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<sst xmlns="http://schemas.openxmlformats.org/spreadsheetml/2006/main" count="14720" uniqueCount="1600">
  <si>
    <t>File opened</t>
  </si>
  <si>
    <t>2023-09-11 05:54:37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</si>
  <si>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</si>
  <si>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</si>
  <si>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</si>
  <si>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</si>
  <si>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</si>
  <si>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</si>
  <si>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</si>
  <si>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</si>
  <si>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</si>
  <si>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</si>
  <si>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</si>
  <si>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</si>
  <si>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</si>
  <si>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Sun Sep 10 10:16</t>
  </si>
  <si>
    <t>H2O rangematch</t>
  </si>
  <si>
    <t>Sun Sep 10 10:23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</si>
  <si>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</si>
  <si>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</si>
  <si>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</si>
  <si>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</si>
  <si>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</si>
  <si>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</si>
  <si>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</si>
  <si>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</si>
  <si>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</si>
  <si>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05:54:37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</si>
  <si>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</si>
  <si>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</si>
  <si>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</si>
  <si>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</si>
  <si>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</si>
  <si>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</si>
  <si>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</si>
  <si>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</si>
  <si>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</si>
  <si>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</si>
  <si>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</si>
  <si>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</si>
  <si>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</si>
  <si>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</si>
  <si>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</si>
  <si>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</si>
  <si>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</si>
  <si>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</si>
  <si>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</si>
  <si>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</si>
  <si>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</si>
  <si>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</si>
  <si>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</si>
  <si>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</si>
  <si>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</si>
  <si>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</si>
  <si>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</si>
  <si>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</si>
  <si>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</si>
  <si>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</si>
  <si>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</si>
  <si>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</si>
  <si>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</si>
  <si>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</si>
  <si>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</si>
  <si>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</si>
  <si>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</si>
  <si>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</si>
  <si>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</si>
  <si>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</si>
  <si>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</si>
  <si>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</si>
  <si>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</si>
  <si>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</si>
  <si>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</si>
  <si>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</si>
  <si>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</si>
  <si>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</si>
  <si>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</si>
  <si>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</si>
  <si>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</si>
  <si>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</si>
  <si>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</si>
  <si>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</si>
  <si>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</si>
  <si>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2.46133 189.664 361.919 621.173 856.536 1062.95 1244.03 1381.24</t>
  </si>
  <si>
    <t>Fs_true</t>
  </si>
  <si>
    <t>1.69758 222.634 388.039 609.296 801.048 1004.17 1200.87 1401.11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</si>
  <si>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</si>
  <si>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</si>
  <si>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</si>
  <si>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</si>
  <si>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</si>
  <si>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</si>
  <si>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</si>
  <si>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</si>
  <si>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</si>
  <si>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</si>
  <si>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</si>
  <si>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</si>
  <si>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</si>
  <si>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</si>
  <si>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</si>
  <si>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</si>
  <si>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</si>
  <si>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</si>
  <si>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</si>
  <si>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</si>
  <si>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</si>
  <si>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</si>
  <si>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</si>
  <si>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</si>
  <si>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</si>
  <si>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</si>
  <si>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</si>
  <si>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</si>
  <si>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</si>
  <si>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</si>
  <si>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</si>
  <si>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</si>
  <si>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</si>
  <si>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</si>
  <si>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</si>
  <si>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</si>
  <si>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</si>
  <si>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</si>
  <si>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</si>
  <si>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</si>
  <si>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</si>
  <si>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</si>
  <si>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</si>
  <si>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</si>
  <si>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</si>
  <si>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</si>
  <si>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</si>
  <si>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</si>
  <si>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</si>
  <si>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</si>
  <si>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</si>
  <si>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</si>
  <si>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</si>
  <si>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</si>
  <si>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</si>
  <si>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</si>
  <si>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</si>
  <si>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</si>
  <si>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</si>
  <si>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</si>
  <si>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</si>
  <si>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</si>
  <si>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</si>
  <si>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</si>
  <si>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</si>
  <si>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</si>
  <si>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</si>
  <si>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</si>
  <si>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</si>
  <si>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</si>
  <si>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</si>
  <si>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</si>
  <si>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</si>
  <si>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</si>
  <si>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</si>
  <si>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</si>
  <si>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</si>
  <si>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</si>
  <si>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</si>
  <si>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</si>
  <si>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</si>
  <si>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</si>
  <si>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</si>
  <si>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</si>
  <si>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</si>
  <si>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</si>
  <si>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</si>
  <si>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</si>
  <si>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</si>
  <si>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</si>
  <si>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</si>
  <si>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</si>
  <si>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</si>
  <si>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</si>
  <si>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</si>
  <si>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</si>
  <si>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</si>
  <si>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</si>
  <si>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</si>
  <si>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</si>
  <si>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</si>
  <si>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</si>
  <si>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</si>
  <si>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</si>
  <si>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</si>
  <si>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</si>
  <si>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</si>
  <si>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</si>
  <si>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</si>
  <si>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</si>
  <si>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</si>
  <si>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</si>
  <si>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</si>
  <si>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</si>
  <si>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</si>
  <si>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</si>
  <si>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</si>
  <si>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</si>
  <si>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</si>
  <si>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</si>
  <si>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</si>
  <si>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</si>
  <si>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</si>
  <si>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</si>
  <si>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</si>
  <si>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</si>
  <si>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</si>
  <si>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</si>
  <si>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</si>
  <si>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</si>
  <si>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</si>
  <si>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</si>
  <si>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</si>
  <si>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</si>
  <si>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</si>
  <si>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</si>
  <si>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</si>
  <si>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</si>
  <si>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</si>
  <si>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</si>
  <si>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</si>
  <si>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</si>
  <si>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</si>
  <si>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</si>
  <si>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</si>
  <si>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</si>
  <si>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</si>
  <si>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</si>
  <si>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</si>
  <si>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</si>
  <si>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</si>
  <si>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</si>
  <si>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</si>
  <si>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</si>
  <si>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</si>
  <si>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</si>
  <si>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</si>
  <si>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</si>
  <si>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</si>
  <si>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</si>
  <si>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</si>
  <si>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</si>
  <si>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</si>
  <si>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</si>
  <si>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</si>
  <si>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</si>
  <si>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</si>
  <si>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</si>
  <si>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</si>
  <si>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</si>
  <si>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</si>
  <si>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</si>
  <si>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</si>
  <si>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</si>
  <si>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</si>
  <si>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</si>
  <si>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</si>
  <si>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</si>
  <si>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</si>
  <si>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</si>
  <si>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</si>
  <si>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</si>
  <si>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</si>
  <si>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</si>
  <si>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</si>
  <si>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</si>
  <si>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</si>
  <si>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</si>
  <si>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</si>
  <si>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</si>
  <si>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</si>
  <si>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</si>
  <si>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</si>
  <si>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</si>
  <si>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</si>
  <si>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</si>
  <si>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</si>
  <si>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</si>
  <si>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</si>
  <si>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</si>
  <si>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</si>
  <si>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</si>
  <si>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</si>
  <si>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</si>
  <si>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</si>
  <si>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</si>
  <si>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</si>
  <si>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</si>
  <si>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</si>
  <si>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</si>
  <si>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</si>
  <si>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</si>
  <si>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</si>
  <si>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</si>
  <si>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</si>
  <si>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</si>
  <si>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</si>
  <si>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</si>
  <si>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</si>
  <si>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</si>
  <si>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</si>
  <si>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</si>
  <si>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</si>
  <si>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</si>
  <si>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</si>
  <si>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</si>
  <si>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</si>
  <si>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</si>
  <si>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</si>
  <si>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</si>
  <si>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</si>
  <si>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</si>
  <si>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</si>
  <si>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</si>
  <si>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</si>
  <si>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</si>
  <si>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</si>
  <si>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</si>
  <si>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</si>
  <si>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</si>
  <si>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</si>
  <si>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</si>
  <si>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</si>
  <si>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</si>
  <si>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</si>
  <si>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</si>
  <si>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</si>
  <si>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</si>
  <si>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</si>
  <si>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</si>
  <si>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</si>
  <si>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</si>
  <si>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</si>
  <si>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</si>
  <si>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</si>
  <si>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</si>
  <si>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</si>
  <si>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</si>
  <si>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</si>
  <si>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</si>
  <si>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</si>
  <si>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</si>
  <si>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</si>
  <si>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</si>
  <si>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</si>
  <si>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</si>
  <si>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</si>
  <si>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</si>
  <si>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</si>
  <si>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</si>
  <si>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</si>
  <si>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</si>
  <si>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</si>
  <si>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</si>
  <si>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</si>
  <si>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</si>
  <si>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</si>
  <si>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</si>
  <si>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</si>
  <si>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</si>
  <si>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</si>
  <si>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</si>
  <si>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</si>
  <si>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</si>
  <si>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</si>
  <si>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</si>
  <si>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</si>
  <si>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</si>
  <si>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</si>
  <si>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</si>
  <si>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</si>
  <si>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</si>
  <si>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</si>
  <si>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</si>
  <si>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</si>
  <si>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</si>
  <si>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</si>
  <si>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</si>
  <si>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</si>
  <si>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</si>
  <si>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</si>
  <si>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</si>
  <si>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</si>
  <si>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</si>
  <si>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</si>
  <si>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</si>
  <si>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</si>
  <si>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</si>
  <si>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</si>
  <si>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</si>
  <si>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</si>
  <si>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</si>
  <si>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</si>
  <si>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</si>
  <si>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</si>
  <si>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</si>
  <si>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</si>
  <si>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</si>
  <si>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</si>
  <si>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</si>
  <si>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</si>
  <si>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</si>
  <si>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</si>
  <si>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</si>
  <si>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</si>
  <si>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</si>
  <si>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</si>
  <si>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</si>
  <si>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</si>
  <si>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</si>
  <si>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</si>
  <si>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</si>
  <si>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</si>
  <si>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</si>
  <si>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</si>
  <si>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</si>
  <si>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</si>
  <si>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</si>
  <si>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</si>
  <si>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</si>
  <si>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20230911 08:08:00</t>
  </si>
  <si>
    <t>08:08:00</t>
  </si>
  <si>
    <t>sevi_15_poja_01</t>
  </si>
  <si>
    <t>-</t>
  </si>
  <si>
    <t>0: Broadleaf</t>
  </si>
  <si>
    <t>07:52:37</t>
  </si>
  <si>
    <t>2/2</t>
  </si>
  <si>
    <t>00000000</t>
  </si>
  <si>
    <t>iiiiiiii</t>
  </si>
  <si>
    <t>off</t>
  </si>
  <si>
    <t>20230911 08:08:05</t>
  </si>
  <si>
    <t>08:08:05</t>
  </si>
  <si>
    <t>1/2</t>
  </si>
  <si>
    <t>20230911 08:08:10</t>
  </si>
  <si>
    <t>08:08:10</t>
  </si>
  <si>
    <t>20230911 08:08:15</t>
  </si>
  <si>
    <t>08:08:15</t>
  </si>
  <si>
    <t>20230911 08:08:20</t>
  </si>
  <si>
    <t>08:08:20</t>
  </si>
  <si>
    <t>20230911 08:08:25</t>
  </si>
  <si>
    <t>08:08:25</t>
  </si>
  <si>
    <t>20230911 08:08:30</t>
  </si>
  <si>
    <t>08:08:30</t>
  </si>
  <si>
    <t>20230911 08:08:35</t>
  </si>
  <si>
    <t>08:08:35</t>
  </si>
  <si>
    <t>20230911 08:08:40</t>
  </si>
  <si>
    <t>08:08:40</t>
  </si>
  <si>
    <t>20230911 08:08:45</t>
  </si>
  <si>
    <t>08:08:45</t>
  </si>
  <si>
    <t>20230911 08:08:50</t>
  </si>
  <si>
    <t>08:08:50</t>
  </si>
  <si>
    <t>20230911 08:08:55</t>
  </si>
  <si>
    <t>08:08:55</t>
  </si>
  <si>
    <t>20230911 08:09:00</t>
  </si>
  <si>
    <t>08:09:00</t>
  </si>
  <si>
    <t>20230911 08:09:05</t>
  </si>
  <si>
    <t>08:09:05</t>
  </si>
  <si>
    <t>20230911 08:09:10</t>
  </si>
  <si>
    <t>08:09:10</t>
  </si>
  <si>
    <t>20230911 08:09:15</t>
  </si>
  <si>
    <t>08:09:15</t>
  </si>
  <si>
    <t>20230911 08:09:20</t>
  </si>
  <si>
    <t>08:09:20</t>
  </si>
  <si>
    <t>20230911 08:09:25</t>
  </si>
  <si>
    <t>08:09:25</t>
  </si>
  <si>
    <t>20230911 08:09:30</t>
  </si>
  <si>
    <t>08:09:30</t>
  </si>
  <si>
    <t>20230911 08:09:35</t>
  </si>
  <si>
    <t>08:09:35</t>
  </si>
  <si>
    <t>20230911 08:09:40</t>
  </si>
  <si>
    <t>08:09:40</t>
  </si>
  <si>
    <t>20230911 08:09:45</t>
  </si>
  <si>
    <t>08:09:45</t>
  </si>
  <si>
    <t>20230911 08:09:50</t>
  </si>
  <si>
    <t>08:09:50</t>
  </si>
  <si>
    <t>20230911 08:09:55</t>
  </si>
  <si>
    <t>08:09:55</t>
  </si>
  <si>
    <t>20230911 08:11:32</t>
  </si>
  <si>
    <t>08:11:32</t>
  </si>
  <si>
    <t>20230911 08:11:37</t>
  </si>
  <si>
    <t>08:11:37</t>
  </si>
  <si>
    <t>20230911 08:11:42</t>
  </si>
  <si>
    <t>08:11:42</t>
  </si>
  <si>
    <t>20230911 08:11:47</t>
  </si>
  <si>
    <t>08:11:47</t>
  </si>
  <si>
    <t>20230911 08:11:52</t>
  </si>
  <si>
    <t>08:11:52</t>
  </si>
  <si>
    <t>20230911 08:11:57</t>
  </si>
  <si>
    <t>08:11:57</t>
  </si>
  <si>
    <t>20230911 08:12:02</t>
  </si>
  <si>
    <t>08:12:02</t>
  </si>
  <si>
    <t>20230911 08:12:07</t>
  </si>
  <si>
    <t>08:12:07</t>
  </si>
  <si>
    <t>20230911 08:12:12</t>
  </si>
  <si>
    <t>08:12:12</t>
  </si>
  <si>
    <t>20230911 08:12:17</t>
  </si>
  <si>
    <t>08:12:17</t>
  </si>
  <si>
    <t>20230911 08:12:22</t>
  </si>
  <si>
    <t>08:12:22</t>
  </si>
  <si>
    <t>20230911 08:12:27</t>
  </si>
  <si>
    <t>08:12:27</t>
  </si>
  <si>
    <t>20230911 08:12:32</t>
  </si>
  <si>
    <t>08:12:32</t>
  </si>
  <si>
    <t>20230911 08:12:37</t>
  </si>
  <si>
    <t>08:12:37</t>
  </si>
  <si>
    <t>20230911 08:12:42</t>
  </si>
  <si>
    <t>08:12:42</t>
  </si>
  <si>
    <t>20230911 08:12:47</t>
  </si>
  <si>
    <t>08:12:47</t>
  </si>
  <si>
    <t>20230911 08:12:52</t>
  </si>
  <si>
    <t>08:12:52</t>
  </si>
  <si>
    <t>20230911 08:12:57</t>
  </si>
  <si>
    <t>08:12:57</t>
  </si>
  <si>
    <t>20230911 08:13:02</t>
  </si>
  <si>
    <t>08:13:02</t>
  </si>
  <si>
    <t>20230911 08:13:07</t>
  </si>
  <si>
    <t>08:13:07</t>
  </si>
  <si>
    <t>20230911 08:13:12</t>
  </si>
  <si>
    <t>08:13:12</t>
  </si>
  <si>
    <t>20230911 08:13:17</t>
  </si>
  <si>
    <t>08:13:17</t>
  </si>
  <si>
    <t>20230911 08:13:22</t>
  </si>
  <si>
    <t>08:13:22</t>
  </si>
  <si>
    <t>20230911 08:13:27</t>
  </si>
  <si>
    <t>08:13:27</t>
  </si>
  <si>
    <t>20230911 08:13:32</t>
  </si>
  <si>
    <t>08:13:32</t>
  </si>
  <si>
    <t>20230911 08:13:37</t>
  </si>
  <si>
    <t>08:13:37</t>
  </si>
  <si>
    <t>20230911 08:13:42</t>
  </si>
  <si>
    <t>08:13:42</t>
  </si>
  <si>
    <t>20230911 08:13:47</t>
  </si>
  <si>
    <t>08:13:47</t>
  </si>
  <si>
    <t>20230911 08:13:52</t>
  </si>
  <si>
    <t>08:13:52</t>
  </si>
  <si>
    <t>20230911 08:13:57</t>
  </si>
  <si>
    <t>08:13:57</t>
  </si>
  <si>
    <t>20230911 08:14:02</t>
  </si>
  <si>
    <t>08:14:02</t>
  </si>
  <si>
    <t>20230911 08:14:07</t>
  </si>
  <si>
    <t>08:14:07</t>
  </si>
  <si>
    <t>20230911 08:14:12</t>
  </si>
  <si>
    <t>08:14:12</t>
  </si>
  <si>
    <t>20230911 08:14:17</t>
  </si>
  <si>
    <t>08:14:17</t>
  </si>
  <si>
    <t>20230911 08:14:22</t>
  </si>
  <si>
    <t>08:14:22</t>
  </si>
  <si>
    <t>20230911 08:14:27</t>
  </si>
  <si>
    <t>08:14:27</t>
  </si>
  <si>
    <t>20230911 08:14:32</t>
  </si>
  <si>
    <t>08:14:32</t>
  </si>
  <si>
    <t>20230911 08:14:37</t>
  </si>
  <si>
    <t>08:14:37</t>
  </si>
  <si>
    <t>20230911 08:14:42</t>
  </si>
  <si>
    <t>08:14:42</t>
  </si>
  <si>
    <t>20230911 08:14:47</t>
  </si>
  <si>
    <t>08:14:47</t>
  </si>
  <si>
    <t>20230911 08:14:52</t>
  </si>
  <si>
    <t>08:14:52</t>
  </si>
  <si>
    <t>20230911 08:14:57</t>
  </si>
  <si>
    <t>08:14:57</t>
  </si>
  <si>
    <t>20230911 08:15:02</t>
  </si>
  <si>
    <t>08:15:02</t>
  </si>
  <si>
    <t>20230911 08:15:07</t>
  </si>
  <si>
    <t>08:15:07</t>
  </si>
  <si>
    <t>20230911 08:15:12</t>
  </si>
  <si>
    <t>08:15:12</t>
  </si>
  <si>
    <t>20230911 08:15:17</t>
  </si>
  <si>
    <t>08:15:17</t>
  </si>
  <si>
    <t>20230911 08:15:22</t>
  </si>
  <si>
    <t>08:15:22</t>
  </si>
  <si>
    <t>20230911 08:15:27</t>
  </si>
  <si>
    <t>08:15:27</t>
  </si>
  <si>
    <t>20230911 08:15:32</t>
  </si>
  <si>
    <t>08:15:32</t>
  </si>
  <si>
    <t>20230911 08:15:37</t>
  </si>
  <si>
    <t>08:15:37</t>
  </si>
  <si>
    <t>20230911 08:15:42</t>
  </si>
  <si>
    <t>08:15:42</t>
  </si>
  <si>
    <t>20230911 08:15:47</t>
  </si>
  <si>
    <t>08:15:47</t>
  </si>
  <si>
    <t>20230911 08:15:52</t>
  </si>
  <si>
    <t>08:15:52</t>
  </si>
  <si>
    <t>20230911 08:15:57</t>
  </si>
  <si>
    <t>08:15:57</t>
  </si>
  <si>
    <t>20230911 08:16:02</t>
  </si>
  <si>
    <t>08:16:02</t>
  </si>
  <si>
    <t>20230911 08:16:07</t>
  </si>
  <si>
    <t>08:16:07</t>
  </si>
  <si>
    <t>20230911 08:16:12</t>
  </si>
  <si>
    <t>08:16:12</t>
  </si>
  <si>
    <t>20230911 08:16:17</t>
  </si>
  <si>
    <t>08:16:17</t>
  </si>
  <si>
    <t>20230911 08:16:22</t>
  </si>
  <si>
    <t>08:16:22</t>
  </si>
  <si>
    <t>20230911 08:16:27</t>
  </si>
  <si>
    <t>08:16:27</t>
  </si>
  <si>
    <t>20230911 08:16:32</t>
  </si>
  <si>
    <t>08:16:32</t>
  </si>
  <si>
    <t>20230911 08:16:37</t>
  </si>
  <si>
    <t>08:16:37</t>
  </si>
  <si>
    <t>20230911 08:16:42</t>
  </si>
  <si>
    <t>08:16:42</t>
  </si>
  <si>
    <t>20230911 08:16:47</t>
  </si>
  <si>
    <t>08:16:47</t>
  </si>
  <si>
    <t>20230911 08:16:52</t>
  </si>
  <si>
    <t>08:16:52</t>
  </si>
  <si>
    <t>20230911 08:16:57</t>
  </si>
  <si>
    <t>08:16:57</t>
  </si>
  <si>
    <t>20230911 08:17:02</t>
  </si>
  <si>
    <t>08:17:02</t>
  </si>
  <si>
    <t>20230911 08:17:07</t>
  </si>
  <si>
    <t>08:17:07</t>
  </si>
  <si>
    <t>20230911 08:17:12</t>
  </si>
  <si>
    <t>08:17:12</t>
  </si>
  <si>
    <t>20230911 08:17:17</t>
  </si>
  <si>
    <t>08:17:17</t>
  </si>
  <si>
    <t>20230911 08:17:22</t>
  </si>
  <si>
    <t>08:17:22</t>
  </si>
  <si>
    <t>20230911 08:17:27</t>
  </si>
  <si>
    <t>08:17:27</t>
  </si>
  <si>
    <t>20230911 09:01:14</t>
  </si>
  <si>
    <t>09:01:14</t>
  </si>
  <si>
    <t>sevi_08_poja_01</t>
  </si>
  <si>
    <t>08:24:27</t>
  </si>
  <si>
    <t>20230911 09:01:19</t>
  </si>
  <si>
    <t>09:01:19</t>
  </si>
  <si>
    <t>20230911 09:01:24</t>
  </si>
  <si>
    <t>09:01:24</t>
  </si>
  <si>
    <t>20230911 09:01:29</t>
  </si>
  <si>
    <t>09:01:29</t>
  </si>
  <si>
    <t>20230911 09:01:34</t>
  </si>
  <si>
    <t>09:01:34</t>
  </si>
  <si>
    <t>20230911 09:01:39</t>
  </si>
  <si>
    <t>09:01:39</t>
  </si>
  <si>
    <t>20230911 09:01:44</t>
  </si>
  <si>
    <t>09:01:44</t>
  </si>
  <si>
    <t>20230911 09:01:49</t>
  </si>
  <si>
    <t>09:01:49</t>
  </si>
  <si>
    <t>20230911 09:01:54</t>
  </si>
  <si>
    <t>09:01:54</t>
  </si>
  <si>
    <t>20230911 09:01:59</t>
  </si>
  <si>
    <t>09:01:59</t>
  </si>
  <si>
    <t>20230911 09:02:04</t>
  </si>
  <si>
    <t>09:02:04</t>
  </si>
  <si>
    <t>20230911 09:02:09</t>
  </si>
  <si>
    <t>09:02:09</t>
  </si>
  <si>
    <t>20230911 09:02:14</t>
  </si>
  <si>
    <t>09:02:14</t>
  </si>
  <si>
    <t>20230911 09:02:19</t>
  </si>
  <si>
    <t>09:02:19</t>
  </si>
  <si>
    <t>20230911 09:02:24</t>
  </si>
  <si>
    <t>09:02:24</t>
  </si>
  <si>
    <t>20230911 09:02:29</t>
  </si>
  <si>
    <t>09:02:29</t>
  </si>
  <si>
    <t>20230911 09:02:34</t>
  </si>
  <si>
    <t>09:02:34</t>
  </si>
  <si>
    <t>20230911 09:02:39</t>
  </si>
  <si>
    <t>09:02:39</t>
  </si>
  <si>
    <t>20230911 09:02:44</t>
  </si>
  <si>
    <t>09:02:44</t>
  </si>
  <si>
    <t>20230911 09:02:49</t>
  </si>
  <si>
    <t>09:02:49</t>
  </si>
  <si>
    <t>20230911 09:02:54</t>
  </si>
  <si>
    <t>09:02:54</t>
  </si>
  <si>
    <t>20230911 09:02:59</t>
  </si>
  <si>
    <t>09:02:59</t>
  </si>
  <si>
    <t>20230911 09:03:04</t>
  </si>
  <si>
    <t>09:03:04</t>
  </si>
  <si>
    <t>20230911 09:03:09</t>
  </si>
  <si>
    <t>09:03:09</t>
  </si>
  <si>
    <t>20230911 09:04:46</t>
  </si>
  <si>
    <t>09:04:46</t>
  </si>
  <si>
    <t>20230911 09:04:51</t>
  </si>
  <si>
    <t>09:04:51</t>
  </si>
  <si>
    <t>20230911 09:04:56</t>
  </si>
  <si>
    <t>09:04:56</t>
  </si>
  <si>
    <t>20230911 09:05:01</t>
  </si>
  <si>
    <t>09:05:01</t>
  </si>
  <si>
    <t>20230911 09:05:06</t>
  </si>
  <si>
    <t>09:05:06</t>
  </si>
  <si>
    <t>20230911 09:05:11</t>
  </si>
  <si>
    <t>09:05:11</t>
  </si>
  <si>
    <t>20230911 09:05:16</t>
  </si>
  <si>
    <t>09:05:16</t>
  </si>
  <si>
    <t>20230911 09:05:21</t>
  </si>
  <si>
    <t>09:05:21</t>
  </si>
  <si>
    <t>20230911 09:05:25</t>
  </si>
  <si>
    <t>09:05:25</t>
  </si>
  <si>
    <t>20230911 09:05:30</t>
  </si>
  <si>
    <t>09:05:30</t>
  </si>
  <si>
    <t>20230911 09:05:35</t>
  </si>
  <si>
    <t>09:05:35</t>
  </si>
  <si>
    <t>20230911 09:05:40</t>
  </si>
  <si>
    <t>09:05:40</t>
  </si>
  <si>
    <t>20230911 09:05:45</t>
  </si>
  <si>
    <t>09:05:45</t>
  </si>
  <si>
    <t>20230911 09:05:50</t>
  </si>
  <si>
    <t>09:05:50</t>
  </si>
  <si>
    <t>20230911 09:05:55</t>
  </si>
  <si>
    <t>09:05:55</t>
  </si>
  <si>
    <t>20230911 09:06:00</t>
  </si>
  <si>
    <t>09:06:00</t>
  </si>
  <si>
    <t>20230911 09:06:05</t>
  </si>
  <si>
    <t>09:06:05</t>
  </si>
  <si>
    <t>20230911 09:06:10</t>
  </si>
  <si>
    <t>09:06:10</t>
  </si>
  <si>
    <t>20230911 09:06:15</t>
  </si>
  <si>
    <t>09:06:15</t>
  </si>
  <si>
    <t>20230911 09:06:20</t>
  </si>
  <si>
    <t>09:06:20</t>
  </si>
  <si>
    <t>20230911 09:06:25</t>
  </si>
  <si>
    <t>09:06:25</t>
  </si>
  <si>
    <t>20230911 09:06:30</t>
  </si>
  <si>
    <t>09:06:30</t>
  </si>
  <si>
    <t>20230911 09:06:35</t>
  </si>
  <si>
    <t>09:06:35</t>
  </si>
  <si>
    <t>20230911 09:06:40</t>
  </si>
  <si>
    <t>09:06:40</t>
  </si>
  <si>
    <t>20230911 09:06:45</t>
  </si>
  <si>
    <t>09:06:45</t>
  </si>
  <si>
    <t>20230911 09:06:50</t>
  </si>
  <si>
    <t>09:06:50</t>
  </si>
  <si>
    <t>20230911 09:06:55</t>
  </si>
  <si>
    <t>09:06:55</t>
  </si>
  <si>
    <t>20230911 09:07:00</t>
  </si>
  <si>
    <t>09:07:00</t>
  </si>
  <si>
    <t>20230911 09:07:05</t>
  </si>
  <si>
    <t>09:07:05</t>
  </si>
  <si>
    <t>20230911 09:07:10</t>
  </si>
  <si>
    <t>09:07:10</t>
  </si>
  <si>
    <t>20230911 09:07:15</t>
  </si>
  <si>
    <t>09:07:15</t>
  </si>
  <si>
    <t>20230911 09:07:20</t>
  </si>
  <si>
    <t>09:07:20</t>
  </si>
  <si>
    <t>20230911 09:07:25</t>
  </si>
  <si>
    <t>09:07:25</t>
  </si>
  <si>
    <t>20230911 09:07:30</t>
  </si>
  <si>
    <t>09:07:30</t>
  </si>
  <si>
    <t>20230911 09:07:35</t>
  </si>
  <si>
    <t>09:07:35</t>
  </si>
  <si>
    <t>20230911 09:07:40</t>
  </si>
  <si>
    <t>09:07:40</t>
  </si>
  <si>
    <t>20230911 09:07:45</t>
  </si>
  <si>
    <t>09:07:45</t>
  </si>
  <si>
    <t>20230911 09:07:50</t>
  </si>
  <si>
    <t>09:07:50</t>
  </si>
  <si>
    <t>20230911 09:07:55</t>
  </si>
  <si>
    <t>09:07:55</t>
  </si>
  <si>
    <t>20230911 09:08:00</t>
  </si>
  <si>
    <t>09:08:00</t>
  </si>
  <si>
    <t>20230911 09:08:05</t>
  </si>
  <si>
    <t>09:08:05</t>
  </si>
  <si>
    <t>20230911 09:08:10</t>
  </si>
  <si>
    <t>09:08:10</t>
  </si>
  <si>
    <t>20230911 09:08:15</t>
  </si>
  <si>
    <t>09:08:15</t>
  </si>
  <si>
    <t>20230911 09:08:20</t>
  </si>
  <si>
    <t>09:08:20</t>
  </si>
  <si>
    <t>20230911 09:08:25</t>
  </si>
  <si>
    <t>09:08:25</t>
  </si>
  <si>
    <t>20230911 09:08:30</t>
  </si>
  <si>
    <t>09:08:30</t>
  </si>
  <si>
    <t>20230911 09:08:35</t>
  </si>
  <si>
    <t>09:08:35</t>
  </si>
  <si>
    <t>0/2</t>
  </si>
  <si>
    <t>20230911 09:08:40</t>
  </si>
  <si>
    <t>09:08:40</t>
  </si>
  <si>
    <t>20230911 09:08:45</t>
  </si>
  <si>
    <t>09:08:45</t>
  </si>
  <si>
    <t>20230911 09:08:50</t>
  </si>
  <si>
    <t>09:08:50</t>
  </si>
  <si>
    <t>20230911 09:08:55</t>
  </si>
  <si>
    <t>09:08:55</t>
  </si>
  <si>
    <t>20230911 09:09:00</t>
  </si>
  <si>
    <t>09:09:00</t>
  </si>
  <si>
    <t>20230911 09:09:05</t>
  </si>
  <si>
    <t>09:09:05</t>
  </si>
  <si>
    <t>20230911 09:09:10</t>
  </si>
  <si>
    <t>09:09:10</t>
  </si>
  <si>
    <t>20230911 09:09:15</t>
  </si>
  <si>
    <t>09:09:15</t>
  </si>
  <si>
    <t>20230911 09:09:20</t>
  </si>
  <si>
    <t>09:09:20</t>
  </si>
  <si>
    <t>20230911 09:09:25</t>
  </si>
  <si>
    <t>09:09:25</t>
  </si>
  <si>
    <t>20230911 09:09:30</t>
  </si>
  <si>
    <t>09:09:30</t>
  </si>
  <si>
    <t>20230911 09:09:35</t>
  </si>
  <si>
    <t>09:09:35</t>
  </si>
  <si>
    <t>20230911 09:09:40</t>
  </si>
  <si>
    <t>09:09:40</t>
  </si>
  <si>
    <t>20230911 09:09:45</t>
  </si>
  <si>
    <t>09:09:45</t>
  </si>
  <si>
    <t>20230911 09:09:50</t>
  </si>
  <si>
    <t>09:09:50</t>
  </si>
  <si>
    <t>20230911 09:09:55</t>
  </si>
  <si>
    <t>09:09:55</t>
  </si>
  <si>
    <t>20230911 09:10:00</t>
  </si>
  <si>
    <t>09:10:00</t>
  </si>
  <si>
    <t>20230911 09:10:05</t>
  </si>
  <si>
    <t>09:10:05</t>
  </si>
  <si>
    <t>20230911 09:10:10</t>
  </si>
  <si>
    <t>09:10:10</t>
  </si>
  <si>
    <t>20230911 09:10:15</t>
  </si>
  <si>
    <t>09:10:15</t>
  </si>
  <si>
    <t>20230911 09:10:20</t>
  </si>
  <si>
    <t>09:10:20</t>
  </si>
  <si>
    <t>20230911 09:10:25</t>
  </si>
  <si>
    <t>09:10:25</t>
  </si>
  <si>
    <t>20230911 09:10:30</t>
  </si>
  <si>
    <t>09:10:30</t>
  </si>
  <si>
    <t>20230911 09:10:35</t>
  </si>
  <si>
    <t>09:10:35</t>
  </si>
  <si>
    <t>20230911 09:10:40</t>
  </si>
  <si>
    <t>09:10:40</t>
  </si>
  <si>
    <t>20230911 10:19:31</t>
  </si>
  <si>
    <t>10:19:31</t>
  </si>
  <si>
    <t>sevi_08_poja_03</t>
  </si>
  <si>
    <t>09:39:12</t>
  </si>
  <si>
    <t>20230911 10:19:36</t>
  </si>
  <si>
    <t>10:19:36</t>
  </si>
  <si>
    <t>20230911 10:19:41</t>
  </si>
  <si>
    <t>10:19:41</t>
  </si>
  <si>
    <t>20230911 10:19:46</t>
  </si>
  <si>
    <t>10:19:46</t>
  </si>
  <si>
    <t>20230911 10:19:51</t>
  </si>
  <si>
    <t>10:19:51</t>
  </si>
  <si>
    <t>20230911 10:19:56</t>
  </si>
  <si>
    <t>10:19:56</t>
  </si>
  <si>
    <t>20230911 10:20:01</t>
  </si>
  <si>
    <t>10:20:01</t>
  </si>
  <si>
    <t>20230911 10:20:06</t>
  </si>
  <si>
    <t>10:20:06</t>
  </si>
  <si>
    <t>20230911 10:20:11</t>
  </si>
  <si>
    <t>10:20:11</t>
  </si>
  <si>
    <t>20230911 10:20:16</t>
  </si>
  <si>
    <t>10:20:16</t>
  </si>
  <si>
    <t>20230911 10:20:21</t>
  </si>
  <si>
    <t>10:20:21</t>
  </si>
  <si>
    <t>20230911 10:20:26</t>
  </si>
  <si>
    <t>10:20:26</t>
  </si>
  <si>
    <t>20230911 10:20:31</t>
  </si>
  <si>
    <t>10:20:31</t>
  </si>
  <si>
    <t>20230911 10:20:36</t>
  </si>
  <si>
    <t>10:20:36</t>
  </si>
  <si>
    <t>20230911 10:20:41</t>
  </si>
  <si>
    <t>10:20:41</t>
  </si>
  <si>
    <t>20230911 10:20:46</t>
  </si>
  <si>
    <t>10:20:46</t>
  </si>
  <si>
    <t>20230911 10:20:51</t>
  </si>
  <si>
    <t>10:20:51</t>
  </si>
  <si>
    <t>20230911 10:20:56</t>
  </si>
  <si>
    <t>10:20:56</t>
  </si>
  <si>
    <t>20230911 10:21:01</t>
  </si>
  <si>
    <t>10:21:01</t>
  </si>
  <si>
    <t>20230911 10:21:06</t>
  </si>
  <si>
    <t>10:21:06</t>
  </si>
  <si>
    <t>20230911 10:21:11</t>
  </si>
  <si>
    <t>10:21:11</t>
  </si>
  <si>
    <t>20230911 10:21:16</t>
  </si>
  <si>
    <t>10:21:16</t>
  </si>
  <si>
    <t>20230911 10:21:21</t>
  </si>
  <si>
    <t>10:21:21</t>
  </si>
  <si>
    <t>20230911 10:21:26</t>
  </si>
  <si>
    <t>10:21:26</t>
  </si>
  <si>
    <t>20230911 10:23:03</t>
  </si>
  <si>
    <t>10:23:03</t>
  </si>
  <si>
    <t>20230911 10:23:08</t>
  </si>
  <si>
    <t>10:23:08</t>
  </si>
  <si>
    <t>20230911 10:23:13</t>
  </si>
  <si>
    <t>10:23:13</t>
  </si>
  <si>
    <t>20230911 10:23:18</t>
  </si>
  <si>
    <t>10:23:18</t>
  </si>
  <si>
    <t>20230911 10:23:23</t>
  </si>
  <si>
    <t>10:23:23</t>
  </si>
  <si>
    <t>20230911 10:23:28</t>
  </si>
  <si>
    <t>10:23:28</t>
  </si>
  <si>
    <t>20230911 10:23:33</t>
  </si>
  <si>
    <t>10:23:33</t>
  </si>
  <si>
    <t>20230911 10:23:38</t>
  </si>
  <si>
    <t>10:23:38</t>
  </si>
  <si>
    <t>20230911 10:23:43</t>
  </si>
  <si>
    <t>10:23:43</t>
  </si>
  <si>
    <t>20230911 10:23:48</t>
  </si>
  <si>
    <t>10:23:48</t>
  </si>
  <si>
    <t>20230911 10:23:53</t>
  </si>
  <si>
    <t>10:23:53</t>
  </si>
  <si>
    <t>20230911 10:23:58</t>
  </si>
  <si>
    <t>10:23:58</t>
  </si>
  <si>
    <t>20230911 10:24:03</t>
  </si>
  <si>
    <t>10:24:03</t>
  </si>
  <si>
    <t>20230911 10:24:08</t>
  </si>
  <si>
    <t>10:24:08</t>
  </si>
  <si>
    <t>20230911 10:24:13</t>
  </si>
  <si>
    <t>10:24:13</t>
  </si>
  <si>
    <t>20230911 10:24:18</t>
  </si>
  <si>
    <t>10:24:18</t>
  </si>
  <si>
    <t>20230911 10:24:23</t>
  </si>
  <si>
    <t>10:24:23</t>
  </si>
  <si>
    <t>20230911 10:24:28</t>
  </si>
  <si>
    <t>10:24:28</t>
  </si>
  <si>
    <t>20230911 10:24:33</t>
  </si>
  <si>
    <t>10:24:33</t>
  </si>
  <si>
    <t>20230911 10:24:38</t>
  </si>
  <si>
    <t>10:24:38</t>
  </si>
  <si>
    <t>20230911 10:24:43</t>
  </si>
  <si>
    <t>10:24:43</t>
  </si>
  <si>
    <t>20230911 10:24:48</t>
  </si>
  <si>
    <t>10:24:48</t>
  </si>
  <si>
    <t>20230911 10:24:53</t>
  </si>
  <si>
    <t>10:24:53</t>
  </si>
  <si>
    <t>20230911 10:24:58</t>
  </si>
  <si>
    <t>10:24:58</t>
  </si>
  <si>
    <t>20230911 10:25:03</t>
  </si>
  <si>
    <t>10:25:03</t>
  </si>
  <si>
    <t>20230911 10:25:08</t>
  </si>
  <si>
    <t>10:25:08</t>
  </si>
  <si>
    <t>20230911 10:25:13</t>
  </si>
  <si>
    <t>10:25:13</t>
  </si>
  <si>
    <t>20230911 10:25:18</t>
  </si>
  <si>
    <t>10:25:18</t>
  </si>
  <si>
    <t>20230911 10:25:23</t>
  </si>
  <si>
    <t>10:25:23</t>
  </si>
  <si>
    <t>20230911 10:25:28</t>
  </si>
  <si>
    <t>10:25:28</t>
  </si>
  <si>
    <t>20230911 10:25:33</t>
  </si>
  <si>
    <t>10:25:33</t>
  </si>
  <si>
    <t>20230911 10:25:38</t>
  </si>
  <si>
    <t>10:25:38</t>
  </si>
  <si>
    <t>20230911 10:25:43</t>
  </si>
  <si>
    <t>10:25:43</t>
  </si>
  <si>
    <t>20230911 10:25:47</t>
  </si>
  <si>
    <t>10:25:47</t>
  </si>
  <si>
    <t>20230911 10:25:52</t>
  </si>
  <si>
    <t>10:25:52</t>
  </si>
  <si>
    <t>20230911 10:25:57</t>
  </si>
  <si>
    <t>10:25:57</t>
  </si>
  <si>
    <t>20230911 10:26:02</t>
  </si>
  <si>
    <t>10:26:02</t>
  </si>
  <si>
    <t>20230911 10:26:07</t>
  </si>
  <si>
    <t>10:26:07</t>
  </si>
  <si>
    <t>20230911 10:26:12</t>
  </si>
  <si>
    <t>10:26:12</t>
  </si>
  <si>
    <t>20230911 10:26:17</t>
  </si>
  <si>
    <t>10:26:17</t>
  </si>
  <si>
    <t>20230911 10:26:22</t>
  </si>
  <si>
    <t>10:26:22</t>
  </si>
  <si>
    <t>20230911 10:26:27</t>
  </si>
  <si>
    <t>10:26:27</t>
  </si>
  <si>
    <t>20230911 10:26:32</t>
  </si>
  <si>
    <t>10:26:32</t>
  </si>
  <si>
    <t>20230911 10:26:37</t>
  </si>
  <si>
    <t>10:26:37</t>
  </si>
  <si>
    <t>20230911 10:26:42</t>
  </si>
  <si>
    <t>10:26:42</t>
  </si>
  <si>
    <t>20230911 10:26:47</t>
  </si>
  <si>
    <t>10:26:47</t>
  </si>
  <si>
    <t>20230911 10:26:52</t>
  </si>
  <si>
    <t>10:26:52</t>
  </si>
  <si>
    <t>20230911 10:26:57</t>
  </si>
  <si>
    <t>10:26:57</t>
  </si>
  <si>
    <t>20230911 10:27:02</t>
  </si>
  <si>
    <t>10:27:02</t>
  </si>
  <si>
    <t>20230911 10:27:07</t>
  </si>
  <si>
    <t>10:27:07</t>
  </si>
  <si>
    <t>20230911 10:27:12</t>
  </si>
  <si>
    <t>10:27:12</t>
  </si>
  <si>
    <t>20230911 10:27:17</t>
  </si>
  <si>
    <t>10:27:17</t>
  </si>
  <si>
    <t>20230911 10:27:22</t>
  </si>
  <si>
    <t>10:27:22</t>
  </si>
  <si>
    <t>20230911 10:27:27</t>
  </si>
  <si>
    <t>10:27:27</t>
  </si>
  <si>
    <t>20230911 10:27:32</t>
  </si>
  <si>
    <t>10:27:32</t>
  </si>
  <si>
    <t>20230911 10:27:37</t>
  </si>
  <si>
    <t>10:27:37</t>
  </si>
  <si>
    <t>20230911 10:27:42</t>
  </si>
  <si>
    <t>10:27:42</t>
  </si>
  <si>
    <t>20230911 10:27:47</t>
  </si>
  <si>
    <t>10:27:47</t>
  </si>
  <si>
    <t>20230911 10:27:52</t>
  </si>
  <si>
    <t>10:27:52</t>
  </si>
  <si>
    <t>20230911 10:27:57</t>
  </si>
  <si>
    <t>10:27:57</t>
  </si>
  <si>
    <t>20230911 10:28:02</t>
  </si>
  <si>
    <t>10:28:02</t>
  </si>
  <si>
    <t>20230911 10:28:07</t>
  </si>
  <si>
    <t>10:28:07</t>
  </si>
  <si>
    <t>20230911 10:28:12</t>
  </si>
  <si>
    <t>10:28:12</t>
  </si>
  <si>
    <t>20230911 10:28:17</t>
  </si>
  <si>
    <t>10:28:17</t>
  </si>
  <si>
    <t>20230911 10:28:22</t>
  </si>
  <si>
    <t>10:28:22</t>
  </si>
  <si>
    <t>20230911 10:28:27</t>
  </si>
  <si>
    <t>10:28:27</t>
  </si>
  <si>
    <t>20230911 10:28:32</t>
  </si>
  <si>
    <t>10:28:32</t>
  </si>
  <si>
    <t>20230911 10:28:37</t>
  </si>
  <si>
    <t>10:28:37</t>
  </si>
  <si>
    <t>20230911 10:28:42</t>
  </si>
  <si>
    <t>10:28:42</t>
  </si>
  <si>
    <t>20230911 10:28:47</t>
  </si>
  <si>
    <t>10:28:47</t>
  </si>
  <si>
    <t>20230911 10:28:52</t>
  </si>
  <si>
    <t>10:28:52</t>
  </si>
  <si>
    <t>20230911 10:28:57</t>
  </si>
  <si>
    <t>10:28:57</t>
  </si>
  <si>
    <t>20230911 11:09:32</t>
  </si>
  <si>
    <t>11:09:32</t>
  </si>
  <si>
    <t>sevi_25_soel_01</t>
  </si>
  <si>
    <t>10:37:52</t>
  </si>
  <si>
    <t>20230911 11:09:37</t>
  </si>
  <si>
    <t>11:09:37</t>
  </si>
  <si>
    <t>20230911 11:09:42</t>
  </si>
  <si>
    <t>11:09:42</t>
  </si>
  <si>
    <t>20230911 11:09:47</t>
  </si>
  <si>
    <t>11:09:47</t>
  </si>
  <si>
    <t>20230911 11:09:52</t>
  </si>
  <si>
    <t>11:09:52</t>
  </si>
  <si>
    <t>20230911 11:09:57</t>
  </si>
  <si>
    <t>11:09:57</t>
  </si>
  <si>
    <t>20230911 11:10:02</t>
  </si>
  <si>
    <t>11:10:02</t>
  </si>
  <si>
    <t>20230911 11:10:07</t>
  </si>
  <si>
    <t>11:10:07</t>
  </si>
  <si>
    <t>20230911 11:10:12</t>
  </si>
  <si>
    <t>11:10:12</t>
  </si>
  <si>
    <t>20230911 11:10:17</t>
  </si>
  <si>
    <t>11:10:17</t>
  </si>
  <si>
    <t>20230911 11:10:22</t>
  </si>
  <si>
    <t>11:10:22</t>
  </si>
  <si>
    <t>20230911 11:10:27</t>
  </si>
  <si>
    <t>11:10:27</t>
  </si>
  <si>
    <t>20230911 11:10:32</t>
  </si>
  <si>
    <t>11:10:32</t>
  </si>
  <si>
    <t>20230911 11:10:37</t>
  </si>
  <si>
    <t>11:10:37</t>
  </si>
  <si>
    <t>20230911 11:10:42</t>
  </si>
  <si>
    <t>11:10:42</t>
  </si>
  <si>
    <t>20230911 11:10:47</t>
  </si>
  <si>
    <t>11:10:47</t>
  </si>
  <si>
    <t>20230911 11:10:52</t>
  </si>
  <si>
    <t>11:10:52</t>
  </si>
  <si>
    <t>20230911 11:10:57</t>
  </si>
  <si>
    <t>11:10:57</t>
  </si>
  <si>
    <t>20230911 11:11:02</t>
  </si>
  <si>
    <t>11:11:02</t>
  </si>
  <si>
    <t>20230911 11:11:07</t>
  </si>
  <si>
    <t>11:11:07</t>
  </si>
  <si>
    <t>20230911 11:11:12</t>
  </si>
  <si>
    <t>11:11:12</t>
  </si>
  <si>
    <t>20230911 11:11:17</t>
  </si>
  <si>
    <t>11:11:17</t>
  </si>
  <si>
    <t>20230911 11:11:22</t>
  </si>
  <si>
    <t>11:11:22</t>
  </si>
  <si>
    <t>20230911 11:11:27</t>
  </si>
  <si>
    <t>11:11:27</t>
  </si>
  <si>
    <t>20230911 11:13:04</t>
  </si>
  <si>
    <t>11:13:04</t>
  </si>
  <si>
    <t>20230911 11:13:09</t>
  </si>
  <si>
    <t>11:13:09</t>
  </si>
  <si>
    <t>20230911 11:13:14</t>
  </si>
  <si>
    <t>11:13:14</t>
  </si>
  <si>
    <t>20230911 11:13:19</t>
  </si>
  <si>
    <t>11:13:19</t>
  </si>
  <si>
    <t>20230911 11:13:24</t>
  </si>
  <si>
    <t>11:13:24</t>
  </si>
  <si>
    <t>20230911 11:13:29</t>
  </si>
  <si>
    <t>11:13:29</t>
  </si>
  <si>
    <t>20230911 11:13:34</t>
  </si>
  <si>
    <t>11:13:34</t>
  </si>
  <si>
    <t>20230911 11:13:39</t>
  </si>
  <si>
    <t>11:13:39</t>
  </si>
  <si>
    <t>20230911 11:13:44</t>
  </si>
  <si>
    <t>11:13:44</t>
  </si>
  <si>
    <t>20230911 11:13:49</t>
  </si>
  <si>
    <t>11:13:49</t>
  </si>
  <si>
    <t>20230911 11:13:54</t>
  </si>
  <si>
    <t>11:13:54</t>
  </si>
  <si>
    <t>20230911 11:13:59</t>
  </si>
  <si>
    <t>11:13:59</t>
  </si>
  <si>
    <t>20230911 11:14:04</t>
  </si>
  <si>
    <t>11:14:04</t>
  </si>
  <si>
    <t>20230911 11:14:09</t>
  </si>
  <si>
    <t>11:14:09</t>
  </si>
  <si>
    <t>20230911 11:14:14</t>
  </si>
  <si>
    <t>11:14:14</t>
  </si>
  <si>
    <t>20230911 11:14:19</t>
  </si>
  <si>
    <t>11:14:19</t>
  </si>
  <si>
    <t>20230911 11:14:24</t>
  </si>
  <si>
    <t>11:14:24</t>
  </si>
  <si>
    <t>20230911 11:14:29</t>
  </si>
  <si>
    <t>11:14:29</t>
  </si>
  <si>
    <t>20230911 11:14:34</t>
  </si>
  <si>
    <t>11:14:34</t>
  </si>
  <si>
    <t>20230911 11:14:39</t>
  </si>
  <si>
    <t>11:14:39</t>
  </si>
  <si>
    <t>20230911 11:14:44</t>
  </si>
  <si>
    <t>11:14:44</t>
  </si>
  <si>
    <t>20230911 11:14:49</t>
  </si>
  <si>
    <t>11:14:49</t>
  </si>
  <si>
    <t>20230911 11:14:54</t>
  </si>
  <si>
    <t>11:14:54</t>
  </si>
  <si>
    <t>20230911 11:14:59</t>
  </si>
  <si>
    <t>11:14:59</t>
  </si>
  <si>
    <t>20230911 11:15:04</t>
  </si>
  <si>
    <t>11:15:04</t>
  </si>
  <si>
    <t>20230911 11:15:09</t>
  </si>
  <si>
    <t>11:15:09</t>
  </si>
  <si>
    <t>20230911 11:15:14</t>
  </si>
  <si>
    <t>11:15:14</t>
  </si>
  <si>
    <t>20230911 11:15:19</t>
  </si>
  <si>
    <t>11:15:19</t>
  </si>
  <si>
    <t>20230911 11:15:24</t>
  </si>
  <si>
    <t>11:15:24</t>
  </si>
  <si>
    <t>20230911 11:15:28</t>
  </si>
  <si>
    <t>11:15:28</t>
  </si>
  <si>
    <t>20230911 11:15:34</t>
  </si>
  <si>
    <t>11:15:34</t>
  </si>
  <si>
    <t>20230911 11:15:38</t>
  </si>
  <si>
    <t>11:15:38</t>
  </si>
  <si>
    <t>20230911 11:15:44</t>
  </si>
  <si>
    <t>11:15:44</t>
  </si>
  <si>
    <t>20230911 11:15:48</t>
  </si>
  <si>
    <t>11:15:48</t>
  </si>
  <si>
    <t>20230911 11:15:54</t>
  </si>
  <si>
    <t>11:15:54</t>
  </si>
  <si>
    <t>20230911 11:15:59</t>
  </si>
  <si>
    <t>11:15:59</t>
  </si>
  <si>
    <t>20230911 11:16:04</t>
  </si>
  <si>
    <t>11:16:04</t>
  </si>
  <si>
    <t>20230911 11:16:09</t>
  </si>
  <si>
    <t>11:16:09</t>
  </si>
  <si>
    <t>20230911 11:16:14</t>
  </si>
  <si>
    <t>11:16:14</t>
  </si>
  <si>
    <t>20230911 11:16:19</t>
  </si>
  <si>
    <t>11:16:19</t>
  </si>
  <si>
    <t>20230911 11:16:24</t>
  </si>
  <si>
    <t>11:16:24</t>
  </si>
  <si>
    <t>20230911 11:16:29</t>
  </si>
  <si>
    <t>11:16:29</t>
  </si>
  <si>
    <t>20230911 11:16:34</t>
  </si>
  <si>
    <t>11:16:34</t>
  </si>
  <si>
    <t>20230911 11:16:39</t>
  </si>
  <si>
    <t>11:16:39</t>
  </si>
  <si>
    <t>20230911 11:16:44</t>
  </si>
  <si>
    <t>11:16:44</t>
  </si>
  <si>
    <t>20230911 11:16:49</t>
  </si>
  <si>
    <t>11:16:49</t>
  </si>
  <si>
    <t>20230911 11:16:54</t>
  </si>
  <si>
    <t>11:16:54</t>
  </si>
  <si>
    <t>20230911 11:16:59</t>
  </si>
  <si>
    <t>11:16:59</t>
  </si>
  <si>
    <t>20230911 11:17:04</t>
  </si>
  <si>
    <t>11:17:04</t>
  </si>
  <si>
    <t>20230911 11:17:09</t>
  </si>
  <si>
    <t>11:17:09</t>
  </si>
  <si>
    <t>20230911 11:17:14</t>
  </si>
  <si>
    <t>11:17:14</t>
  </si>
  <si>
    <t>20230911 11:17:19</t>
  </si>
  <si>
    <t>11:17:19</t>
  </si>
  <si>
    <t>20230911 11:17:24</t>
  </si>
  <si>
    <t>11:17:24</t>
  </si>
  <si>
    <t>20230911 11:17:29</t>
  </si>
  <si>
    <t>11:17:29</t>
  </si>
  <si>
    <t>20230911 11:17:33</t>
  </si>
  <si>
    <t>11:17:33</t>
  </si>
  <si>
    <t>20230911 11:17:38</t>
  </si>
  <si>
    <t>11:17:38</t>
  </si>
  <si>
    <t>20230911 11:17:43</t>
  </si>
  <si>
    <t>11:17:43</t>
  </si>
  <si>
    <t>20230911 11:17:48</t>
  </si>
  <si>
    <t>11:17:48</t>
  </si>
  <si>
    <t>20230911 11:17:53</t>
  </si>
  <si>
    <t>11:17:53</t>
  </si>
  <si>
    <t>20230911 11:17:58</t>
  </si>
  <si>
    <t>11:17:58</t>
  </si>
  <si>
    <t>20230911 11:18:03</t>
  </si>
  <si>
    <t>11:18:03</t>
  </si>
  <si>
    <t>20230911 11:18:08</t>
  </si>
  <si>
    <t>11:18:08</t>
  </si>
  <si>
    <t>20230911 11:18:13</t>
  </si>
  <si>
    <t>11:18:13</t>
  </si>
  <si>
    <t>20230911 11:18:18</t>
  </si>
  <si>
    <t>11:18:18</t>
  </si>
  <si>
    <t>20230911 11:18:23</t>
  </si>
  <si>
    <t>11:18:23</t>
  </si>
  <si>
    <t>20230911 11:18:28</t>
  </si>
  <si>
    <t>11:18:28</t>
  </si>
  <si>
    <t>20230911 11:18:33</t>
  </si>
  <si>
    <t>11:18:33</t>
  </si>
  <si>
    <t>20230911 11:18:38</t>
  </si>
  <si>
    <t>11:18:38</t>
  </si>
  <si>
    <t>20230911 11:18:43</t>
  </si>
  <si>
    <t>11:18:43</t>
  </si>
  <si>
    <t>20230911 11:18:48</t>
  </si>
  <si>
    <t>11:18:48</t>
  </si>
  <si>
    <t>20230911 11:18:53</t>
  </si>
  <si>
    <t>11:18:53</t>
  </si>
  <si>
    <t>20230911 11:18:58</t>
  </si>
  <si>
    <t>11:18:58</t>
  </si>
  <si>
    <t>20230911 11:41:31</t>
  </si>
  <si>
    <t>11:41:31</t>
  </si>
  <si>
    <t>sevi_25_soel_02</t>
  </si>
  <si>
    <t>11:22:23</t>
  </si>
  <si>
    <t>20230911 11:41:36</t>
  </si>
  <si>
    <t>11:41:36</t>
  </si>
  <si>
    <t>20230911 11:41:41</t>
  </si>
  <si>
    <t>11:41:41</t>
  </si>
  <si>
    <t>20230911 11:41:46</t>
  </si>
  <si>
    <t>11:41:46</t>
  </si>
  <si>
    <t>20230911 11:41:51</t>
  </si>
  <si>
    <t>11:41:51</t>
  </si>
  <si>
    <t>20230911 11:41:56</t>
  </si>
  <si>
    <t>11:41:56</t>
  </si>
  <si>
    <t>20230911 11:42:01</t>
  </si>
  <si>
    <t>11:42:01</t>
  </si>
  <si>
    <t>20230911 11:42:06</t>
  </si>
  <si>
    <t>11:42:06</t>
  </si>
  <si>
    <t>20230911 11:42:11</t>
  </si>
  <si>
    <t>11:42:11</t>
  </si>
  <si>
    <t>20230911 11:42:16</t>
  </si>
  <si>
    <t>11:42:16</t>
  </si>
  <si>
    <t>20230911 11:42:21</t>
  </si>
  <si>
    <t>11:42:21</t>
  </si>
  <si>
    <t>20230911 11:42:26</t>
  </si>
  <si>
    <t>11:42:26</t>
  </si>
  <si>
    <t>20230911 11:42:31</t>
  </si>
  <si>
    <t>11:42:31</t>
  </si>
  <si>
    <t>20230911 11:42:36</t>
  </si>
  <si>
    <t>11:42:36</t>
  </si>
  <si>
    <t>20230911 11:42:41</t>
  </si>
  <si>
    <t>11:42:41</t>
  </si>
  <si>
    <t>20230911 11:42:46</t>
  </si>
  <si>
    <t>11:42:46</t>
  </si>
  <si>
    <t>20230911 11:42:51</t>
  </si>
  <si>
    <t>11:42:51</t>
  </si>
  <si>
    <t>20230911 11:42:56</t>
  </si>
  <si>
    <t>11:42:56</t>
  </si>
  <si>
    <t>20230911 11:43:01</t>
  </si>
  <si>
    <t>11:43:01</t>
  </si>
  <si>
    <t>20230911 11:43:06</t>
  </si>
  <si>
    <t>11:43:06</t>
  </si>
  <si>
    <t>20230911 11:43:11</t>
  </si>
  <si>
    <t>11:43:11</t>
  </si>
  <si>
    <t>20230911 11:43:16</t>
  </si>
  <si>
    <t>11:43:16</t>
  </si>
  <si>
    <t>20230911 11:43:21</t>
  </si>
  <si>
    <t>11:43:21</t>
  </si>
  <si>
    <t>20230911 11:43:26</t>
  </si>
  <si>
    <t>11:43:26</t>
  </si>
  <si>
    <t>20230911 11:45:03</t>
  </si>
  <si>
    <t>11:45:03</t>
  </si>
  <si>
    <t>20230911 11:45:08</t>
  </si>
  <si>
    <t>11:45:08</t>
  </si>
  <si>
    <t>20230911 11:45:13</t>
  </si>
  <si>
    <t>11:45:13</t>
  </si>
  <si>
    <t>20230911 11:45:18</t>
  </si>
  <si>
    <t>11:45:18</t>
  </si>
  <si>
    <t>20230911 11:45:23</t>
  </si>
  <si>
    <t>11:45:23</t>
  </si>
  <si>
    <t>20230911 11:45:28</t>
  </si>
  <si>
    <t>11:45:28</t>
  </si>
  <si>
    <t>20230911 11:45:33</t>
  </si>
  <si>
    <t>11:45:33</t>
  </si>
  <si>
    <t>20230911 11:45:38</t>
  </si>
  <si>
    <t>11:45:38</t>
  </si>
  <si>
    <t>20230911 11:45:43</t>
  </si>
  <si>
    <t>11:45:43</t>
  </si>
  <si>
    <t>20230911 11:45:48</t>
  </si>
  <si>
    <t>11:45:48</t>
  </si>
  <si>
    <t>20230911 11:45:53</t>
  </si>
  <si>
    <t>11:45:53</t>
  </si>
  <si>
    <t>20230911 11:45:58</t>
  </si>
  <si>
    <t>11:45:58</t>
  </si>
  <si>
    <t>20230911 11:46:03</t>
  </si>
  <si>
    <t>11:46:03</t>
  </si>
  <si>
    <t>20230911 11:46:08</t>
  </si>
  <si>
    <t>11:46:08</t>
  </si>
  <si>
    <t>20230911 11:46:13</t>
  </si>
  <si>
    <t>11:46:13</t>
  </si>
  <si>
    <t>20230911 11:46:18</t>
  </si>
  <si>
    <t>11:46:18</t>
  </si>
  <si>
    <t>20230911 11:46:23</t>
  </si>
  <si>
    <t>11:46:23</t>
  </si>
  <si>
    <t>20230911 11:46:28</t>
  </si>
  <si>
    <t>11:46:28</t>
  </si>
  <si>
    <t>20230911 11:46:33</t>
  </si>
  <si>
    <t>11:46:33</t>
  </si>
  <si>
    <t>20230911 11:46:38</t>
  </si>
  <si>
    <t>11:46:38</t>
  </si>
  <si>
    <t>20230911 11:46:43</t>
  </si>
  <si>
    <t>11:46:43</t>
  </si>
  <si>
    <t>20230911 11:46:48</t>
  </si>
  <si>
    <t>11:46:48</t>
  </si>
  <si>
    <t>20230911 11:46:53</t>
  </si>
  <si>
    <t>11:46:53</t>
  </si>
  <si>
    <t>20230911 11:46:58</t>
  </si>
  <si>
    <t>11:46:58</t>
  </si>
  <si>
    <t>20230911 11:47:03</t>
  </si>
  <si>
    <t>11:47:03</t>
  </si>
  <si>
    <t>20230911 11:47:08</t>
  </si>
  <si>
    <t>11:47:08</t>
  </si>
  <si>
    <t>20230911 11:47:13</t>
  </si>
  <si>
    <t>11:47:13</t>
  </si>
  <si>
    <t>20230911 11:47:18</t>
  </si>
  <si>
    <t>11:47:18</t>
  </si>
  <si>
    <t>20230911 11:47:23</t>
  </si>
  <si>
    <t>11:47:23</t>
  </si>
  <si>
    <t>20230911 11:47:28</t>
  </si>
  <si>
    <t>11:47:28</t>
  </si>
  <si>
    <t>20230911 11:47:33</t>
  </si>
  <si>
    <t>11:47:33</t>
  </si>
  <si>
    <t>20230911 11:47:38</t>
  </si>
  <si>
    <t>11:47:38</t>
  </si>
  <si>
    <t>20230911 11:47:43</t>
  </si>
  <si>
    <t>11:47:43</t>
  </si>
  <si>
    <t>20230911 11:47:48</t>
  </si>
  <si>
    <t>11:47:48</t>
  </si>
  <si>
    <t>20230911 11:47:53</t>
  </si>
  <si>
    <t>11:47:53</t>
  </si>
  <si>
    <t>20230911 11:47:58</t>
  </si>
  <si>
    <t>11:47:58</t>
  </si>
  <si>
    <t>20230911 11:48:03</t>
  </si>
  <si>
    <t>11:48:03</t>
  </si>
  <si>
    <t>20230911 11:48:08</t>
  </si>
  <si>
    <t>11:48:08</t>
  </si>
  <si>
    <t>20230911 11:48:13</t>
  </si>
  <si>
    <t>11:48:13</t>
  </si>
  <si>
    <t>20230911 11:48:18</t>
  </si>
  <si>
    <t>11:48:18</t>
  </si>
  <si>
    <t>20230911 11:48:23</t>
  </si>
  <si>
    <t>11:48:23</t>
  </si>
  <si>
    <t>20230911 11:48:28</t>
  </si>
  <si>
    <t>11:48:28</t>
  </si>
  <si>
    <t>20230911 11:48:33</t>
  </si>
  <si>
    <t>11:48:33</t>
  </si>
  <si>
    <t>20230911 11:48:38</t>
  </si>
  <si>
    <t>11:48:38</t>
  </si>
  <si>
    <t>20230911 11:48:43</t>
  </si>
  <si>
    <t>11:48:43</t>
  </si>
  <si>
    <t>20230911 11:48:48</t>
  </si>
  <si>
    <t>11:48:48</t>
  </si>
  <si>
    <t>20230911 11:48:53</t>
  </si>
  <si>
    <t>11:48:53</t>
  </si>
  <si>
    <t>20230911 11:48:58</t>
  </si>
  <si>
    <t>11:48:58</t>
  </si>
  <si>
    <t>20230911 11:49:03</t>
  </si>
  <si>
    <t>11:49:03</t>
  </si>
  <si>
    <t>20230911 11:49:08</t>
  </si>
  <si>
    <t>11:49:08</t>
  </si>
  <si>
    <t>20230911 11:49:13</t>
  </si>
  <si>
    <t>11:49:13</t>
  </si>
  <si>
    <t>20230911 11:49:18</t>
  </si>
  <si>
    <t>11:49:18</t>
  </si>
  <si>
    <t>20230911 11:49:23</t>
  </si>
  <si>
    <t>11:49:23</t>
  </si>
  <si>
    <t>20230911 11:49:28</t>
  </si>
  <si>
    <t>11:49:28</t>
  </si>
  <si>
    <t>20230911 11:49:33</t>
  </si>
  <si>
    <t>11:49:33</t>
  </si>
  <si>
    <t>20230911 11:49:38</t>
  </si>
  <si>
    <t>11:49:38</t>
  </si>
  <si>
    <t>20230911 11:49:43</t>
  </si>
  <si>
    <t>11:49:43</t>
  </si>
  <si>
    <t>20230911 11:49:48</t>
  </si>
  <si>
    <t>11:49:48</t>
  </si>
  <si>
    <t>20230911 11:49:53</t>
  </si>
  <si>
    <t>11:49:53</t>
  </si>
  <si>
    <t>20230911 11:49:58</t>
  </si>
  <si>
    <t>11:49:58</t>
  </si>
  <si>
    <t>20230911 11:50:03</t>
  </si>
  <si>
    <t>11:50:03</t>
  </si>
  <si>
    <t>20230911 11:50:08</t>
  </si>
  <si>
    <t>11:50:08</t>
  </si>
  <si>
    <t>20230911 11:50:13</t>
  </si>
  <si>
    <t>11:50:13</t>
  </si>
  <si>
    <t>20230911 11:50:18</t>
  </si>
  <si>
    <t>11:50:18</t>
  </si>
  <si>
    <t>20230911 11:50:23</t>
  </si>
  <si>
    <t>11:50:23</t>
  </si>
  <si>
    <t>20230911 11:50:28</t>
  </si>
  <si>
    <t>11:50:28</t>
  </si>
  <si>
    <t>20230911 11:50:33</t>
  </si>
  <si>
    <t>11:50:33</t>
  </si>
  <si>
    <t>20230911 11:50:38</t>
  </si>
  <si>
    <t>11:50:38</t>
  </si>
  <si>
    <t>20230911 11:50:43</t>
  </si>
  <si>
    <t>11:50:43</t>
  </si>
  <si>
    <t>20230911 11:50:48</t>
  </si>
  <si>
    <t>11:50:48</t>
  </si>
  <si>
    <t>20230911 11:50:53</t>
  </si>
  <si>
    <t>11:50:53</t>
  </si>
  <si>
    <t>20230911 11:50:58</t>
  </si>
  <si>
    <t>11:50:58</t>
  </si>
  <si>
    <t>20230911 12:46:27</t>
  </si>
  <si>
    <t>12:46:27</t>
  </si>
  <si>
    <t>sevi_25_soel_03</t>
  </si>
  <si>
    <t>12:02:40</t>
  </si>
  <si>
    <t>20230911 12:46:32</t>
  </si>
  <si>
    <t>12:46:32</t>
  </si>
  <si>
    <t>20230911 12:46:37</t>
  </si>
  <si>
    <t>12:46:37</t>
  </si>
  <si>
    <t>20230911 12:46:42</t>
  </si>
  <si>
    <t>12:46:42</t>
  </si>
  <si>
    <t>20230911 12:46:47</t>
  </si>
  <si>
    <t>12:46:47</t>
  </si>
  <si>
    <t>20230911 12:46:52</t>
  </si>
  <si>
    <t>12:46:52</t>
  </si>
  <si>
    <t>20230911 12:46:57</t>
  </si>
  <si>
    <t>12:46:57</t>
  </si>
  <si>
    <t>20230911 12:47:02</t>
  </si>
  <si>
    <t>12:47:02</t>
  </si>
  <si>
    <t>20230911 12:47:07</t>
  </si>
  <si>
    <t>12:47:07</t>
  </si>
  <si>
    <t>20230911 12:47:12</t>
  </si>
  <si>
    <t>12:47:12</t>
  </si>
  <si>
    <t>20230911 12:47:17</t>
  </si>
  <si>
    <t>12:47:17</t>
  </si>
  <si>
    <t>20230911 12:47:22</t>
  </si>
  <si>
    <t>12:47:22</t>
  </si>
  <si>
    <t>20230911 12:47:27</t>
  </si>
  <si>
    <t>12:47:27</t>
  </si>
  <si>
    <t>20230911 12:47:32</t>
  </si>
  <si>
    <t>12:47:32</t>
  </si>
  <si>
    <t>20230911 12:47:37</t>
  </si>
  <si>
    <t>12:47:37</t>
  </si>
  <si>
    <t>20230911 12:47:42</t>
  </si>
  <si>
    <t>12:47:42</t>
  </si>
  <si>
    <t>20230911 12:47:47</t>
  </si>
  <si>
    <t>12:47:47</t>
  </si>
  <si>
    <t>20230911 12:47:52</t>
  </si>
  <si>
    <t>12:47:52</t>
  </si>
  <si>
    <t>20230911 12:47:57</t>
  </si>
  <si>
    <t>12:47:57</t>
  </si>
  <si>
    <t>20230911 12:48:02</t>
  </si>
  <si>
    <t>12:48:02</t>
  </si>
  <si>
    <t>20230911 12:48:07</t>
  </si>
  <si>
    <t>12:48:07</t>
  </si>
  <si>
    <t>20230911 12:48:12</t>
  </si>
  <si>
    <t>12:48:12</t>
  </si>
  <si>
    <t>20230911 12:48:17</t>
  </si>
  <si>
    <t>12:48:17</t>
  </si>
  <si>
    <t>20230911 12:48:22</t>
  </si>
  <si>
    <t>12:48:22</t>
  </si>
  <si>
    <t>20230911 12:49:59</t>
  </si>
  <si>
    <t>12:49:59</t>
  </si>
  <si>
    <t>20230911 12:50:04</t>
  </si>
  <si>
    <t>12:50:04</t>
  </si>
  <si>
    <t>20230911 12:50:09</t>
  </si>
  <si>
    <t>12:50:09</t>
  </si>
  <si>
    <t>20230911 12:50:14</t>
  </si>
  <si>
    <t>12:50:14</t>
  </si>
  <si>
    <t>20230911 12:50:19</t>
  </si>
  <si>
    <t>12:50:19</t>
  </si>
  <si>
    <t>20230911 12:50:24</t>
  </si>
  <si>
    <t>12:50:24</t>
  </si>
  <si>
    <t>20230911 12:50:29</t>
  </si>
  <si>
    <t>12:50:29</t>
  </si>
  <si>
    <t>20230911 12:50:34</t>
  </si>
  <si>
    <t>12:50:34</t>
  </si>
  <si>
    <t>20230911 12:50:39</t>
  </si>
  <si>
    <t>12:50:39</t>
  </si>
  <si>
    <t>20230911 12:50:44</t>
  </si>
  <si>
    <t>12:50:44</t>
  </si>
  <si>
    <t>20230911 12:50:49</t>
  </si>
  <si>
    <t>12:50:49</t>
  </si>
  <si>
    <t>20230911 12:50:54</t>
  </si>
  <si>
    <t>12:50:54</t>
  </si>
  <si>
    <t>20230911 12:50:59</t>
  </si>
  <si>
    <t>12:50:59</t>
  </si>
  <si>
    <t>20230911 12:51:04</t>
  </si>
  <si>
    <t>12:51:04</t>
  </si>
  <si>
    <t>20230911 12:51:09</t>
  </si>
  <si>
    <t>12:51:09</t>
  </si>
  <si>
    <t>20230911 12:51:14</t>
  </si>
  <si>
    <t>12:51:14</t>
  </si>
  <si>
    <t>20230911 12:51:19</t>
  </si>
  <si>
    <t>12:51:19</t>
  </si>
  <si>
    <t>20230911 12:51:24</t>
  </si>
  <si>
    <t>12:51:24</t>
  </si>
  <si>
    <t>20230911 12:51:29</t>
  </si>
  <si>
    <t>12:51:29</t>
  </si>
  <si>
    <t>20230911 12:51:34</t>
  </si>
  <si>
    <t>12:51:34</t>
  </si>
  <si>
    <t>20230911 12:51:39</t>
  </si>
  <si>
    <t>12:51:39</t>
  </si>
  <si>
    <t>20230911 12:51:44</t>
  </si>
  <si>
    <t>12:51:44</t>
  </si>
  <si>
    <t>20230911 12:51:49</t>
  </si>
  <si>
    <t>12:51:49</t>
  </si>
  <si>
    <t>20230911 12:51:54</t>
  </si>
  <si>
    <t>12:51:54</t>
  </si>
  <si>
    <t>20230911 12:51:59</t>
  </si>
  <si>
    <t>12:51:59</t>
  </si>
  <si>
    <t>20230911 12:52:04</t>
  </si>
  <si>
    <t>12:52:04</t>
  </si>
  <si>
    <t>20230911 12:52:09</t>
  </si>
  <si>
    <t>12:52:09</t>
  </si>
  <si>
    <t>20230911 12:52:14</t>
  </si>
  <si>
    <t>12:52:14</t>
  </si>
  <si>
    <t>20230911 12:52:19</t>
  </si>
  <si>
    <t>12:52:19</t>
  </si>
  <si>
    <t>20230911 12:52:24</t>
  </si>
  <si>
    <t>12:52:24</t>
  </si>
  <si>
    <t>20230911 12:52:29</t>
  </si>
  <si>
    <t>12:52:29</t>
  </si>
  <si>
    <t>20230911 12:52:34</t>
  </si>
  <si>
    <t>12:52:34</t>
  </si>
  <si>
    <t>20230911 12:52:39</t>
  </si>
  <si>
    <t>12:52:39</t>
  </si>
  <si>
    <t>20230911 12:52:44</t>
  </si>
  <si>
    <t>12:52:44</t>
  </si>
  <si>
    <t>20230911 12:52:49</t>
  </si>
  <si>
    <t>12:52:49</t>
  </si>
  <si>
    <t>20230911 12:52:54</t>
  </si>
  <si>
    <t>12:52:54</t>
  </si>
  <si>
    <t>20230911 12:52:59</t>
  </si>
  <si>
    <t>12:52:59</t>
  </si>
  <si>
    <t>20230911 12:53:04</t>
  </si>
  <si>
    <t>12:53:04</t>
  </si>
  <si>
    <t>20230911 12:53:09</t>
  </si>
  <si>
    <t>12:53:09</t>
  </si>
  <si>
    <t>20230911 12:53:14</t>
  </si>
  <si>
    <t>12:53:14</t>
  </si>
  <si>
    <t>20230911 12:53:19</t>
  </si>
  <si>
    <t>12:53:19</t>
  </si>
  <si>
    <t>20230911 12:53:24</t>
  </si>
  <si>
    <t>12:53:24</t>
  </si>
  <si>
    <t>20230911 12:53:29</t>
  </si>
  <si>
    <t>12:53:29</t>
  </si>
  <si>
    <t>20230911 12:53:34</t>
  </si>
  <si>
    <t>12:53:34</t>
  </si>
  <si>
    <t>20230911 12:53:39</t>
  </si>
  <si>
    <t>12:53:39</t>
  </si>
  <si>
    <t>20230911 12:53:44</t>
  </si>
  <si>
    <t>12:53:44</t>
  </si>
  <si>
    <t>20230911 12:53:49</t>
  </si>
  <si>
    <t>12:53:49</t>
  </si>
  <si>
    <t>20230911 12:53:54</t>
  </si>
  <si>
    <t>12:53:54</t>
  </si>
  <si>
    <t>20230911 12:53:59</t>
  </si>
  <si>
    <t>12:53:59</t>
  </si>
  <si>
    <t>20230911 12:54:04</t>
  </si>
  <si>
    <t>12:54:04</t>
  </si>
  <si>
    <t>20230911 12:54:09</t>
  </si>
  <si>
    <t>12:54:09</t>
  </si>
  <si>
    <t>20230911 12:54:14</t>
  </si>
  <si>
    <t>12:54:14</t>
  </si>
  <si>
    <t>20230911 12:54:18</t>
  </si>
  <si>
    <t>12:54:18</t>
  </si>
  <si>
    <t>20230911 12:54:24</t>
  </si>
  <si>
    <t>12:54:24</t>
  </si>
  <si>
    <t>20230911 12:54:28</t>
  </si>
  <si>
    <t>12:54:28</t>
  </si>
  <si>
    <t>20230911 12:54:34</t>
  </si>
  <si>
    <t>12:54:34</t>
  </si>
  <si>
    <t>20230911 12:54:38</t>
  </si>
  <si>
    <t>12:54:38</t>
  </si>
  <si>
    <t>20230911 12:54:44</t>
  </si>
  <si>
    <t>12:54:44</t>
  </si>
  <si>
    <t>20230911 12:54:48</t>
  </si>
  <si>
    <t>12:54:48</t>
  </si>
  <si>
    <t>20230911 12:54:54</t>
  </si>
  <si>
    <t>12:54:54</t>
  </si>
  <si>
    <t>20230911 12:54:58</t>
  </si>
  <si>
    <t>12:54:58</t>
  </si>
  <si>
    <t>20230911 12:55:03</t>
  </si>
  <si>
    <t>12:55:03</t>
  </si>
  <si>
    <t>20230911 12:55:08</t>
  </si>
  <si>
    <t>12:55:08</t>
  </si>
  <si>
    <t>20230911 12:55:13</t>
  </si>
  <si>
    <t>12:55:13</t>
  </si>
  <si>
    <t>20230911 12:55:18</t>
  </si>
  <si>
    <t>12:55:18</t>
  </si>
  <si>
    <t>20230911 12:55:23</t>
  </si>
  <si>
    <t>12:55:23</t>
  </si>
  <si>
    <t>20230911 12:55:28</t>
  </si>
  <si>
    <t>12:55:28</t>
  </si>
  <si>
    <t>20230911 12:55:33</t>
  </si>
  <si>
    <t>12:55:33</t>
  </si>
  <si>
    <t>20230911 12:55:38</t>
  </si>
  <si>
    <t>12:55:38</t>
  </si>
  <si>
    <t>20230911 12:55:43</t>
  </si>
  <si>
    <t>12:55:43</t>
  </si>
  <si>
    <t>20230911 12:55:48</t>
  </si>
  <si>
    <t>12:55:48</t>
  </si>
  <si>
    <t>20230911 12:55:53</t>
  </si>
  <si>
    <t>12:55:53</t>
  </si>
  <si>
    <t>20230911 12:55:58</t>
  </si>
  <si>
    <t>12:55:58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</si>
</sst>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595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1694434080.5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1694434072.75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428.376464895416</v>
      </c>
      <c r="AJ19">
        <v>419.1810787878784</v>
      </c>
      <c r="AK19">
        <v>-0.001362506590246437</v>
      </c>
      <c r="AL19">
        <v>65.77211671758174</v>
      </c>
      <c r="AM19">
        <f>(AO19 - AN19 + DX19*1E3/(8.314*(DZ19+273.15)) * AQ19/DW19 * AP19) * DW19/(100*DK19) * 1000/(1000 - AO19)</f>
        <v>0</v>
      </c>
      <c r="AN19">
        <v>19.54523233416937</v>
      </c>
      <c r="AO19">
        <v>21.05875212121211</v>
      </c>
      <c r="AP19">
        <v>-0.003902104494396727</v>
      </c>
      <c r="AQ19">
        <v>103.8788030557006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1.37</v>
      </c>
      <c r="DL19">
        <v>0.5</v>
      </c>
      <c r="DM19" t="s">
        <v>430</v>
      </c>
      <c r="DN19">
        <v>2</v>
      </c>
      <c r="DO19" t="b">
        <v>1</v>
      </c>
      <c r="DP19">
        <v>1694434072.75</v>
      </c>
      <c r="DQ19">
        <v>410.3847333333333</v>
      </c>
      <c r="DR19">
        <v>420.0487</v>
      </c>
      <c r="DS19">
        <v>21.07838</v>
      </c>
      <c r="DT19">
        <v>19.57965</v>
      </c>
      <c r="DU19">
        <v>436.1153000000001</v>
      </c>
      <c r="DV19">
        <v>24.66622333333333</v>
      </c>
      <c r="DW19">
        <v>499.9858999999999</v>
      </c>
      <c r="DX19">
        <v>84.40806333333333</v>
      </c>
      <c r="DY19">
        <v>0.09995725000000001</v>
      </c>
      <c r="DZ19">
        <v>26.89024999999999</v>
      </c>
      <c r="EA19">
        <v>27.98819</v>
      </c>
      <c r="EB19">
        <v>999.9000000000002</v>
      </c>
      <c r="EC19">
        <v>0</v>
      </c>
      <c r="ED19">
        <v>0</v>
      </c>
      <c r="EE19">
        <v>9996.690333333332</v>
      </c>
      <c r="EF19">
        <v>0</v>
      </c>
      <c r="EG19">
        <v>574.2752333333333</v>
      </c>
      <c r="EH19">
        <v>-9.663967333333334</v>
      </c>
      <c r="EI19">
        <v>419.2212333333333</v>
      </c>
      <c r="EJ19">
        <v>428.4374</v>
      </c>
      <c r="EK19">
        <v>1.498718666666667</v>
      </c>
      <c r="EL19">
        <v>420.0487</v>
      </c>
      <c r="EM19">
        <v>19.57965</v>
      </c>
      <c r="EN19">
        <v>1.779184</v>
      </c>
      <c r="EO19">
        <v>1.652680333333333</v>
      </c>
      <c r="EP19">
        <v>15.60510333333333</v>
      </c>
      <c r="EQ19">
        <v>14.45895333333334</v>
      </c>
      <c r="ER19">
        <v>2000.035666666667</v>
      </c>
      <c r="ES19">
        <v>0.9799978000000001</v>
      </c>
      <c r="ET19">
        <v>0.02000191333333334</v>
      </c>
      <c r="EU19">
        <v>0</v>
      </c>
      <c r="EV19">
        <v>162.5644666666666</v>
      </c>
      <c r="EW19">
        <v>5.00078</v>
      </c>
      <c r="EX19">
        <v>5389.512</v>
      </c>
      <c r="EY19">
        <v>16379.90666666667</v>
      </c>
      <c r="EZ19">
        <v>39.87879999999998</v>
      </c>
      <c r="FA19">
        <v>40.65393333333333</v>
      </c>
      <c r="FB19">
        <v>40.66226666666666</v>
      </c>
      <c r="FC19">
        <v>40.36219999999999</v>
      </c>
      <c r="FD19">
        <v>41.01653333333332</v>
      </c>
      <c r="FE19">
        <v>1955.125666666666</v>
      </c>
      <c r="FF19">
        <v>39.90000000000001</v>
      </c>
      <c r="FG19">
        <v>0</v>
      </c>
      <c r="FH19">
        <v>1694434080.9</v>
      </c>
      <c r="FI19">
        <v>0</v>
      </c>
      <c r="FJ19">
        <v>162.5635769230769</v>
      </c>
      <c r="FK19">
        <v>0.3026666622972518</v>
      </c>
      <c r="FL19">
        <v>558.245129637161</v>
      </c>
      <c r="FM19">
        <v>5397.184999999999</v>
      </c>
      <c r="FN19">
        <v>15</v>
      </c>
      <c r="FO19">
        <v>1694433157.5</v>
      </c>
      <c r="FP19" t="s">
        <v>431</v>
      </c>
      <c r="FQ19">
        <v>1694433157.5</v>
      </c>
      <c r="FR19">
        <v>1694433154</v>
      </c>
      <c r="FS19">
        <v>1</v>
      </c>
      <c r="FT19">
        <v>-0.8159999999999999</v>
      </c>
      <c r="FU19">
        <v>-0.107</v>
      </c>
      <c r="FV19">
        <v>-25.913</v>
      </c>
      <c r="FW19">
        <v>-3.53</v>
      </c>
      <c r="FX19">
        <v>420</v>
      </c>
      <c r="FY19">
        <v>20</v>
      </c>
      <c r="FZ19">
        <v>0.26</v>
      </c>
      <c r="GA19">
        <v>0.06</v>
      </c>
      <c r="GB19">
        <v>-9.654325121951221</v>
      </c>
      <c r="GC19">
        <v>0.05118229965156774</v>
      </c>
      <c r="GD19">
        <v>0.04346797324647032</v>
      </c>
      <c r="GE19">
        <v>1</v>
      </c>
      <c r="GF19">
        <v>1.488867804878049</v>
      </c>
      <c r="GG19">
        <v>0.2358347038327548</v>
      </c>
      <c r="GH19">
        <v>0.02583940085692494</v>
      </c>
      <c r="GI19">
        <v>1</v>
      </c>
      <c r="GJ19">
        <v>2</v>
      </c>
      <c r="GK19">
        <v>2</v>
      </c>
      <c r="GL19" t="s">
        <v>432</v>
      </c>
      <c r="GM19">
        <v>3.1038</v>
      </c>
      <c r="GN19">
        <v>2.75803</v>
      </c>
      <c r="GO19">
        <v>0.0844019</v>
      </c>
      <c r="GP19">
        <v>0.0820437</v>
      </c>
      <c r="GQ19">
        <v>0.103456</v>
      </c>
      <c r="GR19">
        <v>0.08826249999999999</v>
      </c>
      <c r="GS19">
        <v>23655.9</v>
      </c>
      <c r="GT19">
        <v>22243.5</v>
      </c>
      <c r="GU19">
        <v>26389.7</v>
      </c>
      <c r="GV19">
        <v>24560.5</v>
      </c>
      <c r="GW19">
        <v>37986.7</v>
      </c>
      <c r="GX19">
        <v>32760.4</v>
      </c>
      <c r="GY19">
        <v>46177.7</v>
      </c>
      <c r="GZ19">
        <v>38883.2</v>
      </c>
      <c r="HA19">
        <v>1.87803</v>
      </c>
      <c r="HB19">
        <v>1.78597</v>
      </c>
      <c r="HC19">
        <v>0.0591576</v>
      </c>
      <c r="HD19">
        <v>0</v>
      </c>
      <c r="HE19">
        <v>27.0271</v>
      </c>
      <c r="HF19">
        <v>999.9</v>
      </c>
      <c r="HG19">
        <v>45</v>
      </c>
      <c r="HH19">
        <v>32</v>
      </c>
      <c r="HI19">
        <v>25.4569</v>
      </c>
      <c r="HJ19">
        <v>60.813</v>
      </c>
      <c r="HK19">
        <v>27.8446</v>
      </c>
      <c r="HL19">
        <v>1</v>
      </c>
      <c r="HM19">
        <v>0.211324</v>
      </c>
      <c r="HN19">
        <v>1.5244</v>
      </c>
      <c r="HO19">
        <v>20.305</v>
      </c>
      <c r="HP19">
        <v>5.21819</v>
      </c>
      <c r="HQ19">
        <v>11.98</v>
      </c>
      <c r="HR19">
        <v>4.96365</v>
      </c>
      <c r="HS19">
        <v>3.27463</v>
      </c>
      <c r="HT19">
        <v>9999</v>
      </c>
      <c r="HU19">
        <v>9999</v>
      </c>
      <c r="HV19">
        <v>9999</v>
      </c>
      <c r="HW19">
        <v>160.4</v>
      </c>
      <c r="HX19">
        <v>1.86385</v>
      </c>
      <c r="HY19">
        <v>1.85989</v>
      </c>
      <c r="HZ19">
        <v>1.85822</v>
      </c>
      <c r="IA19">
        <v>1.85959</v>
      </c>
      <c r="IB19">
        <v>1.85967</v>
      </c>
      <c r="IC19">
        <v>1.85817</v>
      </c>
      <c r="ID19">
        <v>1.85727</v>
      </c>
      <c r="IE19">
        <v>1.85221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-25.729</v>
      </c>
      <c r="IT19">
        <v>-3.5871</v>
      </c>
      <c r="IU19">
        <v>-16.236212380802</v>
      </c>
      <c r="IV19">
        <v>-0.02504303529460891</v>
      </c>
      <c r="IW19">
        <v>8.203137281165334E-06</v>
      </c>
      <c r="IX19">
        <v>-1.601710138363582E-09</v>
      </c>
      <c r="IY19">
        <v>-1.673785301004046</v>
      </c>
      <c r="IZ19">
        <v>-0.1542298006697892</v>
      </c>
      <c r="JA19">
        <v>0.004482180110296973</v>
      </c>
      <c r="JB19">
        <v>-5.576280945024944E-05</v>
      </c>
      <c r="JC19">
        <v>4</v>
      </c>
      <c r="JD19">
        <v>1967</v>
      </c>
      <c r="JE19">
        <v>1</v>
      </c>
      <c r="JF19">
        <v>28</v>
      </c>
      <c r="JG19">
        <v>15.4</v>
      </c>
      <c r="JH19">
        <v>15.4</v>
      </c>
      <c r="JI19">
        <v>1.19629</v>
      </c>
      <c r="JJ19">
        <v>2.62451</v>
      </c>
      <c r="JK19">
        <v>1.49658</v>
      </c>
      <c r="JL19">
        <v>2.3999</v>
      </c>
      <c r="JM19">
        <v>1.54907</v>
      </c>
      <c r="JN19">
        <v>2.36084</v>
      </c>
      <c r="JO19">
        <v>35.7777</v>
      </c>
      <c r="JP19">
        <v>15.6118</v>
      </c>
      <c r="JQ19">
        <v>18</v>
      </c>
      <c r="JR19">
        <v>495.807</v>
      </c>
      <c r="JS19">
        <v>452.352</v>
      </c>
      <c r="JT19">
        <v>24.6586</v>
      </c>
      <c r="JU19">
        <v>29.9081</v>
      </c>
      <c r="JV19">
        <v>29.9991</v>
      </c>
      <c r="JW19">
        <v>30.2045</v>
      </c>
      <c r="JX19">
        <v>30.205</v>
      </c>
      <c r="JY19">
        <v>24.0623</v>
      </c>
      <c r="JZ19">
        <v>3.83891</v>
      </c>
      <c r="KA19">
        <v>43.3959</v>
      </c>
      <c r="KB19">
        <v>24.6616</v>
      </c>
      <c r="KC19">
        <v>413.368</v>
      </c>
      <c r="KD19">
        <v>19.6805</v>
      </c>
      <c r="KE19">
        <v>100.888</v>
      </c>
      <c r="KF19">
        <v>93.74769999999999</v>
      </c>
    </row>
    <row r="20" spans="1:292">
      <c r="A20">
        <v>2</v>
      </c>
      <c r="B20">
        <v>1694434085.5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1694434077.655172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428.3800502838436</v>
      </c>
      <c r="AJ20">
        <v>419.1273878787881</v>
      </c>
      <c r="AK20">
        <v>-0.005212733173474742</v>
      </c>
      <c r="AL20">
        <v>65.77211671758174</v>
      </c>
      <c r="AM20">
        <f>(AO20 - AN20 + DX20*1E3/(8.314*(DZ20+273.15)) * AQ20/DW20 * AP20) * DW20/(100*DK20) * 1000/(1000 - AO20)</f>
        <v>0</v>
      </c>
      <c r="AN20">
        <v>19.56596498981749</v>
      </c>
      <c r="AO20">
        <v>21.05355212121212</v>
      </c>
      <c r="AP20">
        <v>-0.0002442195895946812</v>
      </c>
      <c r="AQ20">
        <v>103.8788030557006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1.37</v>
      </c>
      <c r="DL20">
        <v>0.5</v>
      </c>
      <c r="DM20" t="s">
        <v>430</v>
      </c>
      <c r="DN20">
        <v>2</v>
      </c>
      <c r="DO20" t="b">
        <v>1</v>
      </c>
      <c r="DP20">
        <v>1694434077.655172</v>
      </c>
      <c r="DQ20">
        <v>410.3784827586206</v>
      </c>
      <c r="DR20">
        <v>419.9095862068966</v>
      </c>
      <c r="DS20">
        <v>21.06951379310345</v>
      </c>
      <c r="DT20">
        <v>19.56542068965517</v>
      </c>
      <c r="DU20">
        <v>436.1088965517242</v>
      </c>
      <c r="DV20">
        <v>24.65703448275863</v>
      </c>
      <c r="DW20">
        <v>499.9799310344828</v>
      </c>
      <c r="DX20">
        <v>84.40829310344829</v>
      </c>
      <c r="DY20">
        <v>0.09993739655172412</v>
      </c>
      <c r="DZ20">
        <v>26.89121034482759</v>
      </c>
      <c r="EA20">
        <v>27.98885172413793</v>
      </c>
      <c r="EB20">
        <v>999.9000000000002</v>
      </c>
      <c r="EC20">
        <v>0</v>
      </c>
      <c r="ED20">
        <v>0</v>
      </c>
      <c r="EE20">
        <v>9999.400689655173</v>
      </c>
      <c r="EF20">
        <v>0</v>
      </c>
      <c r="EG20">
        <v>583.6403448275862</v>
      </c>
      <c r="EH20">
        <v>-9.531136551724138</v>
      </c>
      <c r="EI20">
        <v>419.211</v>
      </c>
      <c r="EJ20">
        <v>428.2892758620691</v>
      </c>
      <c r="EK20">
        <v>1.504082413793103</v>
      </c>
      <c r="EL20">
        <v>419.9095862068966</v>
      </c>
      <c r="EM20">
        <v>19.56542068965517</v>
      </c>
      <c r="EN20">
        <v>1.778441034482759</v>
      </c>
      <c r="EO20">
        <v>1.651483103448276</v>
      </c>
      <c r="EP20">
        <v>15.5985724137931</v>
      </c>
      <c r="EQ20">
        <v>14.44775172413793</v>
      </c>
      <c r="ER20">
        <v>2000.01275862069</v>
      </c>
      <c r="ES20">
        <v>0.9799975172413794</v>
      </c>
      <c r="ET20">
        <v>0.02000219310344828</v>
      </c>
      <c r="EU20">
        <v>0</v>
      </c>
      <c r="EV20">
        <v>162.6238965517241</v>
      </c>
      <c r="EW20">
        <v>5.00078</v>
      </c>
      <c r="EX20">
        <v>5419.496206896551</v>
      </c>
      <c r="EY20">
        <v>16379.72068965517</v>
      </c>
      <c r="EZ20">
        <v>39.87675862068964</v>
      </c>
      <c r="FA20">
        <v>40.64203448275862</v>
      </c>
      <c r="FB20">
        <v>40.65272413793102</v>
      </c>
      <c r="FC20">
        <v>40.3531724137931</v>
      </c>
      <c r="FD20">
        <v>41.01482758620688</v>
      </c>
      <c r="FE20">
        <v>1955.102758620689</v>
      </c>
      <c r="FF20">
        <v>39.90034482758621</v>
      </c>
      <c r="FG20">
        <v>0</v>
      </c>
      <c r="FH20">
        <v>1694434085.7</v>
      </c>
      <c r="FI20">
        <v>0</v>
      </c>
      <c r="FJ20">
        <v>162.6077307692308</v>
      </c>
      <c r="FK20">
        <v>1.243726501542217</v>
      </c>
      <c r="FL20">
        <v>379.0632487768537</v>
      </c>
      <c r="FM20">
        <v>5430.188461538462</v>
      </c>
      <c r="FN20">
        <v>15</v>
      </c>
      <c r="FO20">
        <v>1694433157.5</v>
      </c>
      <c r="FP20" t="s">
        <v>431</v>
      </c>
      <c r="FQ20">
        <v>1694433157.5</v>
      </c>
      <c r="FR20">
        <v>1694433154</v>
      </c>
      <c r="FS20">
        <v>1</v>
      </c>
      <c r="FT20">
        <v>-0.8159999999999999</v>
      </c>
      <c r="FU20">
        <v>-0.107</v>
      </c>
      <c r="FV20">
        <v>-25.913</v>
      </c>
      <c r="FW20">
        <v>-3.53</v>
      </c>
      <c r="FX20">
        <v>420</v>
      </c>
      <c r="FY20">
        <v>20</v>
      </c>
      <c r="FZ20">
        <v>0.26</v>
      </c>
      <c r="GA20">
        <v>0.06</v>
      </c>
      <c r="GB20">
        <v>-9.579529268292683</v>
      </c>
      <c r="GC20">
        <v>1.515121045296143</v>
      </c>
      <c r="GD20">
        <v>0.2801380155704635</v>
      </c>
      <c r="GE20">
        <v>0</v>
      </c>
      <c r="GF20">
        <v>1.496081463414634</v>
      </c>
      <c r="GG20">
        <v>0.08715993031358918</v>
      </c>
      <c r="GH20">
        <v>0.02064295575368656</v>
      </c>
      <c r="GI20">
        <v>1</v>
      </c>
      <c r="GJ20">
        <v>1</v>
      </c>
      <c r="GK20">
        <v>2</v>
      </c>
      <c r="GL20" t="s">
        <v>438</v>
      </c>
      <c r="GM20">
        <v>3.10398</v>
      </c>
      <c r="GN20">
        <v>2.75816</v>
      </c>
      <c r="GO20">
        <v>0.0843849</v>
      </c>
      <c r="GP20">
        <v>0.081721</v>
      </c>
      <c r="GQ20">
        <v>0.103448</v>
      </c>
      <c r="GR20">
        <v>0.0882986</v>
      </c>
      <c r="GS20">
        <v>23656.9</v>
      </c>
      <c r="GT20">
        <v>22251.9</v>
      </c>
      <c r="GU20">
        <v>26390.3</v>
      </c>
      <c r="GV20">
        <v>24561.1</v>
      </c>
      <c r="GW20">
        <v>37987.9</v>
      </c>
      <c r="GX20">
        <v>32759.8</v>
      </c>
      <c r="GY20">
        <v>46178.7</v>
      </c>
      <c r="GZ20">
        <v>38884.1</v>
      </c>
      <c r="HA20">
        <v>1.87818</v>
      </c>
      <c r="HB20">
        <v>1.78607</v>
      </c>
      <c r="HC20">
        <v>0.0587404</v>
      </c>
      <c r="HD20">
        <v>0</v>
      </c>
      <c r="HE20">
        <v>27.0248</v>
      </c>
      <c r="HF20">
        <v>999.9</v>
      </c>
      <c r="HG20">
        <v>45</v>
      </c>
      <c r="HH20">
        <v>32</v>
      </c>
      <c r="HI20">
        <v>25.458</v>
      </c>
      <c r="HJ20">
        <v>60.823</v>
      </c>
      <c r="HK20">
        <v>27.7845</v>
      </c>
      <c r="HL20">
        <v>1</v>
      </c>
      <c r="HM20">
        <v>0.210249</v>
      </c>
      <c r="HN20">
        <v>1.52438</v>
      </c>
      <c r="HO20">
        <v>20.3045</v>
      </c>
      <c r="HP20">
        <v>5.2137</v>
      </c>
      <c r="HQ20">
        <v>11.98</v>
      </c>
      <c r="HR20">
        <v>4.9633</v>
      </c>
      <c r="HS20">
        <v>3.27397</v>
      </c>
      <c r="HT20">
        <v>9999</v>
      </c>
      <c r="HU20">
        <v>9999</v>
      </c>
      <c r="HV20">
        <v>9999</v>
      </c>
      <c r="HW20">
        <v>160.4</v>
      </c>
      <c r="HX20">
        <v>1.86386</v>
      </c>
      <c r="HY20">
        <v>1.85989</v>
      </c>
      <c r="HZ20">
        <v>1.85821</v>
      </c>
      <c r="IA20">
        <v>1.85959</v>
      </c>
      <c r="IB20">
        <v>1.85964</v>
      </c>
      <c r="IC20">
        <v>1.85817</v>
      </c>
      <c r="ID20">
        <v>1.85727</v>
      </c>
      <c r="IE20">
        <v>1.85219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-25.728</v>
      </c>
      <c r="IT20">
        <v>-3.5869</v>
      </c>
      <c r="IU20">
        <v>-16.236212380802</v>
      </c>
      <c r="IV20">
        <v>-0.02504303529460891</v>
      </c>
      <c r="IW20">
        <v>8.203137281165334E-06</v>
      </c>
      <c r="IX20">
        <v>-1.601710138363582E-09</v>
      </c>
      <c r="IY20">
        <v>-1.673785301004046</v>
      </c>
      <c r="IZ20">
        <v>-0.1542298006697892</v>
      </c>
      <c r="JA20">
        <v>0.004482180110296973</v>
      </c>
      <c r="JB20">
        <v>-5.576280945024944E-05</v>
      </c>
      <c r="JC20">
        <v>4</v>
      </c>
      <c r="JD20">
        <v>1967</v>
      </c>
      <c r="JE20">
        <v>1</v>
      </c>
      <c r="JF20">
        <v>28</v>
      </c>
      <c r="JG20">
        <v>15.5</v>
      </c>
      <c r="JH20">
        <v>15.5</v>
      </c>
      <c r="JI20">
        <v>1.1731</v>
      </c>
      <c r="JJ20">
        <v>2.61963</v>
      </c>
      <c r="JK20">
        <v>1.49658</v>
      </c>
      <c r="JL20">
        <v>2.3999</v>
      </c>
      <c r="JM20">
        <v>1.54907</v>
      </c>
      <c r="JN20">
        <v>2.4353</v>
      </c>
      <c r="JO20">
        <v>35.7777</v>
      </c>
      <c r="JP20">
        <v>15.6293</v>
      </c>
      <c r="JQ20">
        <v>18</v>
      </c>
      <c r="JR20">
        <v>495.812</v>
      </c>
      <c r="JS20">
        <v>452.328</v>
      </c>
      <c r="JT20">
        <v>24.664</v>
      </c>
      <c r="JU20">
        <v>29.8977</v>
      </c>
      <c r="JV20">
        <v>29.9991</v>
      </c>
      <c r="JW20">
        <v>30.1933</v>
      </c>
      <c r="JX20">
        <v>30.1934</v>
      </c>
      <c r="JY20">
        <v>23.5292</v>
      </c>
      <c r="JZ20">
        <v>3.5604</v>
      </c>
      <c r="KA20">
        <v>43.3959</v>
      </c>
      <c r="KB20">
        <v>24.6688</v>
      </c>
      <c r="KC20">
        <v>399.964</v>
      </c>
      <c r="KD20">
        <v>19.6809</v>
      </c>
      <c r="KE20">
        <v>100.89</v>
      </c>
      <c r="KF20">
        <v>93.74979999999999</v>
      </c>
    </row>
    <row r="21" spans="1:292">
      <c r="A21">
        <v>3</v>
      </c>
      <c r="B21">
        <v>1694434090.5</v>
      </c>
      <c r="C21">
        <v>10</v>
      </c>
      <c r="D21" t="s">
        <v>439</v>
      </c>
      <c r="E21" t="s">
        <v>440</v>
      </c>
      <c r="F21">
        <v>5</v>
      </c>
      <c r="G21" t="s">
        <v>428</v>
      </c>
      <c r="H21">
        <v>1694434082.732143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421.8655776831979</v>
      </c>
      <c r="AJ21">
        <v>416.1101090909089</v>
      </c>
      <c r="AK21">
        <v>-0.7530076127159306</v>
      </c>
      <c r="AL21">
        <v>65.77211671758174</v>
      </c>
      <c r="AM21">
        <f>(AO21 - AN21 + DX21*1E3/(8.314*(DZ21+273.15)) * AQ21/DW21 * AP21) * DW21/(100*DK21) * 1000/(1000 - AO21)</f>
        <v>0</v>
      </c>
      <c r="AN21">
        <v>19.5677540535177</v>
      </c>
      <c r="AO21">
        <v>21.05637212121211</v>
      </c>
      <c r="AP21">
        <v>6.517787389625598E-05</v>
      </c>
      <c r="AQ21">
        <v>103.8788030557006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1.37</v>
      </c>
      <c r="DL21">
        <v>0.5</v>
      </c>
      <c r="DM21" t="s">
        <v>430</v>
      </c>
      <c r="DN21">
        <v>2</v>
      </c>
      <c r="DO21" t="b">
        <v>1</v>
      </c>
      <c r="DP21">
        <v>1694434082.732143</v>
      </c>
      <c r="DQ21">
        <v>409.9355714285715</v>
      </c>
      <c r="DR21">
        <v>417.4995714285714</v>
      </c>
      <c r="DS21">
        <v>21.05976071428572</v>
      </c>
      <c r="DT21">
        <v>19.55890714285714</v>
      </c>
      <c r="DU21">
        <v>435.6575714285714</v>
      </c>
      <c r="DV21">
        <v>24.64693214285714</v>
      </c>
      <c r="DW21">
        <v>499.9619285714285</v>
      </c>
      <c r="DX21">
        <v>84.40835357142858</v>
      </c>
      <c r="DY21">
        <v>0.09990308214285716</v>
      </c>
      <c r="DZ21">
        <v>26.89345357142857</v>
      </c>
      <c r="EA21">
        <v>27.98673214285714</v>
      </c>
      <c r="EB21">
        <v>999.9000000000002</v>
      </c>
      <c r="EC21">
        <v>0</v>
      </c>
      <c r="ED21">
        <v>0</v>
      </c>
      <c r="EE21">
        <v>10002.885</v>
      </c>
      <c r="EF21">
        <v>0</v>
      </c>
      <c r="EG21">
        <v>591.0097857142857</v>
      </c>
      <c r="EH21">
        <v>-7.563937214285715</v>
      </c>
      <c r="EI21">
        <v>418.7544642857143</v>
      </c>
      <c r="EJ21">
        <v>425.8282857142857</v>
      </c>
      <c r="EK21">
        <v>1.500846428571429</v>
      </c>
      <c r="EL21">
        <v>417.4995714285714</v>
      </c>
      <c r="EM21">
        <v>19.55890714285714</v>
      </c>
      <c r="EN21">
        <v>1.777619642857143</v>
      </c>
      <c r="EO21">
        <v>1.650934285714286</v>
      </c>
      <c r="EP21">
        <v>15.59136785714286</v>
      </c>
      <c r="EQ21">
        <v>14.44261785714286</v>
      </c>
      <c r="ER21">
        <v>2000.009642857143</v>
      </c>
      <c r="ES21">
        <v>0.9799974285714287</v>
      </c>
      <c r="ET21">
        <v>0.02000227857142858</v>
      </c>
      <c r="EU21">
        <v>0</v>
      </c>
      <c r="EV21">
        <v>162.67275</v>
      </c>
      <c r="EW21">
        <v>5.00078</v>
      </c>
      <c r="EX21">
        <v>5447.111428571428</v>
      </c>
      <c r="EY21">
        <v>16379.7</v>
      </c>
      <c r="EZ21">
        <v>39.85896428571429</v>
      </c>
      <c r="FA21">
        <v>40.62935714285715</v>
      </c>
      <c r="FB21">
        <v>40.62692857142857</v>
      </c>
      <c r="FC21">
        <v>40.33014285714285</v>
      </c>
      <c r="FD21">
        <v>40.97957142857143</v>
      </c>
      <c r="FE21">
        <v>1955.099642857143</v>
      </c>
      <c r="FF21">
        <v>39.90035714285715</v>
      </c>
      <c r="FG21">
        <v>0</v>
      </c>
      <c r="FH21">
        <v>1694434090.5</v>
      </c>
      <c r="FI21">
        <v>0</v>
      </c>
      <c r="FJ21">
        <v>162.6942692307692</v>
      </c>
      <c r="FK21">
        <v>1.300752135435352</v>
      </c>
      <c r="FL21">
        <v>230.6328195584593</v>
      </c>
      <c r="FM21">
        <v>5452.532692307692</v>
      </c>
      <c r="FN21">
        <v>15</v>
      </c>
      <c r="FO21">
        <v>1694433157.5</v>
      </c>
      <c r="FP21" t="s">
        <v>431</v>
      </c>
      <c r="FQ21">
        <v>1694433157.5</v>
      </c>
      <c r="FR21">
        <v>1694433154</v>
      </c>
      <c r="FS21">
        <v>1</v>
      </c>
      <c r="FT21">
        <v>-0.8159999999999999</v>
      </c>
      <c r="FU21">
        <v>-0.107</v>
      </c>
      <c r="FV21">
        <v>-25.913</v>
      </c>
      <c r="FW21">
        <v>-3.53</v>
      </c>
      <c r="FX21">
        <v>420</v>
      </c>
      <c r="FY21">
        <v>20</v>
      </c>
      <c r="FZ21">
        <v>0.26</v>
      </c>
      <c r="GA21">
        <v>0.06</v>
      </c>
      <c r="GB21">
        <v>-8.37973775</v>
      </c>
      <c r="GC21">
        <v>18.45196176360225</v>
      </c>
      <c r="GD21">
        <v>2.401492836450369</v>
      </c>
      <c r="GE21">
        <v>0</v>
      </c>
      <c r="GF21">
        <v>1.49980175</v>
      </c>
      <c r="GG21">
        <v>-0.05501617260788121</v>
      </c>
      <c r="GH21">
        <v>0.01776465252791339</v>
      </c>
      <c r="GI21">
        <v>1</v>
      </c>
      <c r="GJ21">
        <v>1</v>
      </c>
      <c r="GK21">
        <v>2</v>
      </c>
      <c r="GL21" t="s">
        <v>438</v>
      </c>
      <c r="GM21">
        <v>3.1039</v>
      </c>
      <c r="GN21">
        <v>2.75808</v>
      </c>
      <c r="GO21">
        <v>0.0838661</v>
      </c>
      <c r="GP21">
        <v>0.07998520000000001</v>
      </c>
      <c r="GQ21">
        <v>0.103457</v>
      </c>
      <c r="GR21">
        <v>0.0882985</v>
      </c>
      <c r="GS21">
        <v>23670.9</v>
      </c>
      <c r="GT21">
        <v>22294.4</v>
      </c>
      <c r="GU21">
        <v>26391</v>
      </c>
      <c r="GV21">
        <v>24561.5</v>
      </c>
      <c r="GW21">
        <v>37988.2</v>
      </c>
      <c r="GX21">
        <v>32760.4</v>
      </c>
      <c r="GY21">
        <v>46179.7</v>
      </c>
      <c r="GZ21">
        <v>38885.1</v>
      </c>
      <c r="HA21">
        <v>1.87827</v>
      </c>
      <c r="HB21">
        <v>1.78642</v>
      </c>
      <c r="HC21">
        <v>0.0583753</v>
      </c>
      <c r="HD21">
        <v>0</v>
      </c>
      <c r="HE21">
        <v>27.0225</v>
      </c>
      <c r="HF21">
        <v>999.9</v>
      </c>
      <c r="HG21">
        <v>45</v>
      </c>
      <c r="HH21">
        <v>32</v>
      </c>
      <c r="HI21">
        <v>25.4563</v>
      </c>
      <c r="HJ21">
        <v>60.713</v>
      </c>
      <c r="HK21">
        <v>27.8165</v>
      </c>
      <c r="HL21">
        <v>1</v>
      </c>
      <c r="HM21">
        <v>0.209207</v>
      </c>
      <c r="HN21">
        <v>1.50305</v>
      </c>
      <c r="HO21">
        <v>20.3047</v>
      </c>
      <c r="HP21">
        <v>5.2134</v>
      </c>
      <c r="HQ21">
        <v>11.98</v>
      </c>
      <c r="HR21">
        <v>4.96315</v>
      </c>
      <c r="HS21">
        <v>3.27405</v>
      </c>
      <c r="HT21">
        <v>9999</v>
      </c>
      <c r="HU21">
        <v>9999</v>
      </c>
      <c r="HV21">
        <v>9999</v>
      </c>
      <c r="HW21">
        <v>160.4</v>
      </c>
      <c r="HX21">
        <v>1.86385</v>
      </c>
      <c r="HY21">
        <v>1.85989</v>
      </c>
      <c r="HZ21">
        <v>1.85822</v>
      </c>
      <c r="IA21">
        <v>1.85959</v>
      </c>
      <c r="IB21">
        <v>1.85963</v>
      </c>
      <c r="IC21">
        <v>1.85817</v>
      </c>
      <c r="ID21">
        <v>1.8573</v>
      </c>
      <c r="IE21">
        <v>1.85215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-25.661</v>
      </c>
      <c r="IT21">
        <v>-3.5871</v>
      </c>
      <c r="IU21">
        <v>-16.236212380802</v>
      </c>
      <c r="IV21">
        <v>-0.02504303529460891</v>
      </c>
      <c r="IW21">
        <v>8.203137281165334E-06</v>
      </c>
      <c r="IX21">
        <v>-1.601710138363582E-09</v>
      </c>
      <c r="IY21">
        <v>-1.673785301004046</v>
      </c>
      <c r="IZ21">
        <v>-0.1542298006697892</v>
      </c>
      <c r="JA21">
        <v>0.004482180110296973</v>
      </c>
      <c r="JB21">
        <v>-5.576280945024944E-05</v>
      </c>
      <c r="JC21">
        <v>4</v>
      </c>
      <c r="JD21">
        <v>1967</v>
      </c>
      <c r="JE21">
        <v>1</v>
      </c>
      <c r="JF21">
        <v>28</v>
      </c>
      <c r="JG21">
        <v>15.6</v>
      </c>
      <c r="JH21">
        <v>15.6</v>
      </c>
      <c r="JI21">
        <v>1.13892</v>
      </c>
      <c r="JJ21">
        <v>2.62085</v>
      </c>
      <c r="JK21">
        <v>1.49658</v>
      </c>
      <c r="JL21">
        <v>2.3999</v>
      </c>
      <c r="JM21">
        <v>1.54907</v>
      </c>
      <c r="JN21">
        <v>2.40112</v>
      </c>
      <c r="JO21">
        <v>35.7544</v>
      </c>
      <c r="JP21">
        <v>15.6205</v>
      </c>
      <c r="JQ21">
        <v>18</v>
      </c>
      <c r="JR21">
        <v>495.782</v>
      </c>
      <c r="JS21">
        <v>452.462</v>
      </c>
      <c r="JT21">
        <v>24.6707</v>
      </c>
      <c r="JU21">
        <v>29.8874</v>
      </c>
      <c r="JV21">
        <v>29.9991</v>
      </c>
      <c r="JW21">
        <v>30.1816</v>
      </c>
      <c r="JX21">
        <v>30.182</v>
      </c>
      <c r="JY21">
        <v>22.8939</v>
      </c>
      <c r="JZ21">
        <v>3.27184</v>
      </c>
      <c r="KA21">
        <v>43.3959</v>
      </c>
      <c r="KB21">
        <v>24.6811</v>
      </c>
      <c r="KC21">
        <v>379.927</v>
      </c>
      <c r="KD21">
        <v>19.6809</v>
      </c>
      <c r="KE21">
        <v>100.892</v>
      </c>
      <c r="KF21">
        <v>93.75190000000001</v>
      </c>
    </row>
    <row r="22" spans="1:292">
      <c r="A22">
        <v>4</v>
      </c>
      <c r="B22">
        <v>1694434095.5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1694434088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407.8283074481708</v>
      </c>
      <c r="AJ22">
        <v>407.362436363636</v>
      </c>
      <c r="AK22">
        <v>-1.891593167188158</v>
      </c>
      <c r="AL22">
        <v>65.77211671758174</v>
      </c>
      <c r="AM22">
        <f>(AO22 - AN22 + DX22*1E3/(8.314*(DZ22+273.15)) * AQ22/DW22 * AP22) * DW22/(100*DK22) * 1000/(1000 - AO22)</f>
        <v>0</v>
      </c>
      <c r="AN22">
        <v>19.56893043917473</v>
      </c>
      <c r="AO22">
        <v>21.05631999999999</v>
      </c>
      <c r="AP22">
        <v>-7.978241310858269E-06</v>
      </c>
      <c r="AQ22">
        <v>103.8788030557006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1.37</v>
      </c>
      <c r="DL22">
        <v>0.5</v>
      </c>
      <c r="DM22" t="s">
        <v>430</v>
      </c>
      <c r="DN22">
        <v>2</v>
      </c>
      <c r="DO22" t="b">
        <v>1</v>
      </c>
      <c r="DP22">
        <v>1694434088</v>
      </c>
      <c r="DQ22">
        <v>407.3295555555556</v>
      </c>
      <c r="DR22">
        <v>410.2982962962963</v>
      </c>
      <c r="DS22">
        <v>21.05564814814815</v>
      </c>
      <c r="DT22">
        <v>19.5673962962963</v>
      </c>
      <c r="DU22">
        <v>433.0015185185184</v>
      </c>
      <c r="DV22">
        <v>24.64266666666666</v>
      </c>
      <c r="DW22">
        <v>499.9739999999999</v>
      </c>
      <c r="DX22">
        <v>84.40795925925926</v>
      </c>
      <c r="DY22">
        <v>0.09996592962962964</v>
      </c>
      <c r="DZ22">
        <v>26.89622592592593</v>
      </c>
      <c r="EA22">
        <v>27.98296666666667</v>
      </c>
      <c r="EB22">
        <v>999.9000000000001</v>
      </c>
      <c r="EC22">
        <v>0</v>
      </c>
      <c r="ED22">
        <v>0</v>
      </c>
      <c r="EE22">
        <v>10000.14148148148</v>
      </c>
      <c r="EF22">
        <v>0</v>
      </c>
      <c r="EG22">
        <v>595.2886666666667</v>
      </c>
      <c r="EH22">
        <v>-2.968616740740741</v>
      </c>
      <c r="EI22">
        <v>416.0907037037036</v>
      </c>
      <c r="EJ22">
        <v>418.4868888888889</v>
      </c>
      <c r="EK22">
        <v>1.488239259259259</v>
      </c>
      <c r="EL22">
        <v>410.2982962962963</v>
      </c>
      <c r="EM22">
        <v>19.5673962962963</v>
      </c>
      <c r="EN22">
        <v>1.777264074074074</v>
      </c>
      <c r="EO22">
        <v>1.651643703703704</v>
      </c>
      <c r="EP22">
        <v>15.58824074074074</v>
      </c>
      <c r="EQ22">
        <v>14.44926296296296</v>
      </c>
      <c r="ER22">
        <v>1999.988518518519</v>
      </c>
      <c r="ES22">
        <v>0.9799972222222223</v>
      </c>
      <c r="ET22">
        <v>0.02000247777777778</v>
      </c>
      <c r="EU22">
        <v>0</v>
      </c>
      <c r="EV22">
        <v>162.750037037037</v>
      </c>
      <c r="EW22">
        <v>5.00078</v>
      </c>
      <c r="EX22">
        <v>5467.279999999999</v>
      </c>
      <c r="EY22">
        <v>16379.52222222222</v>
      </c>
      <c r="EZ22">
        <v>39.86303703703704</v>
      </c>
      <c r="FA22">
        <v>40.62025925925926</v>
      </c>
      <c r="FB22">
        <v>40.68255555555555</v>
      </c>
      <c r="FC22">
        <v>40.32855555555556</v>
      </c>
      <c r="FD22">
        <v>40.93948148148147</v>
      </c>
      <c r="FE22">
        <v>1955.078518518518</v>
      </c>
      <c r="FF22">
        <v>39.90037037037037</v>
      </c>
      <c r="FG22">
        <v>0</v>
      </c>
      <c r="FH22">
        <v>1694434095.3</v>
      </c>
      <c r="FI22">
        <v>0</v>
      </c>
      <c r="FJ22">
        <v>162.7677692307693</v>
      </c>
      <c r="FK22">
        <v>1.300307694028685</v>
      </c>
      <c r="FL22">
        <v>261.2239309444621</v>
      </c>
      <c r="FM22">
        <v>5472.097692307691</v>
      </c>
      <c r="FN22">
        <v>15</v>
      </c>
      <c r="FO22">
        <v>1694433157.5</v>
      </c>
      <c r="FP22" t="s">
        <v>431</v>
      </c>
      <c r="FQ22">
        <v>1694433157.5</v>
      </c>
      <c r="FR22">
        <v>1694433154</v>
      </c>
      <c r="FS22">
        <v>1</v>
      </c>
      <c r="FT22">
        <v>-0.8159999999999999</v>
      </c>
      <c r="FU22">
        <v>-0.107</v>
      </c>
      <c r="FV22">
        <v>-25.913</v>
      </c>
      <c r="FW22">
        <v>-3.53</v>
      </c>
      <c r="FX22">
        <v>420</v>
      </c>
      <c r="FY22">
        <v>20</v>
      </c>
      <c r="FZ22">
        <v>0.26</v>
      </c>
      <c r="GA22">
        <v>0.06</v>
      </c>
      <c r="GB22">
        <v>-5.22694965</v>
      </c>
      <c r="GC22">
        <v>50.6329871594747</v>
      </c>
      <c r="GD22">
        <v>5.3266853738207</v>
      </c>
      <c r="GE22">
        <v>0</v>
      </c>
      <c r="GF22">
        <v>1.49829125</v>
      </c>
      <c r="GG22">
        <v>-0.1413700187617312</v>
      </c>
      <c r="GH22">
        <v>0.01662190274720376</v>
      </c>
      <c r="GI22">
        <v>1</v>
      </c>
      <c r="GJ22">
        <v>1</v>
      </c>
      <c r="GK22">
        <v>2</v>
      </c>
      <c r="GL22" t="s">
        <v>438</v>
      </c>
      <c r="GM22">
        <v>3.10379</v>
      </c>
      <c r="GN22">
        <v>2.758</v>
      </c>
      <c r="GO22">
        <v>0.08251799999999999</v>
      </c>
      <c r="GP22">
        <v>0.0776717</v>
      </c>
      <c r="GQ22">
        <v>0.103463</v>
      </c>
      <c r="GR22">
        <v>0.088336</v>
      </c>
      <c r="GS22">
        <v>23706.4</v>
      </c>
      <c r="GT22">
        <v>22350.7</v>
      </c>
      <c r="GU22">
        <v>26391.7</v>
      </c>
      <c r="GV22">
        <v>24561.8</v>
      </c>
      <c r="GW22">
        <v>37988.8</v>
      </c>
      <c r="GX22">
        <v>32759.3</v>
      </c>
      <c r="GY22">
        <v>46180.9</v>
      </c>
      <c r="GZ22">
        <v>38885.7</v>
      </c>
      <c r="HA22">
        <v>1.87815</v>
      </c>
      <c r="HB22">
        <v>1.78638</v>
      </c>
      <c r="HC22">
        <v>0.0594556</v>
      </c>
      <c r="HD22">
        <v>0</v>
      </c>
      <c r="HE22">
        <v>27.0225</v>
      </c>
      <c r="HF22">
        <v>999.9</v>
      </c>
      <c r="HG22">
        <v>44.9</v>
      </c>
      <c r="HH22">
        <v>32</v>
      </c>
      <c r="HI22">
        <v>25.3995</v>
      </c>
      <c r="HJ22">
        <v>61.053</v>
      </c>
      <c r="HK22">
        <v>27.9006</v>
      </c>
      <c r="HL22">
        <v>1</v>
      </c>
      <c r="HM22">
        <v>0.208227</v>
      </c>
      <c r="HN22">
        <v>1.47505</v>
      </c>
      <c r="HO22">
        <v>20.305</v>
      </c>
      <c r="HP22">
        <v>5.214</v>
      </c>
      <c r="HQ22">
        <v>11.98</v>
      </c>
      <c r="HR22">
        <v>4.9633</v>
      </c>
      <c r="HS22">
        <v>3.27418</v>
      </c>
      <c r="HT22">
        <v>9999</v>
      </c>
      <c r="HU22">
        <v>9999</v>
      </c>
      <c r="HV22">
        <v>9999</v>
      </c>
      <c r="HW22">
        <v>160.4</v>
      </c>
      <c r="HX22">
        <v>1.86385</v>
      </c>
      <c r="HY22">
        <v>1.85989</v>
      </c>
      <c r="HZ22">
        <v>1.8582</v>
      </c>
      <c r="IA22">
        <v>1.85959</v>
      </c>
      <c r="IB22">
        <v>1.85967</v>
      </c>
      <c r="IC22">
        <v>1.8582</v>
      </c>
      <c r="ID22">
        <v>1.85727</v>
      </c>
      <c r="IE22">
        <v>1.85216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-25.486</v>
      </c>
      <c r="IT22">
        <v>-3.5871</v>
      </c>
      <c r="IU22">
        <v>-16.236212380802</v>
      </c>
      <c r="IV22">
        <v>-0.02504303529460891</v>
      </c>
      <c r="IW22">
        <v>8.203137281165334E-06</v>
      </c>
      <c r="IX22">
        <v>-1.601710138363582E-09</v>
      </c>
      <c r="IY22">
        <v>-1.673785301004046</v>
      </c>
      <c r="IZ22">
        <v>-0.1542298006697892</v>
      </c>
      <c r="JA22">
        <v>0.004482180110296973</v>
      </c>
      <c r="JB22">
        <v>-5.576280945024944E-05</v>
      </c>
      <c r="JC22">
        <v>4</v>
      </c>
      <c r="JD22">
        <v>1967</v>
      </c>
      <c r="JE22">
        <v>1</v>
      </c>
      <c r="JF22">
        <v>28</v>
      </c>
      <c r="JG22">
        <v>15.6</v>
      </c>
      <c r="JH22">
        <v>15.7</v>
      </c>
      <c r="JI22">
        <v>1.10352</v>
      </c>
      <c r="JJ22">
        <v>2.62939</v>
      </c>
      <c r="JK22">
        <v>1.49658</v>
      </c>
      <c r="JL22">
        <v>2.3999</v>
      </c>
      <c r="JM22">
        <v>1.54907</v>
      </c>
      <c r="JN22">
        <v>2.35352</v>
      </c>
      <c r="JO22">
        <v>35.7544</v>
      </c>
      <c r="JP22">
        <v>15.6118</v>
      </c>
      <c r="JQ22">
        <v>18</v>
      </c>
      <c r="JR22">
        <v>495.625</v>
      </c>
      <c r="JS22">
        <v>452.351</v>
      </c>
      <c r="JT22">
        <v>24.6812</v>
      </c>
      <c r="JU22">
        <v>29.8771</v>
      </c>
      <c r="JV22">
        <v>29.9991</v>
      </c>
      <c r="JW22">
        <v>30.1707</v>
      </c>
      <c r="JX22">
        <v>30.1713</v>
      </c>
      <c r="JY22">
        <v>22.1299</v>
      </c>
      <c r="JZ22">
        <v>3.27184</v>
      </c>
      <c r="KA22">
        <v>43.3959</v>
      </c>
      <c r="KB22">
        <v>24.6965</v>
      </c>
      <c r="KC22">
        <v>366.519</v>
      </c>
      <c r="KD22">
        <v>19.6811</v>
      </c>
      <c r="KE22">
        <v>100.895</v>
      </c>
      <c r="KF22">
        <v>93.75320000000001</v>
      </c>
    </row>
    <row r="23" spans="1:292">
      <c r="A23">
        <v>5</v>
      </c>
      <c r="B23">
        <v>1694434100.5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1694434092.714286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391.7253731380012</v>
      </c>
      <c r="AJ23">
        <v>394.6303939393938</v>
      </c>
      <c r="AK23">
        <v>-2.635678789988415</v>
      </c>
      <c r="AL23">
        <v>65.77211671758174</v>
      </c>
      <c r="AM23">
        <f>(AO23 - AN23 + DX23*1E3/(8.314*(DZ23+273.15)) * AQ23/DW23 * AP23) * DW23/(100*DK23) * 1000/(1000 - AO23)</f>
        <v>0</v>
      </c>
      <c r="AN23">
        <v>19.57845954889622</v>
      </c>
      <c r="AO23">
        <v>21.06384787878787</v>
      </c>
      <c r="AP23">
        <v>0.0001504690883974305</v>
      </c>
      <c r="AQ23">
        <v>103.8788030557006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1.37</v>
      </c>
      <c r="DL23">
        <v>0.5</v>
      </c>
      <c r="DM23" t="s">
        <v>430</v>
      </c>
      <c r="DN23">
        <v>2</v>
      </c>
      <c r="DO23" t="b">
        <v>1</v>
      </c>
      <c r="DP23">
        <v>1694434092.714286</v>
      </c>
      <c r="DQ23">
        <v>401.3968928571429</v>
      </c>
      <c r="DR23">
        <v>398.7771428571429</v>
      </c>
      <c r="DS23">
        <v>21.05778928571428</v>
      </c>
      <c r="DT23">
        <v>19.57160357142857</v>
      </c>
      <c r="DU23">
        <v>426.9544285714286</v>
      </c>
      <c r="DV23">
        <v>24.64488571428571</v>
      </c>
      <c r="DW23">
        <v>499.9871785714286</v>
      </c>
      <c r="DX23">
        <v>84.40776785714286</v>
      </c>
      <c r="DY23">
        <v>0.1000093642857143</v>
      </c>
      <c r="DZ23">
        <v>26.90006785714286</v>
      </c>
      <c r="EA23">
        <v>27.98713928571429</v>
      </c>
      <c r="EB23">
        <v>999.9000000000002</v>
      </c>
      <c r="EC23">
        <v>0</v>
      </c>
      <c r="ED23">
        <v>0</v>
      </c>
      <c r="EE23">
        <v>10000.62107142857</v>
      </c>
      <c r="EF23">
        <v>0</v>
      </c>
      <c r="EG23">
        <v>598.3104642857143</v>
      </c>
      <c r="EH23">
        <v>2.619916357142857</v>
      </c>
      <c r="EI23">
        <v>410.0313571428572</v>
      </c>
      <c r="EJ23">
        <v>406.7375357142857</v>
      </c>
      <c r="EK23">
        <v>1.486176428571428</v>
      </c>
      <c r="EL23">
        <v>398.7771428571429</v>
      </c>
      <c r="EM23">
        <v>19.57160357142857</v>
      </c>
      <c r="EN23">
        <v>1.777440714285714</v>
      </c>
      <c r="EO23">
        <v>1.651995</v>
      </c>
      <c r="EP23">
        <v>15.58979285714286</v>
      </c>
      <c r="EQ23">
        <v>14.45255357142857</v>
      </c>
      <c r="ER23">
        <v>2000.000714285714</v>
      </c>
      <c r="ES23">
        <v>0.9799974285714287</v>
      </c>
      <c r="ET23">
        <v>0.020002275</v>
      </c>
      <c r="EU23">
        <v>0</v>
      </c>
      <c r="EV23">
        <v>162.7727499999999</v>
      </c>
      <c r="EW23">
        <v>5.00078</v>
      </c>
      <c r="EX23">
        <v>5475.270357142857</v>
      </c>
      <c r="EY23">
        <v>16379.61785714286</v>
      </c>
      <c r="EZ23">
        <v>39.85903571428571</v>
      </c>
      <c r="FA23">
        <v>40.61149999999999</v>
      </c>
      <c r="FB23">
        <v>40.72075</v>
      </c>
      <c r="FC23">
        <v>40.33017857142857</v>
      </c>
      <c r="FD23">
        <v>40.94835714285713</v>
      </c>
      <c r="FE23">
        <v>1955.090714285714</v>
      </c>
      <c r="FF23">
        <v>39.9</v>
      </c>
      <c r="FG23">
        <v>0</v>
      </c>
      <c r="FH23">
        <v>1694434100.7</v>
      </c>
      <c r="FI23">
        <v>0</v>
      </c>
      <c r="FJ23">
        <v>162.8396</v>
      </c>
      <c r="FK23">
        <v>0.8758461511746014</v>
      </c>
      <c r="FL23">
        <v>55.34538534818146</v>
      </c>
      <c r="FM23">
        <v>5478.8112</v>
      </c>
      <c r="FN23">
        <v>15</v>
      </c>
      <c r="FO23">
        <v>1694433157.5</v>
      </c>
      <c r="FP23" t="s">
        <v>431</v>
      </c>
      <c r="FQ23">
        <v>1694433157.5</v>
      </c>
      <c r="FR23">
        <v>1694433154</v>
      </c>
      <c r="FS23">
        <v>1</v>
      </c>
      <c r="FT23">
        <v>-0.8159999999999999</v>
      </c>
      <c r="FU23">
        <v>-0.107</v>
      </c>
      <c r="FV23">
        <v>-25.913</v>
      </c>
      <c r="FW23">
        <v>-3.53</v>
      </c>
      <c r="FX23">
        <v>420</v>
      </c>
      <c r="FY23">
        <v>20</v>
      </c>
      <c r="FZ23">
        <v>0.26</v>
      </c>
      <c r="GA23">
        <v>0.06</v>
      </c>
      <c r="GB23">
        <v>-0.5257684390243901</v>
      </c>
      <c r="GC23">
        <v>71.09855531707316</v>
      </c>
      <c r="GD23">
        <v>7.094829735930828</v>
      </c>
      <c r="GE23">
        <v>0</v>
      </c>
      <c r="GF23">
        <v>1.487632682926829</v>
      </c>
      <c r="GG23">
        <v>-0.0345564459930305</v>
      </c>
      <c r="GH23">
        <v>0.005155556332209595</v>
      </c>
      <c r="GI23">
        <v>1</v>
      </c>
      <c r="GJ23">
        <v>1</v>
      </c>
      <c r="GK23">
        <v>2</v>
      </c>
      <c r="GL23" t="s">
        <v>438</v>
      </c>
      <c r="GM23">
        <v>3.10399</v>
      </c>
      <c r="GN23">
        <v>2.75822</v>
      </c>
      <c r="GO23">
        <v>0.08059330000000001</v>
      </c>
      <c r="GP23">
        <v>0.07519140000000001</v>
      </c>
      <c r="GQ23">
        <v>0.103485</v>
      </c>
      <c r="GR23">
        <v>0.08831890000000001</v>
      </c>
      <c r="GS23">
        <v>23756.8</v>
      </c>
      <c r="GT23">
        <v>22411.5</v>
      </c>
      <c r="GU23">
        <v>26392.3</v>
      </c>
      <c r="GV23">
        <v>24562.5</v>
      </c>
      <c r="GW23">
        <v>37988.8</v>
      </c>
      <c r="GX23">
        <v>32760.3</v>
      </c>
      <c r="GY23">
        <v>46182.4</v>
      </c>
      <c r="GZ23">
        <v>38886.4</v>
      </c>
      <c r="HA23">
        <v>1.8785</v>
      </c>
      <c r="HB23">
        <v>1.78655</v>
      </c>
      <c r="HC23">
        <v>0.0599548</v>
      </c>
      <c r="HD23">
        <v>0</v>
      </c>
      <c r="HE23">
        <v>27.0225</v>
      </c>
      <c r="HF23">
        <v>999.9</v>
      </c>
      <c r="HG23">
        <v>44.9</v>
      </c>
      <c r="HH23">
        <v>32</v>
      </c>
      <c r="HI23">
        <v>25.4014</v>
      </c>
      <c r="HJ23">
        <v>61.093</v>
      </c>
      <c r="HK23">
        <v>27.7724</v>
      </c>
      <c r="HL23">
        <v>1</v>
      </c>
      <c r="HM23">
        <v>0.207154</v>
      </c>
      <c r="HN23">
        <v>1.47062</v>
      </c>
      <c r="HO23">
        <v>20.3048</v>
      </c>
      <c r="HP23">
        <v>5.214</v>
      </c>
      <c r="HQ23">
        <v>11.98</v>
      </c>
      <c r="HR23">
        <v>4.9635</v>
      </c>
      <c r="HS23">
        <v>3.2741</v>
      </c>
      <c r="HT23">
        <v>9999</v>
      </c>
      <c r="HU23">
        <v>9999</v>
      </c>
      <c r="HV23">
        <v>9999</v>
      </c>
      <c r="HW23">
        <v>160.4</v>
      </c>
      <c r="HX23">
        <v>1.86384</v>
      </c>
      <c r="HY23">
        <v>1.85989</v>
      </c>
      <c r="HZ23">
        <v>1.85821</v>
      </c>
      <c r="IA23">
        <v>1.85959</v>
      </c>
      <c r="IB23">
        <v>1.85965</v>
      </c>
      <c r="IC23">
        <v>1.8582</v>
      </c>
      <c r="ID23">
        <v>1.85726</v>
      </c>
      <c r="IE23">
        <v>1.85217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-25.239</v>
      </c>
      <c r="IT23">
        <v>-3.5873</v>
      </c>
      <c r="IU23">
        <v>-16.236212380802</v>
      </c>
      <c r="IV23">
        <v>-0.02504303529460891</v>
      </c>
      <c r="IW23">
        <v>8.203137281165334E-06</v>
      </c>
      <c r="IX23">
        <v>-1.601710138363582E-09</v>
      </c>
      <c r="IY23">
        <v>-1.673785301004046</v>
      </c>
      <c r="IZ23">
        <v>-0.1542298006697892</v>
      </c>
      <c r="JA23">
        <v>0.004482180110296973</v>
      </c>
      <c r="JB23">
        <v>-5.576280945024944E-05</v>
      </c>
      <c r="JC23">
        <v>4</v>
      </c>
      <c r="JD23">
        <v>1967</v>
      </c>
      <c r="JE23">
        <v>1</v>
      </c>
      <c r="JF23">
        <v>28</v>
      </c>
      <c r="JG23">
        <v>15.7</v>
      </c>
      <c r="JH23">
        <v>15.8</v>
      </c>
      <c r="JI23">
        <v>1.06812</v>
      </c>
      <c r="JJ23">
        <v>2.62085</v>
      </c>
      <c r="JK23">
        <v>1.49658</v>
      </c>
      <c r="JL23">
        <v>2.3999</v>
      </c>
      <c r="JM23">
        <v>1.54907</v>
      </c>
      <c r="JN23">
        <v>2.45117</v>
      </c>
      <c r="JO23">
        <v>35.7311</v>
      </c>
      <c r="JP23">
        <v>15.6205</v>
      </c>
      <c r="JQ23">
        <v>18</v>
      </c>
      <c r="JR23">
        <v>495.756</v>
      </c>
      <c r="JS23">
        <v>452.374</v>
      </c>
      <c r="JT23">
        <v>24.6963</v>
      </c>
      <c r="JU23">
        <v>29.8663</v>
      </c>
      <c r="JV23">
        <v>29.9991</v>
      </c>
      <c r="JW23">
        <v>30.1603</v>
      </c>
      <c r="JX23">
        <v>30.1597</v>
      </c>
      <c r="JY23">
        <v>21.4236</v>
      </c>
      <c r="JZ23">
        <v>2.99496</v>
      </c>
      <c r="KA23">
        <v>43.0199</v>
      </c>
      <c r="KB23">
        <v>24.6988</v>
      </c>
      <c r="KC23">
        <v>353.162</v>
      </c>
      <c r="KD23">
        <v>19.6811</v>
      </c>
      <c r="KE23">
        <v>100.898</v>
      </c>
      <c r="KF23">
        <v>93.75530000000001</v>
      </c>
    </row>
    <row r="24" spans="1:292">
      <c r="A24">
        <v>6</v>
      </c>
      <c r="B24">
        <v>1694434105.5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1694434098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375.0536524480386</v>
      </c>
      <c r="AJ24">
        <v>379.925</v>
      </c>
      <c r="AK24">
        <v>-2.981376744419581</v>
      </c>
      <c r="AL24">
        <v>65.77211671758174</v>
      </c>
      <c r="AM24">
        <f>(AO24 - AN24 + DX24*1E3/(8.314*(DZ24+273.15)) * AQ24/DW24 * AP24) * DW24/(100*DK24) * 1000/(1000 - AO24)</f>
        <v>0</v>
      </c>
      <c r="AN24">
        <v>19.54520297242844</v>
      </c>
      <c r="AO24">
        <v>21.05778787878787</v>
      </c>
      <c r="AP24">
        <v>-8.817561295178516E-05</v>
      </c>
      <c r="AQ24">
        <v>103.8788030557006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1.37</v>
      </c>
      <c r="DL24">
        <v>0.5</v>
      </c>
      <c r="DM24" t="s">
        <v>430</v>
      </c>
      <c r="DN24">
        <v>2</v>
      </c>
      <c r="DO24" t="b">
        <v>1</v>
      </c>
      <c r="DP24">
        <v>1694434098</v>
      </c>
      <c r="DQ24">
        <v>390.6618888888889</v>
      </c>
      <c r="DR24">
        <v>382.6943703703703</v>
      </c>
      <c r="DS24">
        <v>21.05965555555555</v>
      </c>
      <c r="DT24">
        <v>19.56432592592592</v>
      </c>
      <c r="DU24">
        <v>416.0113333333334</v>
      </c>
      <c r="DV24">
        <v>24.64681851851851</v>
      </c>
      <c r="DW24">
        <v>499.9971851851852</v>
      </c>
      <c r="DX24">
        <v>84.40805925925928</v>
      </c>
      <c r="DY24">
        <v>0.0999833</v>
      </c>
      <c r="DZ24">
        <v>26.90472222222222</v>
      </c>
      <c r="EA24">
        <v>27.99330370370371</v>
      </c>
      <c r="EB24">
        <v>999.9000000000001</v>
      </c>
      <c r="EC24">
        <v>0</v>
      </c>
      <c r="ED24">
        <v>0</v>
      </c>
      <c r="EE24">
        <v>10000.99481481481</v>
      </c>
      <c r="EF24">
        <v>0</v>
      </c>
      <c r="EG24">
        <v>601.7377407407407</v>
      </c>
      <c r="EH24">
        <v>7.967689259259259</v>
      </c>
      <c r="EI24">
        <v>399.0661481481482</v>
      </c>
      <c r="EJ24">
        <v>390.331037037037</v>
      </c>
      <c r="EK24">
        <v>1.495315925925926</v>
      </c>
      <c r="EL24">
        <v>382.6943703703703</v>
      </c>
      <c r="EM24">
        <v>19.56432592592592</v>
      </c>
      <c r="EN24">
        <v>1.777603703703704</v>
      </c>
      <c r="EO24">
        <v>1.651387407407408</v>
      </c>
      <c r="EP24">
        <v>15.59121851851852</v>
      </c>
      <c r="EQ24">
        <v>14.44685185185185</v>
      </c>
      <c r="ER24">
        <v>2000.015185185185</v>
      </c>
      <c r="ES24">
        <v>0.9799976666666667</v>
      </c>
      <c r="ET24">
        <v>0.02000204074074075</v>
      </c>
      <c r="EU24">
        <v>0</v>
      </c>
      <c r="EV24">
        <v>162.8150740740741</v>
      </c>
      <c r="EW24">
        <v>5.00078</v>
      </c>
      <c r="EX24">
        <v>5476.177407407406</v>
      </c>
      <c r="EY24">
        <v>16379.73703703704</v>
      </c>
      <c r="EZ24">
        <v>39.84925925925926</v>
      </c>
      <c r="FA24">
        <v>40.611</v>
      </c>
      <c r="FB24">
        <v>40.69885185185185</v>
      </c>
      <c r="FC24">
        <v>40.32166666666667</v>
      </c>
      <c r="FD24">
        <v>40.95803703703703</v>
      </c>
      <c r="FE24">
        <v>1955.105555555556</v>
      </c>
      <c r="FF24">
        <v>39.9</v>
      </c>
      <c r="FG24">
        <v>0</v>
      </c>
      <c r="FH24">
        <v>1694434105.5</v>
      </c>
      <c r="FI24">
        <v>0</v>
      </c>
      <c r="FJ24">
        <v>162.8146</v>
      </c>
      <c r="FK24">
        <v>-1.070076921780891</v>
      </c>
      <c r="FL24">
        <v>-198.021538128683</v>
      </c>
      <c r="FM24">
        <v>5476.292799999999</v>
      </c>
      <c r="FN24">
        <v>15</v>
      </c>
      <c r="FO24">
        <v>1694433157.5</v>
      </c>
      <c r="FP24" t="s">
        <v>431</v>
      </c>
      <c r="FQ24">
        <v>1694433157.5</v>
      </c>
      <c r="FR24">
        <v>1694433154</v>
      </c>
      <c r="FS24">
        <v>1</v>
      </c>
      <c r="FT24">
        <v>-0.8159999999999999</v>
      </c>
      <c r="FU24">
        <v>-0.107</v>
      </c>
      <c r="FV24">
        <v>-25.913</v>
      </c>
      <c r="FW24">
        <v>-3.53</v>
      </c>
      <c r="FX24">
        <v>420</v>
      </c>
      <c r="FY24">
        <v>20</v>
      </c>
      <c r="FZ24">
        <v>0.26</v>
      </c>
      <c r="GA24">
        <v>0.06</v>
      </c>
      <c r="GB24">
        <v>4.3188261</v>
      </c>
      <c r="GC24">
        <v>62.80391770356473</v>
      </c>
      <c r="GD24">
        <v>6.201900337390289</v>
      </c>
      <c r="GE24">
        <v>0</v>
      </c>
      <c r="GF24">
        <v>1.49134375</v>
      </c>
      <c r="GG24">
        <v>0.07090660412757994</v>
      </c>
      <c r="GH24">
        <v>0.0128575296397675</v>
      </c>
      <c r="GI24">
        <v>1</v>
      </c>
      <c r="GJ24">
        <v>1</v>
      </c>
      <c r="GK24">
        <v>2</v>
      </c>
      <c r="GL24" t="s">
        <v>438</v>
      </c>
      <c r="GM24">
        <v>3.10396</v>
      </c>
      <c r="GN24">
        <v>2.75808</v>
      </c>
      <c r="GO24">
        <v>0.0783577</v>
      </c>
      <c r="GP24">
        <v>0.07259939999999999</v>
      </c>
      <c r="GQ24">
        <v>0.103461</v>
      </c>
      <c r="GR24">
        <v>0.0880838</v>
      </c>
      <c r="GS24">
        <v>23815.2</v>
      </c>
      <c r="GT24">
        <v>22474.9</v>
      </c>
      <c r="GU24">
        <v>26393.1</v>
      </c>
      <c r="GV24">
        <v>24563.1</v>
      </c>
      <c r="GW24">
        <v>37990.3</v>
      </c>
      <c r="GX24">
        <v>32769.1</v>
      </c>
      <c r="GY24">
        <v>46183.3</v>
      </c>
      <c r="GZ24">
        <v>38887.1</v>
      </c>
      <c r="HA24">
        <v>1.87868</v>
      </c>
      <c r="HB24">
        <v>1.7866</v>
      </c>
      <c r="HC24">
        <v>0.0604913</v>
      </c>
      <c r="HD24">
        <v>0</v>
      </c>
      <c r="HE24">
        <v>27.0225</v>
      </c>
      <c r="HF24">
        <v>999.9</v>
      </c>
      <c r="HG24">
        <v>44.8</v>
      </c>
      <c r="HH24">
        <v>32</v>
      </c>
      <c r="HI24">
        <v>25.3457</v>
      </c>
      <c r="HJ24">
        <v>60.413</v>
      </c>
      <c r="HK24">
        <v>27.6843</v>
      </c>
      <c r="HL24">
        <v>1</v>
      </c>
      <c r="HM24">
        <v>0.20625</v>
      </c>
      <c r="HN24">
        <v>1.49151</v>
      </c>
      <c r="HO24">
        <v>20.3047</v>
      </c>
      <c r="HP24">
        <v>5.214</v>
      </c>
      <c r="HQ24">
        <v>11.98</v>
      </c>
      <c r="HR24">
        <v>4.9634</v>
      </c>
      <c r="HS24">
        <v>3.2742</v>
      </c>
      <c r="HT24">
        <v>9999</v>
      </c>
      <c r="HU24">
        <v>9999</v>
      </c>
      <c r="HV24">
        <v>9999</v>
      </c>
      <c r="HW24">
        <v>160.4</v>
      </c>
      <c r="HX24">
        <v>1.86386</v>
      </c>
      <c r="HY24">
        <v>1.85989</v>
      </c>
      <c r="HZ24">
        <v>1.85821</v>
      </c>
      <c r="IA24">
        <v>1.85959</v>
      </c>
      <c r="IB24">
        <v>1.85967</v>
      </c>
      <c r="IC24">
        <v>1.85818</v>
      </c>
      <c r="ID24">
        <v>1.85726</v>
      </c>
      <c r="IE24">
        <v>1.85218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-24.954</v>
      </c>
      <c r="IT24">
        <v>-3.587</v>
      </c>
      <c r="IU24">
        <v>-16.236212380802</v>
      </c>
      <c r="IV24">
        <v>-0.02504303529460891</v>
      </c>
      <c r="IW24">
        <v>8.203137281165334E-06</v>
      </c>
      <c r="IX24">
        <v>-1.601710138363582E-09</v>
      </c>
      <c r="IY24">
        <v>-1.673785301004046</v>
      </c>
      <c r="IZ24">
        <v>-0.1542298006697892</v>
      </c>
      <c r="JA24">
        <v>0.004482180110296973</v>
      </c>
      <c r="JB24">
        <v>-5.576280945024944E-05</v>
      </c>
      <c r="JC24">
        <v>4</v>
      </c>
      <c r="JD24">
        <v>1967</v>
      </c>
      <c r="JE24">
        <v>1</v>
      </c>
      <c r="JF24">
        <v>28</v>
      </c>
      <c r="JG24">
        <v>15.8</v>
      </c>
      <c r="JH24">
        <v>15.9</v>
      </c>
      <c r="JI24">
        <v>1.02905</v>
      </c>
      <c r="JJ24">
        <v>2.62695</v>
      </c>
      <c r="JK24">
        <v>1.49658</v>
      </c>
      <c r="JL24">
        <v>2.3999</v>
      </c>
      <c r="JM24">
        <v>1.54907</v>
      </c>
      <c r="JN24">
        <v>2.3877</v>
      </c>
      <c r="JO24">
        <v>35.7311</v>
      </c>
      <c r="JP24">
        <v>15.603</v>
      </c>
      <c r="JQ24">
        <v>18</v>
      </c>
      <c r="JR24">
        <v>495.78</v>
      </c>
      <c r="JS24">
        <v>452.321</v>
      </c>
      <c r="JT24">
        <v>24.7015</v>
      </c>
      <c r="JU24">
        <v>29.8565</v>
      </c>
      <c r="JV24">
        <v>29.9992</v>
      </c>
      <c r="JW24">
        <v>30.1498</v>
      </c>
      <c r="JX24">
        <v>30.1484</v>
      </c>
      <c r="JY24">
        <v>20.6349</v>
      </c>
      <c r="JZ24">
        <v>2.13724</v>
      </c>
      <c r="KA24">
        <v>43.0199</v>
      </c>
      <c r="KB24">
        <v>24.6997</v>
      </c>
      <c r="KC24">
        <v>333.128</v>
      </c>
      <c r="KD24">
        <v>19.6868</v>
      </c>
      <c r="KE24">
        <v>100.9</v>
      </c>
      <c r="KF24">
        <v>93.7573</v>
      </c>
    </row>
    <row r="25" spans="1:292">
      <c r="A25">
        <v>7</v>
      </c>
      <c r="B25">
        <v>1694434110.5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1694434102.714286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358.1673915003168</v>
      </c>
      <c r="AJ25">
        <v>364.0463272727272</v>
      </c>
      <c r="AK25">
        <v>-3.199065505563635</v>
      </c>
      <c r="AL25">
        <v>65.77211671758174</v>
      </c>
      <c r="AM25">
        <f>(AO25 - AN25 + DX25*1E3/(8.314*(DZ25+273.15)) * AQ25/DW25 * AP25) * DW25/(100*DK25) * 1000/(1000 - AO25)</f>
        <v>0</v>
      </c>
      <c r="AN25">
        <v>19.47288325613398</v>
      </c>
      <c r="AO25">
        <v>21.0239</v>
      </c>
      <c r="AP25">
        <v>-0.007231429448020629</v>
      </c>
      <c r="AQ25">
        <v>103.8788030557006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1.37</v>
      </c>
      <c r="DL25">
        <v>0.5</v>
      </c>
      <c r="DM25" t="s">
        <v>430</v>
      </c>
      <c r="DN25">
        <v>2</v>
      </c>
      <c r="DO25" t="b">
        <v>1</v>
      </c>
      <c r="DP25">
        <v>1694434102.714286</v>
      </c>
      <c r="DQ25">
        <v>378.1073928571428</v>
      </c>
      <c r="DR25">
        <v>367.3942857142857</v>
      </c>
      <c r="DS25">
        <v>21.05381428571429</v>
      </c>
      <c r="DT25">
        <v>19.53472857142858</v>
      </c>
      <c r="DU25">
        <v>403.2116428571429</v>
      </c>
      <c r="DV25">
        <v>24.64077142857143</v>
      </c>
      <c r="DW25">
        <v>499.9939642857143</v>
      </c>
      <c r="DX25">
        <v>84.40813928571428</v>
      </c>
      <c r="DY25">
        <v>0.09995622857142859</v>
      </c>
      <c r="DZ25">
        <v>26.90926428571429</v>
      </c>
      <c r="EA25">
        <v>28.00386071428571</v>
      </c>
      <c r="EB25">
        <v>999.9000000000002</v>
      </c>
      <c r="EC25">
        <v>0</v>
      </c>
      <c r="ED25">
        <v>0</v>
      </c>
      <c r="EE25">
        <v>10005.13321428571</v>
      </c>
      <c r="EF25">
        <v>0</v>
      </c>
      <c r="EG25">
        <v>605.1364285714287</v>
      </c>
      <c r="EH25">
        <v>10.71324107142857</v>
      </c>
      <c r="EI25">
        <v>386.2393571428572</v>
      </c>
      <c r="EJ25">
        <v>374.7148214285714</v>
      </c>
      <c r="EK25">
        <v>1.519076428571429</v>
      </c>
      <c r="EL25">
        <v>367.3942857142857</v>
      </c>
      <c r="EM25">
        <v>19.53472857142858</v>
      </c>
      <c r="EN25">
        <v>1.777112857142857</v>
      </c>
      <c r="EO25">
        <v>1.648890714285714</v>
      </c>
      <c r="EP25">
        <v>15.58690357142857</v>
      </c>
      <c r="EQ25">
        <v>14.42342142857143</v>
      </c>
      <c r="ER25">
        <v>2000.031785714286</v>
      </c>
      <c r="ES25">
        <v>0.9799979642857144</v>
      </c>
      <c r="ET25">
        <v>0.02000174285714286</v>
      </c>
      <c r="EU25">
        <v>0</v>
      </c>
      <c r="EV25">
        <v>162.7386785714286</v>
      </c>
      <c r="EW25">
        <v>5.00078</v>
      </c>
      <c r="EX25">
        <v>5473.013928571429</v>
      </c>
      <c r="EY25">
        <v>16379.88214285714</v>
      </c>
      <c r="EZ25">
        <v>39.84349999999999</v>
      </c>
      <c r="FA25">
        <v>40.60699999999999</v>
      </c>
      <c r="FB25">
        <v>40.61139285714285</v>
      </c>
      <c r="FC25">
        <v>40.31910714285714</v>
      </c>
      <c r="FD25">
        <v>40.93932142857142</v>
      </c>
      <c r="FE25">
        <v>1955.123214285714</v>
      </c>
      <c r="FF25">
        <v>39.9</v>
      </c>
      <c r="FG25">
        <v>0</v>
      </c>
      <c r="FH25">
        <v>1694434110.3</v>
      </c>
      <c r="FI25">
        <v>0</v>
      </c>
      <c r="FJ25">
        <v>162.715</v>
      </c>
      <c r="FK25">
        <v>-1.989846160411766</v>
      </c>
      <c r="FL25">
        <v>85.51923056835076</v>
      </c>
      <c r="FM25">
        <v>5472.522400000001</v>
      </c>
      <c r="FN25">
        <v>15</v>
      </c>
      <c r="FO25">
        <v>1694433157.5</v>
      </c>
      <c r="FP25" t="s">
        <v>431</v>
      </c>
      <c r="FQ25">
        <v>1694433157.5</v>
      </c>
      <c r="FR25">
        <v>1694433154</v>
      </c>
      <c r="FS25">
        <v>1</v>
      </c>
      <c r="FT25">
        <v>-0.8159999999999999</v>
      </c>
      <c r="FU25">
        <v>-0.107</v>
      </c>
      <c r="FV25">
        <v>-25.913</v>
      </c>
      <c r="FW25">
        <v>-3.53</v>
      </c>
      <c r="FX25">
        <v>420</v>
      </c>
      <c r="FY25">
        <v>20</v>
      </c>
      <c r="FZ25">
        <v>0.26</v>
      </c>
      <c r="GA25">
        <v>0.06</v>
      </c>
      <c r="GB25">
        <v>8.743798390243901</v>
      </c>
      <c r="GC25">
        <v>37.11872521254354</v>
      </c>
      <c r="GD25">
        <v>3.835627434993647</v>
      </c>
      <c r="GE25">
        <v>0</v>
      </c>
      <c r="GF25">
        <v>1.510702195121951</v>
      </c>
      <c r="GG25">
        <v>0.2872779094076639</v>
      </c>
      <c r="GH25">
        <v>0.03279433104730111</v>
      </c>
      <c r="GI25">
        <v>1</v>
      </c>
      <c r="GJ25">
        <v>1</v>
      </c>
      <c r="GK25">
        <v>2</v>
      </c>
      <c r="GL25" t="s">
        <v>438</v>
      </c>
      <c r="GM25">
        <v>3.10383</v>
      </c>
      <c r="GN25">
        <v>2.75807</v>
      </c>
      <c r="GO25">
        <v>0.07592119999999999</v>
      </c>
      <c r="GP25">
        <v>0.069965</v>
      </c>
      <c r="GQ25">
        <v>0.103359</v>
      </c>
      <c r="GR25">
        <v>0.08798789999999999</v>
      </c>
      <c r="GS25">
        <v>23878.6</v>
      </c>
      <c r="GT25">
        <v>22539.1</v>
      </c>
      <c r="GU25">
        <v>26393.5</v>
      </c>
      <c r="GV25">
        <v>24563.5</v>
      </c>
      <c r="GW25">
        <v>37995</v>
      </c>
      <c r="GX25">
        <v>32772.9</v>
      </c>
      <c r="GY25">
        <v>46184.1</v>
      </c>
      <c r="GZ25">
        <v>38887.8</v>
      </c>
      <c r="HA25">
        <v>1.87847</v>
      </c>
      <c r="HB25">
        <v>1.78675</v>
      </c>
      <c r="HC25">
        <v>0.0604764</v>
      </c>
      <c r="HD25">
        <v>0</v>
      </c>
      <c r="HE25">
        <v>27.0225</v>
      </c>
      <c r="HF25">
        <v>999.9</v>
      </c>
      <c r="HG25">
        <v>44.8</v>
      </c>
      <c r="HH25">
        <v>32</v>
      </c>
      <c r="HI25">
        <v>25.344</v>
      </c>
      <c r="HJ25">
        <v>60.873</v>
      </c>
      <c r="HK25">
        <v>27.8766</v>
      </c>
      <c r="HL25">
        <v>1</v>
      </c>
      <c r="HM25">
        <v>0.205625</v>
      </c>
      <c r="HN25">
        <v>1.70254</v>
      </c>
      <c r="HO25">
        <v>20.3025</v>
      </c>
      <c r="HP25">
        <v>5.21444</v>
      </c>
      <c r="HQ25">
        <v>11.98</v>
      </c>
      <c r="HR25">
        <v>4.9635</v>
      </c>
      <c r="HS25">
        <v>3.27418</v>
      </c>
      <c r="HT25">
        <v>9999</v>
      </c>
      <c r="HU25">
        <v>9999</v>
      </c>
      <c r="HV25">
        <v>9999</v>
      </c>
      <c r="HW25">
        <v>160.4</v>
      </c>
      <c r="HX25">
        <v>1.86383</v>
      </c>
      <c r="HY25">
        <v>1.85989</v>
      </c>
      <c r="HZ25">
        <v>1.85822</v>
      </c>
      <c r="IA25">
        <v>1.85959</v>
      </c>
      <c r="IB25">
        <v>1.85964</v>
      </c>
      <c r="IC25">
        <v>1.85818</v>
      </c>
      <c r="ID25">
        <v>1.85724</v>
      </c>
      <c r="IE25">
        <v>1.85216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-24.645</v>
      </c>
      <c r="IT25">
        <v>-3.5858</v>
      </c>
      <c r="IU25">
        <v>-16.236212380802</v>
      </c>
      <c r="IV25">
        <v>-0.02504303529460891</v>
      </c>
      <c r="IW25">
        <v>8.203137281165334E-06</v>
      </c>
      <c r="IX25">
        <v>-1.601710138363582E-09</v>
      </c>
      <c r="IY25">
        <v>-1.673785301004046</v>
      </c>
      <c r="IZ25">
        <v>-0.1542298006697892</v>
      </c>
      <c r="JA25">
        <v>0.004482180110296973</v>
      </c>
      <c r="JB25">
        <v>-5.576280945024944E-05</v>
      </c>
      <c r="JC25">
        <v>4</v>
      </c>
      <c r="JD25">
        <v>1967</v>
      </c>
      <c r="JE25">
        <v>1</v>
      </c>
      <c r="JF25">
        <v>28</v>
      </c>
      <c r="JG25">
        <v>15.9</v>
      </c>
      <c r="JH25">
        <v>15.9</v>
      </c>
      <c r="JI25">
        <v>0.992432</v>
      </c>
      <c r="JJ25">
        <v>2.63184</v>
      </c>
      <c r="JK25">
        <v>1.49658</v>
      </c>
      <c r="JL25">
        <v>2.3999</v>
      </c>
      <c r="JM25">
        <v>1.54907</v>
      </c>
      <c r="JN25">
        <v>2.35596</v>
      </c>
      <c r="JO25">
        <v>35.7078</v>
      </c>
      <c r="JP25">
        <v>15.603</v>
      </c>
      <c r="JQ25">
        <v>18</v>
      </c>
      <c r="JR25">
        <v>495.571</v>
      </c>
      <c r="JS25">
        <v>452.338</v>
      </c>
      <c r="JT25">
        <v>24.6992</v>
      </c>
      <c r="JU25">
        <v>29.8462</v>
      </c>
      <c r="JV25">
        <v>29.9994</v>
      </c>
      <c r="JW25">
        <v>30.1381</v>
      </c>
      <c r="JX25">
        <v>30.138</v>
      </c>
      <c r="JY25">
        <v>19.9117</v>
      </c>
      <c r="JZ25">
        <v>1.50642</v>
      </c>
      <c r="KA25">
        <v>43.0199</v>
      </c>
      <c r="KB25">
        <v>24.5932</v>
      </c>
      <c r="KC25">
        <v>319.769</v>
      </c>
      <c r="KD25">
        <v>19.7237</v>
      </c>
      <c r="KE25">
        <v>100.902</v>
      </c>
      <c r="KF25">
        <v>93.75879999999999</v>
      </c>
    </row>
    <row r="26" spans="1:292">
      <c r="A26">
        <v>8</v>
      </c>
      <c r="B26">
        <v>1694434115.5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1694434108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341.3602644700007</v>
      </c>
      <c r="AJ26">
        <v>347.7550303030303</v>
      </c>
      <c r="AK26">
        <v>-3.266014720740243</v>
      </c>
      <c r="AL26">
        <v>65.77211671758174</v>
      </c>
      <c r="AM26">
        <f>(AO26 - AN26 + DX26*1E3/(8.314*(DZ26+273.15)) * AQ26/DW26 * AP26) * DW26/(100*DK26) * 1000/(1000 - AO26)</f>
        <v>0</v>
      </c>
      <c r="AN26">
        <v>19.46514303698534</v>
      </c>
      <c r="AO26">
        <v>20.99760545454545</v>
      </c>
      <c r="AP26">
        <v>-0.003967250507261375</v>
      </c>
      <c r="AQ26">
        <v>103.8788030557006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1.37</v>
      </c>
      <c r="DL26">
        <v>0.5</v>
      </c>
      <c r="DM26" t="s">
        <v>430</v>
      </c>
      <c r="DN26">
        <v>2</v>
      </c>
      <c r="DO26" t="b">
        <v>1</v>
      </c>
      <c r="DP26">
        <v>1694434108</v>
      </c>
      <c r="DQ26">
        <v>362.4392222222222</v>
      </c>
      <c r="DR26">
        <v>350.0071111111112</v>
      </c>
      <c r="DS26">
        <v>21.03564444444445</v>
      </c>
      <c r="DT26">
        <v>19.49581851851852</v>
      </c>
      <c r="DU26">
        <v>387.235</v>
      </c>
      <c r="DV26">
        <v>24.62195925925926</v>
      </c>
      <c r="DW26">
        <v>500.006</v>
      </c>
      <c r="DX26">
        <v>84.4077962962963</v>
      </c>
      <c r="DY26">
        <v>0.09998731111111112</v>
      </c>
      <c r="DZ26">
        <v>26.91426296296297</v>
      </c>
      <c r="EA26">
        <v>28.00894814814815</v>
      </c>
      <c r="EB26">
        <v>999.9000000000001</v>
      </c>
      <c r="EC26">
        <v>0</v>
      </c>
      <c r="ED26">
        <v>0</v>
      </c>
      <c r="EE26">
        <v>10000.58</v>
      </c>
      <c r="EF26">
        <v>0</v>
      </c>
      <c r="EG26">
        <v>607.9512222222222</v>
      </c>
      <c r="EH26">
        <v>12.4323</v>
      </c>
      <c r="EI26">
        <v>370.2276666666667</v>
      </c>
      <c r="EJ26">
        <v>356.966925925926</v>
      </c>
      <c r="EK26">
        <v>1.539820740740741</v>
      </c>
      <c r="EL26">
        <v>350.0071111111112</v>
      </c>
      <c r="EM26">
        <v>19.49581851851852</v>
      </c>
      <c r="EN26">
        <v>1.775572222222222</v>
      </c>
      <c r="EO26">
        <v>1.64560037037037</v>
      </c>
      <c r="EP26">
        <v>15.57337037037037</v>
      </c>
      <c r="EQ26">
        <v>14.39253703703704</v>
      </c>
      <c r="ER26">
        <v>2000.026666666667</v>
      </c>
      <c r="ES26">
        <v>0.979998</v>
      </c>
      <c r="ET26">
        <v>0.02000170740740741</v>
      </c>
      <c r="EU26">
        <v>0</v>
      </c>
      <c r="EV26">
        <v>162.5414444444444</v>
      </c>
      <c r="EW26">
        <v>5.00078</v>
      </c>
      <c r="EX26">
        <v>5479.588518518519</v>
      </c>
      <c r="EY26">
        <v>16379.84444444444</v>
      </c>
      <c r="EZ26">
        <v>39.83081481481481</v>
      </c>
      <c r="FA26">
        <v>40.60633333333334</v>
      </c>
      <c r="FB26">
        <v>40.64103703703704</v>
      </c>
      <c r="FC26">
        <v>40.31014814814815</v>
      </c>
      <c r="FD26">
        <v>40.94870370370371</v>
      </c>
      <c r="FE26">
        <v>1955.118888888889</v>
      </c>
      <c r="FF26">
        <v>39.9</v>
      </c>
      <c r="FG26">
        <v>0</v>
      </c>
      <c r="FH26">
        <v>1694434115.7</v>
      </c>
      <c r="FI26">
        <v>0</v>
      </c>
      <c r="FJ26">
        <v>162.5123076923077</v>
      </c>
      <c r="FK26">
        <v>-2.897367524348934</v>
      </c>
      <c r="FL26">
        <v>161.5470074223514</v>
      </c>
      <c r="FM26">
        <v>5482.071923076923</v>
      </c>
      <c r="FN26">
        <v>15</v>
      </c>
      <c r="FO26">
        <v>1694433157.5</v>
      </c>
      <c r="FP26" t="s">
        <v>431</v>
      </c>
      <c r="FQ26">
        <v>1694433157.5</v>
      </c>
      <c r="FR26">
        <v>1694433154</v>
      </c>
      <c r="FS26">
        <v>1</v>
      </c>
      <c r="FT26">
        <v>-0.8159999999999999</v>
      </c>
      <c r="FU26">
        <v>-0.107</v>
      </c>
      <c r="FV26">
        <v>-25.913</v>
      </c>
      <c r="FW26">
        <v>-3.53</v>
      </c>
      <c r="FX26">
        <v>420</v>
      </c>
      <c r="FY26">
        <v>20</v>
      </c>
      <c r="FZ26">
        <v>0.26</v>
      </c>
      <c r="GA26">
        <v>0.06</v>
      </c>
      <c r="GB26">
        <v>11.217381</v>
      </c>
      <c r="GC26">
        <v>20.41021035647278</v>
      </c>
      <c r="GD26">
        <v>2.061271354648388</v>
      </c>
      <c r="GE26">
        <v>0</v>
      </c>
      <c r="GF26">
        <v>1.52389675</v>
      </c>
      <c r="GG26">
        <v>0.2812060412757964</v>
      </c>
      <c r="GH26">
        <v>0.03237344709692654</v>
      </c>
      <c r="GI26">
        <v>1</v>
      </c>
      <c r="GJ26">
        <v>1</v>
      </c>
      <c r="GK26">
        <v>2</v>
      </c>
      <c r="GL26" t="s">
        <v>438</v>
      </c>
      <c r="GM26">
        <v>3.10395</v>
      </c>
      <c r="GN26">
        <v>2.75814</v>
      </c>
      <c r="GO26">
        <v>0.0733795</v>
      </c>
      <c r="GP26">
        <v>0.067246</v>
      </c>
      <c r="GQ26">
        <v>0.103286</v>
      </c>
      <c r="GR26">
        <v>0.08798</v>
      </c>
      <c r="GS26">
        <v>23944.6</v>
      </c>
      <c r="GT26">
        <v>22605.2</v>
      </c>
      <c r="GU26">
        <v>26393.9</v>
      </c>
      <c r="GV26">
        <v>24563.8</v>
      </c>
      <c r="GW26">
        <v>37998.4</v>
      </c>
      <c r="GX26">
        <v>32773.3</v>
      </c>
      <c r="GY26">
        <v>46184.9</v>
      </c>
      <c r="GZ26">
        <v>38888.4</v>
      </c>
      <c r="HA26">
        <v>1.8787</v>
      </c>
      <c r="HB26">
        <v>1.7867</v>
      </c>
      <c r="HC26">
        <v>0.0608414</v>
      </c>
      <c r="HD26">
        <v>0</v>
      </c>
      <c r="HE26">
        <v>27.0248</v>
      </c>
      <c r="HF26">
        <v>999.9</v>
      </c>
      <c r="HG26">
        <v>44.7</v>
      </c>
      <c r="HH26">
        <v>32</v>
      </c>
      <c r="HI26">
        <v>25.2863</v>
      </c>
      <c r="HJ26">
        <v>60.463</v>
      </c>
      <c r="HK26">
        <v>27.8165</v>
      </c>
      <c r="HL26">
        <v>1</v>
      </c>
      <c r="HM26">
        <v>0.205572</v>
      </c>
      <c r="HN26">
        <v>1.8296</v>
      </c>
      <c r="HO26">
        <v>20.3011</v>
      </c>
      <c r="HP26">
        <v>5.21385</v>
      </c>
      <c r="HQ26">
        <v>11.98</v>
      </c>
      <c r="HR26">
        <v>4.9635</v>
      </c>
      <c r="HS26">
        <v>3.274</v>
      </c>
      <c r="HT26">
        <v>9999</v>
      </c>
      <c r="HU26">
        <v>9999</v>
      </c>
      <c r="HV26">
        <v>9999</v>
      </c>
      <c r="HW26">
        <v>160.4</v>
      </c>
      <c r="HX26">
        <v>1.86383</v>
      </c>
      <c r="HY26">
        <v>1.85989</v>
      </c>
      <c r="HZ26">
        <v>1.85822</v>
      </c>
      <c r="IA26">
        <v>1.85959</v>
      </c>
      <c r="IB26">
        <v>1.85965</v>
      </c>
      <c r="IC26">
        <v>1.85818</v>
      </c>
      <c r="ID26">
        <v>1.85725</v>
      </c>
      <c r="IE26">
        <v>1.85217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-24.326</v>
      </c>
      <c r="IT26">
        <v>-3.5849</v>
      </c>
      <c r="IU26">
        <v>-16.236212380802</v>
      </c>
      <c r="IV26">
        <v>-0.02504303529460891</v>
      </c>
      <c r="IW26">
        <v>8.203137281165334E-06</v>
      </c>
      <c r="IX26">
        <v>-1.601710138363582E-09</v>
      </c>
      <c r="IY26">
        <v>-1.673785301004046</v>
      </c>
      <c r="IZ26">
        <v>-0.1542298006697892</v>
      </c>
      <c r="JA26">
        <v>0.004482180110296973</v>
      </c>
      <c r="JB26">
        <v>-5.576280945024944E-05</v>
      </c>
      <c r="JC26">
        <v>4</v>
      </c>
      <c r="JD26">
        <v>1967</v>
      </c>
      <c r="JE26">
        <v>1</v>
      </c>
      <c r="JF26">
        <v>28</v>
      </c>
      <c r="JG26">
        <v>16</v>
      </c>
      <c r="JH26">
        <v>16</v>
      </c>
      <c r="JI26">
        <v>0.953369</v>
      </c>
      <c r="JJ26">
        <v>2.62939</v>
      </c>
      <c r="JK26">
        <v>1.49658</v>
      </c>
      <c r="JL26">
        <v>2.3999</v>
      </c>
      <c r="JM26">
        <v>1.54907</v>
      </c>
      <c r="JN26">
        <v>2.43408</v>
      </c>
      <c r="JO26">
        <v>35.7078</v>
      </c>
      <c r="JP26">
        <v>15.6118</v>
      </c>
      <c r="JQ26">
        <v>18</v>
      </c>
      <c r="JR26">
        <v>495.627</v>
      </c>
      <c r="JS26">
        <v>452.228</v>
      </c>
      <c r="JT26">
        <v>24.6082</v>
      </c>
      <c r="JU26">
        <v>29.8365</v>
      </c>
      <c r="JV26">
        <v>29.9997</v>
      </c>
      <c r="JW26">
        <v>30.1277</v>
      </c>
      <c r="JX26">
        <v>30.1274</v>
      </c>
      <c r="JY26">
        <v>19.1102</v>
      </c>
      <c r="JZ26">
        <v>0.584518</v>
      </c>
      <c r="KA26">
        <v>43.0199</v>
      </c>
      <c r="KB26">
        <v>24.5806</v>
      </c>
      <c r="KC26">
        <v>299.719</v>
      </c>
      <c r="KD26">
        <v>19.7534</v>
      </c>
      <c r="KE26">
        <v>100.904</v>
      </c>
      <c r="KF26">
        <v>93.76009999999999</v>
      </c>
    </row>
    <row r="27" spans="1:292">
      <c r="A27">
        <v>9</v>
      </c>
      <c r="B27">
        <v>1694434120.5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1694434112.714286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324.3729574316787</v>
      </c>
      <c r="AJ27">
        <v>331.3673090909091</v>
      </c>
      <c r="AK27">
        <v>-3.27625758805136</v>
      </c>
      <c r="AL27">
        <v>65.77211671758174</v>
      </c>
      <c r="AM27">
        <f>(AO27 - AN27 + DX27*1E3/(8.314*(DZ27+273.15)) * AQ27/DW27 * AP27) * DW27/(100*DK27) * 1000/(1000 - AO27)</f>
        <v>0</v>
      </c>
      <c r="AN27">
        <v>19.46031970419616</v>
      </c>
      <c r="AO27">
        <v>20.97996787878787</v>
      </c>
      <c r="AP27">
        <v>-0.000904160369319985</v>
      </c>
      <c r="AQ27">
        <v>103.8788030557006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1.37</v>
      </c>
      <c r="DL27">
        <v>0.5</v>
      </c>
      <c r="DM27" t="s">
        <v>430</v>
      </c>
      <c r="DN27">
        <v>2</v>
      </c>
      <c r="DO27" t="b">
        <v>1</v>
      </c>
      <c r="DP27">
        <v>1694434112.714286</v>
      </c>
      <c r="DQ27">
        <v>347.6812500000001</v>
      </c>
      <c r="DR27">
        <v>334.3993571428572</v>
      </c>
      <c r="DS27">
        <v>21.01240714285715</v>
      </c>
      <c r="DT27">
        <v>19.46903571428571</v>
      </c>
      <c r="DU27">
        <v>372.1832142857143</v>
      </c>
      <c r="DV27">
        <v>24.59788214285715</v>
      </c>
      <c r="DW27">
        <v>500</v>
      </c>
      <c r="DX27">
        <v>84.40753571428571</v>
      </c>
      <c r="DY27">
        <v>0.09997026428571429</v>
      </c>
      <c r="DZ27">
        <v>26.91751071428571</v>
      </c>
      <c r="EA27">
        <v>28.01646071428571</v>
      </c>
      <c r="EB27">
        <v>999.9000000000002</v>
      </c>
      <c r="EC27">
        <v>0</v>
      </c>
      <c r="ED27">
        <v>0</v>
      </c>
      <c r="EE27">
        <v>9995.778571428571</v>
      </c>
      <c r="EF27">
        <v>0</v>
      </c>
      <c r="EG27">
        <v>609.8770000000001</v>
      </c>
      <c r="EH27">
        <v>13.28204642857143</v>
      </c>
      <c r="EI27">
        <v>355.1442142857142</v>
      </c>
      <c r="EJ27">
        <v>341.0392142857143</v>
      </c>
      <c r="EK27">
        <v>1.543366428571428</v>
      </c>
      <c r="EL27">
        <v>334.3993571428572</v>
      </c>
      <c r="EM27">
        <v>19.46903571428571</v>
      </c>
      <c r="EN27">
        <v>1.773605714285714</v>
      </c>
      <c r="EO27">
        <v>1.643334642857143</v>
      </c>
      <c r="EP27">
        <v>15.55607857142857</v>
      </c>
      <c r="EQ27">
        <v>14.37126071428571</v>
      </c>
      <c r="ER27">
        <v>2000.015714285714</v>
      </c>
      <c r="ES27">
        <v>0.9799979642857144</v>
      </c>
      <c r="ET27">
        <v>0.02000173928571429</v>
      </c>
      <c r="EU27">
        <v>0</v>
      </c>
      <c r="EV27">
        <v>162.34925</v>
      </c>
      <c r="EW27">
        <v>5.00078</v>
      </c>
      <c r="EX27">
        <v>5491.197499999999</v>
      </c>
      <c r="EY27">
        <v>16379.74642857143</v>
      </c>
      <c r="EZ27">
        <v>39.82785714285713</v>
      </c>
      <c r="FA27">
        <v>40.59799999999999</v>
      </c>
      <c r="FB27">
        <v>40.66285714285714</v>
      </c>
      <c r="FC27">
        <v>40.3035</v>
      </c>
      <c r="FD27">
        <v>40.92817857142857</v>
      </c>
      <c r="FE27">
        <v>1955.108928571428</v>
      </c>
      <c r="FF27">
        <v>39.9</v>
      </c>
      <c r="FG27">
        <v>0</v>
      </c>
      <c r="FH27">
        <v>1694434120.5</v>
      </c>
      <c r="FI27">
        <v>0</v>
      </c>
      <c r="FJ27">
        <v>162.3055769230769</v>
      </c>
      <c r="FK27">
        <v>-2.143829058747811</v>
      </c>
      <c r="FL27">
        <v>206.9941883718026</v>
      </c>
      <c r="FM27">
        <v>5497.506923076923</v>
      </c>
      <c r="FN27">
        <v>15</v>
      </c>
      <c r="FO27">
        <v>1694433157.5</v>
      </c>
      <c r="FP27" t="s">
        <v>431</v>
      </c>
      <c r="FQ27">
        <v>1694433157.5</v>
      </c>
      <c r="FR27">
        <v>1694433154</v>
      </c>
      <c r="FS27">
        <v>1</v>
      </c>
      <c r="FT27">
        <v>-0.8159999999999999</v>
      </c>
      <c r="FU27">
        <v>-0.107</v>
      </c>
      <c r="FV27">
        <v>-25.913</v>
      </c>
      <c r="FW27">
        <v>-3.53</v>
      </c>
      <c r="FX27">
        <v>420</v>
      </c>
      <c r="FY27">
        <v>20</v>
      </c>
      <c r="FZ27">
        <v>0.26</v>
      </c>
      <c r="GA27">
        <v>0.06</v>
      </c>
      <c r="GB27">
        <v>12.65516025</v>
      </c>
      <c r="GC27">
        <v>11.52947628517819</v>
      </c>
      <c r="GD27">
        <v>1.151532547552364</v>
      </c>
      <c r="GE27">
        <v>0</v>
      </c>
      <c r="GF27">
        <v>1.535192</v>
      </c>
      <c r="GG27">
        <v>0.05338401500938068</v>
      </c>
      <c r="GH27">
        <v>0.0220172743771794</v>
      </c>
      <c r="GI27">
        <v>1</v>
      </c>
      <c r="GJ27">
        <v>1</v>
      </c>
      <c r="GK27">
        <v>2</v>
      </c>
      <c r="GL27" t="s">
        <v>438</v>
      </c>
      <c r="GM27">
        <v>3.10386</v>
      </c>
      <c r="GN27">
        <v>2.758</v>
      </c>
      <c r="GO27">
        <v>0.070775</v>
      </c>
      <c r="GP27">
        <v>0.06448719999999999</v>
      </c>
      <c r="GQ27">
        <v>0.103235</v>
      </c>
      <c r="GR27">
        <v>0.0879524</v>
      </c>
      <c r="GS27">
        <v>24012.4</v>
      </c>
      <c r="GT27">
        <v>22672.5</v>
      </c>
      <c r="GU27">
        <v>26394.5</v>
      </c>
      <c r="GV27">
        <v>24564.2</v>
      </c>
      <c r="GW27">
        <v>38000.7</v>
      </c>
      <c r="GX27">
        <v>32774.7</v>
      </c>
      <c r="GY27">
        <v>46185.5</v>
      </c>
      <c r="GZ27">
        <v>38889.1</v>
      </c>
      <c r="HA27">
        <v>1.8786</v>
      </c>
      <c r="HB27">
        <v>1.78703</v>
      </c>
      <c r="HC27">
        <v>0.0609905</v>
      </c>
      <c r="HD27">
        <v>0</v>
      </c>
      <c r="HE27">
        <v>27.0248</v>
      </c>
      <c r="HF27">
        <v>999.9</v>
      </c>
      <c r="HG27">
        <v>44.6</v>
      </c>
      <c r="HH27">
        <v>32</v>
      </c>
      <c r="HI27">
        <v>25.2314</v>
      </c>
      <c r="HJ27">
        <v>61.013</v>
      </c>
      <c r="HK27">
        <v>27.6843</v>
      </c>
      <c r="HL27">
        <v>1</v>
      </c>
      <c r="HM27">
        <v>0.204487</v>
      </c>
      <c r="HN27">
        <v>1.76567</v>
      </c>
      <c r="HO27">
        <v>20.3018</v>
      </c>
      <c r="HP27">
        <v>5.2134</v>
      </c>
      <c r="HQ27">
        <v>11.98</v>
      </c>
      <c r="HR27">
        <v>4.96335</v>
      </c>
      <c r="HS27">
        <v>3.27393</v>
      </c>
      <c r="HT27">
        <v>9999</v>
      </c>
      <c r="HU27">
        <v>9999</v>
      </c>
      <c r="HV27">
        <v>9999</v>
      </c>
      <c r="HW27">
        <v>160.5</v>
      </c>
      <c r="HX27">
        <v>1.86385</v>
      </c>
      <c r="HY27">
        <v>1.85989</v>
      </c>
      <c r="HZ27">
        <v>1.85822</v>
      </c>
      <c r="IA27">
        <v>1.85959</v>
      </c>
      <c r="IB27">
        <v>1.85965</v>
      </c>
      <c r="IC27">
        <v>1.85817</v>
      </c>
      <c r="ID27">
        <v>1.85723</v>
      </c>
      <c r="IE27">
        <v>1.85217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-24.001</v>
      </c>
      <c r="IT27">
        <v>-3.5842</v>
      </c>
      <c r="IU27">
        <v>-16.236212380802</v>
      </c>
      <c r="IV27">
        <v>-0.02504303529460891</v>
      </c>
      <c r="IW27">
        <v>8.203137281165334E-06</v>
      </c>
      <c r="IX27">
        <v>-1.601710138363582E-09</v>
      </c>
      <c r="IY27">
        <v>-1.673785301004046</v>
      </c>
      <c r="IZ27">
        <v>-0.1542298006697892</v>
      </c>
      <c r="JA27">
        <v>0.004482180110296973</v>
      </c>
      <c r="JB27">
        <v>-5.576280945024944E-05</v>
      </c>
      <c r="JC27">
        <v>4</v>
      </c>
      <c r="JD27">
        <v>1967</v>
      </c>
      <c r="JE27">
        <v>1</v>
      </c>
      <c r="JF27">
        <v>28</v>
      </c>
      <c r="JG27">
        <v>16.1</v>
      </c>
      <c r="JH27">
        <v>16.1</v>
      </c>
      <c r="JI27">
        <v>0.916748</v>
      </c>
      <c r="JJ27">
        <v>2.63062</v>
      </c>
      <c r="JK27">
        <v>1.49658</v>
      </c>
      <c r="JL27">
        <v>2.3999</v>
      </c>
      <c r="JM27">
        <v>1.54907</v>
      </c>
      <c r="JN27">
        <v>2.42676</v>
      </c>
      <c r="JO27">
        <v>35.6845</v>
      </c>
      <c r="JP27">
        <v>15.6118</v>
      </c>
      <c r="JQ27">
        <v>18</v>
      </c>
      <c r="JR27">
        <v>495.483</v>
      </c>
      <c r="JS27">
        <v>452.348</v>
      </c>
      <c r="JT27">
        <v>24.5726</v>
      </c>
      <c r="JU27">
        <v>29.8269</v>
      </c>
      <c r="JV27">
        <v>29.9994</v>
      </c>
      <c r="JW27">
        <v>30.1167</v>
      </c>
      <c r="JX27">
        <v>30.1165</v>
      </c>
      <c r="JY27">
        <v>18.3777</v>
      </c>
      <c r="JZ27">
        <v>0</v>
      </c>
      <c r="KA27">
        <v>43.0199</v>
      </c>
      <c r="KB27">
        <v>24.5598</v>
      </c>
      <c r="KC27">
        <v>286.29</v>
      </c>
      <c r="KD27">
        <v>19.7925</v>
      </c>
      <c r="KE27">
        <v>100.905</v>
      </c>
      <c r="KF27">
        <v>93.76179999999999</v>
      </c>
    </row>
    <row r="28" spans="1:292">
      <c r="A28">
        <v>10</v>
      </c>
      <c r="B28">
        <v>1694434125.5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1694434118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307.5962180240205</v>
      </c>
      <c r="AJ28">
        <v>314.8641151515151</v>
      </c>
      <c r="AK28">
        <v>-3.29573140006148</v>
      </c>
      <c r="AL28">
        <v>65.77211671758174</v>
      </c>
      <c r="AM28">
        <f>(AO28 - AN28 + DX28*1E3/(8.314*(DZ28+273.15)) * AQ28/DW28 * AP28) * DW28/(100*DK28) * 1000/(1000 - AO28)</f>
        <v>0</v>
      </c>
      <c r="AN28">
        <v>19.44905526474614</v>
      </c>
      <c r="AO28">
        <v>20.96732181818181</v>
      </c>
      <c r="AP28">
        <v>-0.0003785631871580699</v>
      </c>
      <c r="AQ28">
        <v>103.8788030557006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1.37</v>
      </c>
      <c r="DL28">
        <v>0.5</v>
      </c>
      <c r="DM28" t="s">
        <v>430</v>
      </c>
      <c r="DN28">
        <v>2</v>
      </c>
      <c r="DO28" t="b">
        <v>1</v>
      </c>
      <c r="DP28">
        <v>1694434118</v>
      </c>
      <c r="DQ28">
        <v>330.7947777777778</v>
      </c>
      <c r="DR28">
        <v>316.9347037037037</v>
      </c>
      <c r="DS28">
        <v>20.98834444444445</v>
      </c>
      <c r="DT28">
        <v>19.45874444444445</v>
      </c>
      <c r="DU28">
        <v>354.9571481481481</v>
      </c>
      <c r="DV28">
        <v>24.57294814814815</v>
      </c>
      <c r="DW28">
        <v>499.9942962962963</v>
      </c>
      <c r="DX28">
        <v>84.40755555555555</v>
      </c>
      <c r="DY28">
        <v>0.09999777037037037</v>
      </c>
      <c r="DZ28">
        <v>26.91866296296297</v>
      </c>
      <c r="EA28">
        <v>28.0175037037037</v>
      </c>
      <c r="EB28">
        <v>999.9000000000001</v>
      </c>
      <c r="EC28">
        <v>0</v>
      </c>
      <c r="ED28">
        <v>0</v>
      </c>
      <c r="EE28">
        <v>9992.427037037036</v>
      </c>
      <c r="EF28">
        <v>0</v>
      </c>
      <c r="EG28">
        <v>611.739148148148</v>
      </c>
      <c r="EH28">
        <v>13.86021851851852</v>
      </c>
      <c r="EI28">
        <v>337.8868518518518</v>
      </c>
      <c r="EJ28">
        <v>323.2243333333333</v>
      </c>
      <c r="EK28">
        <v>1.529588148148148</v>
      </c>
      <c r="EL28">
        <v>316.9347037037037</v>
      </c>
      <c r="EM28">
        <v>19.45874444444445</v>
      </c>
      <c r="EN28">
        <v>1.771575185185185</v>
      </c>
      <c r="EO28">
        <v>1.642467037037037</v>
      </c>
      <c r="EP28">
        <v>15.53821481481482</v>
      </c>
      <c r="EQ28">
        <v>14.3631</v>
      </c>
      <c r="ER28">
        <v>1999.992962962963</v>
      </c>
      <c r="ES28">
        <v>0.9799977777777779</v>
      </c>
      <c r="ET28">
        <v>0.02000192592592593</v>
      </c>
      <c r="EU28">
        <v>0</v>
      </c>
      <c r="EV28">
        <v>162.1531481481481</v>
      </c>
      <c r="EW28">
        <v>5.00078</v>
      </c>
      <c r="EX28">
        <v>5513.699629629629</v>
      </c>
      <c r="EY28">
        <v>16379.56296296296</v>
      </c>
      <c r="EZ28">
        <v>39.81692592592591</v>
      </c>
      <c r="FA28">
        <v>40.59466666666667</v>
      </c>
      <c r="FB28">
        <v>40.7314074074074</v>
      </c>
      <c r="FC28">
        <v>40.29385185185185</v>
      </c>
      <c r="FD28">
        <v>40.94418518518518</v>
      </c>
      <c r="FE28">
        <v>1955.088148148148</v>
      </c>
      <c r="FF28">
        <v>39.9</v>
      </c>
      <c r="FG28">
        <v>0</v>
      </c>
      <c r="FH28">
        <v>1694434125.3</v>
      </c>
      <c r="FI28">
        <v>0</v>
      </c>
      <c r="FJ28">
        <v>162.1481153846154</v>
      </c>
      <c r="FK28">
        <v>-1.092341880967091</v>
      </c>
      <c r="FL28">
        <v>200.8256416602844</v>
      </c>
      <c r="FM28">
        <v>5511.572692307693</v>
      </c>
      <c r="FN28">
        <v>15</v>
      </c>
      <c r="FO28">
        <v>1694433157.5</v>
      </c>
      <c r="FP28" t="s">
        <v>431</v>
      </c>
      <c r="FQ28">
        <v>1694433157.5</v>
      </c>
      <c r="FR28">
        <v>1694433154</v>
      </c>
      <c r="FS28">
        <v>1</v>
      </c>
      <c r="FT28">
        <v>-0.8159999999999999</v>
      </c>
      <c r="FU28">
        <v>-0.107</v>
      </c>
      <c r="FV28">
        <v>-25.913</v>
      </c>
      <c r="FW28">
        <v>-3.53</v>
      </c>
      <c r="FX28">
        <v>420</v>
      </c>
      <c r="FY28">
        <v>20</v>
      </c>
      <c r="FZ28">
        <v>0.26</v>
      </c>
      <c r="GA28">
        <v>0.06</v>
      </c>
      <c r="GB28">
        <v>13.474455</v>
      </c>
      <c r="GC28">
        <v>6.926305440900562</v>
      </c>
      <c r="GD28">
        <v>0.6817800297566656</v>
      </c>
      <c r="GE28">
        <v>0</v>
      </c>
      <c r="GF28">
        <v>1.53879425</v>
      </c>
      <c r="GG28">
        <v>-0.1571235647279566</v>
      </c>
      <c r="GH28">
        <v>0.01604233101632991</v>
      </c>
      <c r="GI28">
        <v>1</v>
      </c>
      <c r="GJ28">
        <v>1</v>
      </c>
      <c r="GK28">
        <v>2</v>
      </c>
      <c r="GL28" t="s">
        <v>438</v>
      </c>
      <c r="GM28">
        <v>3.10384</v>
      </c>
      <c r="GN28">
        <v>2.75813</v>
      </c>
      <c r="GO28">
        <v>0.0681041</v>
      </c>
      <c r="GP28">
        <v>0.0617155</v>
      </c>
      <c r="GQ28">
        <v>0.103201</v>
      </c>
      <c r="GR28">
        <v>0.0879257</v>
      </c>
      <c r="GS28">
        <v>24082</v>
      </c>
      <c r="GT28">
        <v>22740.3</v>
      </c>
      <c r="GU28">
        <v>26395</v>
      </c>
      <c r="GV28">
        <v>24564.8</v>
      </c>
      <c r="GW28">
        <v>38002.8</v>
      </c>
      <c r="GX28">
        <v>32775.9</v>
      </c>
      <c r="GY28">
        <v>46186.7</v>
      </c>
      <c r="GZ28">
        <v>38889.7</v>
      </c>
      <c r="HA28">
        <v>1.87892</v>
      </c>
      <c r="HB28">
        <v>1.787</v>
      </c>
      <c r="HC28">
        <v>0.0606179</v>
      </c>
      <c r="HD28">
        <v>0</v>
      </c>
      <c r="HE28">
        <v>27.0263</v>
      </c>
      <c r="HF28">
        <v>999.9</v>
      </c>
      <c r="HG28">
        <v>44.6</v>
      </c>
      <c r="HH28">
        <v>32</v>
      </c>
      <c r="HI28">
        <v>25.2328</v>
      </c>
      <c r="HJ28">
        <v>60.993</v>
      </c>
      <c r="HK28">
        <v>27.8606</v>
      </c>
      <c r="HL28">
        <v>1</v>
      </c>
      <c r="HM28">
        <v>0.203333</v>
      </c>
      <c r="HN28">
        <v>1.74147</v>
      </c>
      <c r="HO28">
        <v>20.3021</v>
      </c>
      <c r="HP28">
        <v>5.21295</v>
      </c>
      <c r="HQ28">
        <v>11.98</v>
      </c>
      <c r="HR28">
        <v>4.96335</v>
      </c>
      <c r="HS28">
        <v>3.27395</v>
      </c>
      <c r="HT28">
        <v>9999</v>
      </c>
      <c r="HU28">
        <v>9999</v>
      </c>
      <c r="HV28">
        <v>9999</v>
      </c>
      <c r="HW28">
        <v>160.5</v>
      </c>
      <c r="HX28">
        <v>1.86385</v>
      </c>
      <c r="HY28">
        <v>1.85989</v>
      </c>
      <c r="HZ28">
        <v>1.85822</v>
      </c>
      <c r="IA28">
        <v>1.85959</v>
      </c>
      <c r="IB28">
        <v>1.85965</v>
      </c>
      <c r="IC28">
        <v>1.85819</v>
      </c>
      <c r="ID28">
        <v>1.85729</v>
      </c>
      <c r="IE28">
        <v>1.85218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-23.671</v>
      </c>
      <c r="IT28">
        <v>-3.5838</v>
      </c>
      <c r="IU28">
        <v>-16.236212380802</v>
      </c>
      <c r="IV28">
        <v>-0.02504303529460891</v>
      </c>
      <c r="IW28">
        <v>8.203137281165334E-06</v>
      </c>
      <c r="IX28">
        <v>-1.601710138363582E-09</v>
      </c>
      <c r="IY28">
        <v>-1.673785301004046</v>
      </c>
      <c r="IZ28">
        <v>-0.1542298006697892</v>
      </c>
      <c r="JA28">
        <v>0.004482180110296973</v>
      </c>
      <c r="JB28">
        <v>-5.576280945024944E-05</v>
      </c>
      <c r="JC28">
        <v>4</v>
      </c>
      <c r="JD28">
        <v>1967</v>
      </c>
      <c r="JE28">
        <v>1</v>
      </c>
      <c r="JF28">
        <v>28</v>
      </c>
      <c r="JG28">
        <v>16.1</v>
      </c>
      <c r="JH28">
        <v>16.2</v>
      </c>
      <c r="JI28">
        <v>0.875244</v>
      </c>
      <c r="JJ28">
        <v>2.6355</v>
      </c>
      <c r="JK28">
        <v>1.49658</v>
      </c>
      <c r="JL28">
        <v>2.3999</v>
      </c>
      <c r="JM28">
        <v>1.54907</v>
      </c>
      <c r="JN28">
        <v>2.37549</v>
      </c>
      <c r="JO28">
        <v>35.6613</v>
      </c>
      <c r="JP28">
        <v>15.603</v>
      </c>
      <c r="JQ28">
        <v>18</v>
      </c>
      <c r="JR28">
        <v>495.599</v>
      </c>
      <c r="JS28">
        <v>452.256</v>
      </c>
      <c r="JT28">
        <v>24.5496</v>
      </c>
      <c r="JU28">
        <v>29.8166</v>
      </c>
      <c r="JV28">
        <v>29.9991</v>
      </c>
      <c r="JW28">
        <v>30.1063</v>
      </c>
      <c r="JX28">
        <v>30.1061</v>
      </c>
      <c r="JY28">
        <v>17.5496</v>
      </c>
      <c r="JZ28">
        <v>0</v>
      </c>
      <c r="KA28">
        <v>43.0199</v>
      </c>
      <c r="KB28">
        <v>24.5415</v>
      </c>
      <c r="KC28">
        <v>266.195</v>
      </c>
      <c r="KD28">
        <v>19.825</v>
      </c>
      <c r="KE28">
        <v>100.908</v>
      </c>
      <c r="KF28">
        <v>93.7637</v>
      </c>
    </row>
    <row r="29" spans="1:292">
      <c r="A29">
        <v>11</v>
      </c>
      <c r="B29">
        <v>1694434130.5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1694434122.714286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290.5747409809883</v>
      </c>
      <c r="AJ29">
        <v>298.2353212121212</v>
      </c>
      <c r="AK29">
        <v>-3.337579407791326</v>
      </c>
      <c r="AL29">
        <v>65.77211671758174</v>
      </c>
      <c r="AM29">
        <f>(AO29 - AN29 + DX29*1E3/(8.314*(DZ29+273.15)) * AQ29/DW29 * AP29) * DW29/(100*DK29) * 1000/(1000 - AO29)</f>
        <v>0</v>
      </c>
      <c r="AN29">
        <v>19.44320872361542</v>
      </c>
      <c r="AO29">
        <v>20.95746909090908</v>
      </c>
      <c r="AP29">
        <v>-0.0002496505649146933</v>
      </c>
      <c r="AQ29">
        <v>103.8788030557006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1.37</v>
      </c>
      <c r="DL29">
        <v>0.5</v>
      </c>
      <c r="DM29" t="s">
        <v>430</v>
      </c>
      <c r="DN29">
        <v>2</v>
      </c>
      <c r="DO29" t="b">
        <v>1</v>
      </c>
      <c r="DP29">
        <v>1694434122.714286</v>
      </c>
      <c r="DQ29">
        <v>315.6074285714286</v>
      </c>
      <c r="DR29">
        <v>301.2977142857143</v>
      </c>
      <c r="DS29">
        <v>20.97427857142857</v>
      </c>
      <c r="DT29">
        <v>19.45175</v>
      </c>
      <c r="DU29">
        <v>339.4607857142858</v>
      </c>
      <c r="DV29">
        <v>24.55836071428572</v>
      </c>
      <c r="DW29">
        <v>499.9898928571428</v>
      </c>
      <c r="DX29">
        <v>84.40749642857143</v>
      </c>
      <c r="DY29">
        <v>0.09990412857142859</v>
      </c>
      <c r="DZ29">
        <v>26.91850714285715</v>
      </c>
      <c r="EA29">
        <v>28.01964642857143</v>
      </c>
      <c r="EB29">
        <v>999.9000000000002</v>
      </c>
      <c r="EC29">
        <v>0</v>
      </c>
      <c r="ED29">
        <v>0</v>
      </c>
      <c r="EE29">
        <v>10004.44035714286</v>
      </c>
      <c r="EF29">
        <v>0</v>
      </c>
      <c r="EG29">
        <v>612.8771428571429</v>
      </c>
      <c r="EH29">
        <v>14.30981428571428</v>
      </c>
      <c r="EI29">
        <v>322.3692142857143</v>
      </c>
      <c r="EJ29">
        <v>307.2748571428571</v>
      </c>
      <c r="EK29">
        <v>1.522521071428571</v>
      </c>
      <c r="EL29">
        <v>301.2977142857143</v>
      </c>
      <c r="EM29">
        <v>19.45175</v>
      </c>
      <c r="EN29">
        <v>1.770386428571428</v>
      </c>
      <c r="EO29">
        <v>1.641874642857143</v>
      </c>
      <c r="EP29">
        <v>15.52773928571429</v>
      </c>
      <c r="EQ29">
        <v>14.35752857142857</v>
      </c>
      <c r="ER29">
        <v>1999.996428571429</v>
      </c>
      <c r="ES29">
        <v>0.9799978571428571</v>
      </c>
      <c r="ET29">
        <v>0.02000184642857144</v>
      </c>
      <c r="EU29">
        <v>0</v>
      </c>
      <c r="EV29">
        <v>162.0477142857143</v>
      </c>
      <c r="EW29">
        <v>5.00078</v>
      </c>
      <c r="EX29">
        <v>5530.499285714285</v>
      </c>
      <c r="EY29">
        <v>16379.59285714286</v>
      </c>
      <c r="EZ29">
        <v>39.82342857142857</v>
      </c>
      <c r="FA29">
        <v>40.59349999999999</v>
      </c>
      <c r="FB29">
        <v>40.74985714285715</v>
      </c>
      <c r="FC29">
        <v>40.29453571428571</v>
      </c>
      <c r="FD29">
        <v>40.93049999999999</v>
      </c>
      <c r="FE29">
        <v>1955.092857142857</v>
      </c>
      <c r="FF29">
        <v>39.9</v>
      </c>
      <c r="FG29">
        <v>0</v>
      </c>
      <c r="FH29">
        <v>1694434130.7</v>
      </c>
      <c r="FI29">
        <v>0</v>
      </c>
      <c r="FJ29">
        <v>162.01656</v>
      </c>
      <c r="FK29">
        <v>-1.472230774102818</v>
      </c>
      <c r="FL29">
        <v>207.7630790279559</v>
      </c>
      <c r="FM29">
        <v>5530.728799999999</v>
      </c>
      <c r="FN29">
        <v>15</v>
      </c>
      <c r="FO29">
        <v>1694433157.5</v>
      </c>
      <c r="FP29" t="s">
        <v>431</v>
      </c>
      <c r="FQ29">
        <v>1694433157.5</v>
      </c>
      <c r="FR29">
        <v>1694433154</v>
      </c>
      <c r="FS29">
        <v>1</v>
      </c>
      <c r="FT29">
        <v>-0.8159999999999999</v>
      </c>
      <c r="FU29">
        <v>-0.107</v>
      </c>
      <c r="FV29">
        <v>-25.913</v>
      </c>
      <c r="FW29">
        <v>-3.53</v>
      </c>
      <c r="FX29">
        <v>420</v>
      </c>
      <c r="FY29">
        <v>20</v>
      </c>
      <c r="FZ29">
        <v>0.26</v>
      </c>
      <c r="GA29">
        <v>0.06</v>
      </c>
      <c r="GB29">
        <v>14.03769268292683</v>
      </c>
      <c r="GC29">
        <v>5.541384668989576</v>
      </c>
      <c r="GD29">
        <v>0.5573617949180455</v>
      </c>
      <c r="GE29">
        <v>0</v>
      </c>
      <c r="GF29">
        <v>1.528159024390244</v>
      </c>
      <c r="GG29">
        <v>-0.096136515679441</v>
      </c>
      <c r="GH29">
        <v>0.01059897045273464</v>
      </c>
      <c r="GI29">
        <v>1</v>
      </c>
      <c r="GJ29">
        <v>1</v>
      </c>
      <c r="GK29">
        <v>2</v>
      </c>
      <c r="GL29" t="s">
        <v>438</v>
      </c>
      <c r="GM29">
        <v>3.1039</v>
      </c>
      <c r="GN29">
        <v>2.75821</v>
      </c>
      <c r="GO29">
        <v>0.0653528</v>
      </c>
      <c r="GP29">
        <v>0.0587817</v>
      </c>
      <c r="GQ29">
        <v>0.103172</v>
      </c>
      <c r="GR29">
        <v>0.0879002</v>
      </c>
      <c r="GS29">
        <v>24153.6</v>
      </c>
      <c r="GT29">
        <v>22811.7</v>
      </c>
      <c r="GU29">
        <v>26395.6</v>
      </c>
      <c r="GV29">
        <v>24565.2</v>
      </c>
      <c r="GW29">
        <v>38004.3</v>
      </c>
      <c r="GX29">
        <v>32777.1</v>
      </c>
      <c r="GY29">
        <v>46187.4</v>
      </c>
      <c r="GZ29">
        <v>38890.5</v>
      </c>
      <c r="HA29">
        <v>1.87875</v>
      </c>
      <c r="HB29">
        <v>1.78688</v>
      </c>
      <c r="HC29">
        <v>0.0604913</v>
      </c>
      <c r="HD29">
        <v>0</v>
      </c>
      <c r="HE29">
        <v>27.0271</v>
      </c>
      <c r="HF29">
        <v>999.9</v>
      </c>
      <c r="HG29">
        <v>44.6</v>
      </c>
      <c r="HH29">
        <v>32</v>
      </c>
      <c r="HI29">
        <v>25.2301</v>
      </c>
      <c r="HJ29">
        <v>60.523</v>
      </c>
      <c r="HK29">
        <v>27.8806</v>
      </c>
      <c r="HL29">
        <v>1</v>
      </c>
      <c r="HM29">
        <v>0.202251</v>
      </c>
      <c r="HN29">
        <v>1.74127</v>
      </c>
      <c r="HO29">
        <v>20.3022</v>
      </c>
      <c r="HP29">
        <v>5.21429</v>
      </c>
      <c r="HQ29">
        <v>11.98</v>
      </c>
      <c r="HR29">
        <v>4.96405</v>
      </c>
      <c r="HS29">
        <v>3.27403</v>
      </c>
      <c r="HT29">
        <v>9999</v>
      </c>
      <c r="HU29">
        <v>9999</v>
      </c>
      <c r="HV29">
        <v>9999</v>
      </c>
      <c r="HW29">
        <v>160.5</v>
      </c>
      <c r="HX29">
        <v>1.86386</v>
      </c>
      <c r="HY29">
        <v>1.85989</v>
      </c>
      <c r="HZ29">
        <v>1.85822</v>
      </c>
      <c r="IA29">
        <v>1.85959</v>
      </c>
      <c r="IB29">
        <v>1.85968</v>
      </c>
      <c r="IC29">
        <v>1.85821</v>
      </c>
      <c r="ID29">
        <v>1.85729</v>
      </c>
      <c r="IE29">
        <v>1.85222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-23.334</v>
      </c>
      <c r="IT29">
        <v>-3.5834</v>
      </c>
      <c r="IU29">
        <v>-16.236212380802</v>
      </c>
      <c r="IV29">
        <v>-0.02504303529460891</v>
      </c>
      <c r="IW29">
        <v>8.203137281165334E-06</v>
      </c>
      <c r="IX29">
        <v>-1.601710138363582E-09</v>
      </c>
      <c r="IY29">
        <v>-1.673785301004046</v>
      </c>
      <c r="IZ29">
        <v>-0.1542298006697892</v>
      </c>
      <c r="JA29">
        <v>0.004482180110296973</v>
      </c>
      <c r="JB29">
        <v>-5.576280945024944E-05</v>
      </c>
      <c r="JC29">
        <v>4</v>
      </c>
      <c r="JD29">
        <v>1967</v>
      </c>
      <c r="JE29">
        <v>1</v>
      </c>
      <c r="JF29">
        <v>28</v>
      </c>
      <c r="JG29">
        <v>16.2</v>
      </c>
      <c r="JH29">
        <v>16.3</v>
      </c>
      <c r="JI29">
        <v>0.837402</v>
      </c>
      <c r="JJ29">
        <v>2.6355</v>
      </c>
      <c r="JK29">
        <v>1.49658</v>
      </c>
      <c r="JL29">
        <v>2.3999</v>
      </c>
      <c r="JM29">
        <v>1.54907</v>
      </c>
      <c r="JN29">
        <v>2.40967</v>
      </c>
      <c r="JO29">
        <v>35.6613</v>
      </c>
      <c r="JP29">
        <v>15.6118</v>
      </c>
      <c r="JQ29">
        <v>18</v>
      </c>
      <c r="JR29">
        <v>495.415</v>
      </c>
      <c r="JS29">
        <v>452.097</v>
      </c>
      <c r="JT29">
        <v>24.5327</v>
      </c>
      <c r="JU29">
        <v>29.8076</v>
      </c>
      <c r="JV29">
        <v>29.999</v>
      </c>
      <c r="JW29">
        <v>30.096</v>
      </c>
      <c r="JX29">
        <v>30.0952</v>
      </c>
      <c r="JY29">
        <v>16.8051</v>
      </c>
      <c r="JZ29">
        <v>0</v>
      </c>
      <c r="KA29">
        <v>43.0199</v>
      </c>
      <c r="KB29">
        <v>24.5216</v>
      </c>
      <c r="KC29">
        <v>252.815</v>
      </c>
      <c r="KD29">
        <v>19.8666</v>
      </c>
      <c r="KE29">
        <v>100.91</v>
      </c>
      <c r="KF29">
        <v>93.7653</v>
      </c>
    </row>
    <row r="30" spans="1:292">
      <c r="A30">
        <v>12</v>
      </c>
      <c r="B30">
        <v>1694434135.5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1694434128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273.681358965863</v>
      </c>
      <c r="AJ30">
        <v>281.6503575757577</v>
      </c>
      <c r="AK30">
        <v>-3.319115609005702</v>
      </c>
      <c r="AL30">
        <v>65.77211671758174</v>
      </c>
      <c r="AM30">
        <f>(AO30 - AN30 + DX30*1E3/(8.314*(DZ30+273.15)) * AQ30/DW30 * AP30) * DW30/(100*DK30) * 1000/(1000 - AO30)</f>
        <v>0</v>
      </c>
      <c r="AN30">
        <v>19.43486018514762</v>
      </c>
      <c r="AO30">
        <v>20.94640969696969</v>
      </c>
      <c r="AP30">
        <v>-0.0001859053793992147</v>
      </c>
      <c r="AQ30">
        <v>103.8788030557006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1.37</v>
      </c>
      <c r="DL30">
        <v>0.5</v>
      </c>
      <c r="DM30" t="s">
        <v>430</v>
      </c>
      <c r="DN30">
        <v>2</v>
      </c>
      <c r="DO30" t="b">
        <v>1</v>
      </c>
      <c r="DP30">
        <v>1694434128</v>
      </c>
      <c r="DQ30">
        <v>298.4905555555556</v>
      </c>
      <c r="DR30">
        <v>283.7907407407408</v>
      </c>
      <c r="DS30">
        <v>20.96169259259259</v>
      </c>
      <c r="DT30">
        <v>19.44273333333333</v>
      </c>
      <c r="DU30">
        <v>321.9920740740741</v>
      </c>
      <c r="DV30">
        <v>24.54531481481481</v>
      </c>
      <c r="DW30">
        <v>499.9794074074074</v>
      </c>
      <c r="DX30">
        <v>84.40725555555555</v>
      </c>
      <c r="DY30">
        <v>0.09996081851851851</v>
      </c>
      <c r="DZ30">
        <v>26.91752962962963</v>
      </c>
      <c r="EA30">
        <v>28.01794074074074</v>
      </c>
      <c r="EB30">
        <v>999.9000000000001</v>
      </c>
      <c r="EC30">
        <v>0</v>
      </c>
      <c r="ED30">
        <v>0</v>
      </c>
      <c r="EE30">
        <v>10004.56111111111</v>
      </c>
      <c r="EF30">
        <v>0</v>
      </c>
      <c r="EG30">
        <v>612.9617407407408</v>
      </c>
      <c r="EH30">
        <v>14.69982222222222</v>
      </c>
      <c r="EI30">
        <v>304.8816296296296</v>
      </c>
      <c r="EJ30">
        <v>289.417962962963</v>
      </c>
      <c r="EK30">
        <v>1.518954074074074</v>
      </c>
      <c r="EL30">
        <v>283.7907407407408</v>
      </c>
      <c r="EM30">
        <v>19.44273333333333</v>
      </c>
      <c r="EN30">
        <v>1.769318518518519</v>
      </c>
      <c r="EO30">
        <v>1.641108888888889</v>
      </c>
      <c r="EP30">
        <v>15.51833333333333</v>
      </c>
      <c r="EQ30">
        <v>14.35032222222222</v>
      </c>
      <c r="ER30">
        <v>1999.99962962963</v>
      </c>
      <c r="ES30">
        <v>0.9799978888888888</v>
      </c>
      <c r="ET30">
        <v>0.02000181481481482</v>
      </c>
      <c r="EU30">
        <v>0</v>
      </c>
      <c r="EV30">
        <v>161.9626296296296</v>
      </c>
      <c r="EW30">
        <v>5.00078</v>
      </c>
      <c r="EX30">
        <v>5546.938888888889</v>
      </c>
      <c r="EY30">
        <v>16379.62962962963</v>
      </c>
      <c r="EZ30">
        <v>39.81233333333333</v>
      </c>
      <c r="FA30">
        <v>40.59</v>
      </c>
      <c r="FB30">
        <v>40.73588888888889</v>
      </c>
      <c r="FC30">
        <v>40.29622222222223</v>
      </c>
      <c r="FD30">
        <v>40.94177777777777</v>
      </c>
      <c r="FE30">
        <v>1955.096666666667</v>
      </c>
      <c r="FF30">
        <v>39.9</v>
      </c>
      <c r="FG30">
        <v>0</v>
      </c>
      <c r="FH30">
        <v>1694434135.5</v>
      </c>
      <c r="FI30">
        <v>0</v>
      </c>
      <c r="FJ30">
        <v>161.96</v>
      </c>
      <c r="FK30">
        <v>-0.5608461502557304</v>
      </c>
      <c r="FL30">
        <v>268.1592311444459</v>
      </c>
      <c r="FM30">
        <v>5548.894</v>
      </c>
      <c r="FN30">
        <v>15</v>
      </c>
      <c r="FO30">
        <v>1694433157.5</v>
      </c>
      <c r="FP30" t="s">
        <v>431</v>
      </c>
      <c r="FQ30">
        <v>1694433157.5</v>
      </c>
      <c r="FR30">
        <v>1694433154</v>
      </c>
      <c r="FS30">
        <v>1</v>
      </c>
      <c r="FT30">
        <v>-0.8159999999999999</v>
      </c>
      <c r="FU30">
        <v>-0.107</v>
      </c>
      <c r="FV30">
        <v>-25.913</v>
      </c>
      <c r="FW30">
        <v>-3.53</v>
      </c>
      <c r="FX30">
        <v>420</v>
      </c>
      <c r="FY30">
        <v>20</v>
      </c>
      <c r="FZ30">
        <v>0.26</v>
      </c>
      <c r="GA30">
        <v>0.06</v>
      </c>
      <c r="GB30">
        <v>14.47677073170732</v>
      </c>
      <c r="GC30">
        <v>4.58494076655054</v>
      </c>
      <c r="GD30">
        <v>0.4616306396200863</v>
      </c>
      <c r="GE30">
        <v>0</v>
      </c>
      <c r="GF30">
        <v>1.52121</v>
      </c>
      <c r="GG30">
        <v>-0.04181017421602506</v>
      </c>
      <c r="GH30">
        <v>0.004345786857938859</v>
      </c>
      <c r="GI30">
        <v>1</v>
      </c>
      <c r="GJ30">
        <v>1</v>
      </c>
      <c r="GK30">
        <v>2</v>
      </c>
      <c r="GL30" t="s">
        <v>438</v>
      </c>
      <c r="GM30">
        <v>3.10382</v>
      </c>
      <c r="GN30">
        <v>2.75802</v>
      </c>
      <c r="GO30">
        <v>0.0625568</v>
      </c>
      <c r="GP30">
        <v>0.0558528</v>
      </c>
      <c r="GQ30">
        <v>0.103142</v>
      </c>
      <c r="GR30">
        <v>0.0878862</v>
      </c>
      <c r="GS30">
        <v>24226.2</v>
      </c>
      <c r="GT30">
        <v>22883.1</v>
      </c>
      <c r="GU30">
        <v>26396</v>
      </c>
      <c r="GV30">
        <v>24565.7</v>
      </c>
      <c r="GW30">
        <v>38005.9</v>
      </c>
      <c r="GX30">
        <v>32777.9</v>
      </c>
      <c r="GY30">
        <v>46188.3</v>
      </c>
      <c r="GZ30">
        <v>38891.2</v>
      </c>
      <c r="HA30">
        <v>1.87875</v>
      </c>
      <c r="HB30">
        <v>1.78708</v>
      </c>
      <c r="HC30">
        <v>0.0605062</v>
      </c>
      <c r="HD30">
        <v>0</v>
      </c>
      <c r="HE30">
        <v>27.0292</v>
      </c>
      <c r="HF30">
        <v>999.9</v>
      </c>
      <c r="HG30">
        <v>44.5</v>
      </c>
      <c r="HH30">
        <v>32</v>
      </c>
      <c r="HI30">
        <v>25.1733</v>
      </c>
      <c r="HJ30">
        <v>61.013</v>
      </c>
      <c r="HK30">
        <v>27.7524</v>
      </c>
      <c r="HL30">
        <v>1</v>
      </c>
      <c r="HM30">
        <v>0.20169</v>
      </c>
      <c r="HN30">
        <v>1.74572</v>
      </c>
      <c r="HO30">
        <v>20.302</v>
      </c>
      <c r="HP30">
        <v>5.2134</v>
      </c>
      <c r="HQ30">
        <v>11.98</v>
      </c>
      <c r="HR30">
        <v>4.9636</v>
      </c>
      <c r="HS30">
        <v>3.27405</v>
      </c>
      <c r="HT30">
        <v>9999</v>
      </c>
      <c r="HU30">
        <v>9999</v>
      </c>
      <c r="HV30">
        <v>9999</v>
      </c>
      <c r="HW30">
        <v>160.5</v>
      </c>
      <c r="HX30">
        <v>1.86386</v>
      </c>
      <c r="HY30">
        <v>1.85989</v>
      </c>
      <c r="HZ30">
        <v>1.85822</v>
      </c>
      <c r="IA30">
        <v>1.85959</v>
      </c>
      <c r="IB30">
        <v>1.85967</v>
      </c>
      <c r="IC30">
        <v>1.85817</v>
      </c>
      <c r="ID30">
        <v>1.85725</v>
      </c>
      <c r="IE30">
        <v>1.85222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-22.995</v>
      </c>
      <c r="IT30">
        <v>-3.5831</v>
      </c>
      <c r="IU30">
        <v>-16.236212380802</v>
      </c>
      <c r="IV30">
        <v>-0.02504303529460891</v>
      </c>
      <c r="IW30">
        <v>8.203137281165334E-06</v>
      </c>
      <c r="IX30">
        <v>-1.601710138363582E-09</v>
      </c>
      <c r="IY30">
        <v>-1.673785301004046</v>
      </c>
      <c r="IZ30">
        <v>-0.1542298006697892</v>
      </c>
      <c r="JA30">
        <v>0.004482180110296973</v>
      </c>
      <c r="JB30">
        <v>-5.576280945024944E-05</v>
      </c>
      <c r="JC30">
        <v>4</v>
      </c>
      <c r="JD30">
        <v>1967</v>
      </c>
      <c r="JE30">
        <v>1</v>
      </c>
      <c r="JF30">
        <v>28</v>
      </c>
      <c r="JG30">
        <v>16.3</v>
      </c>
      <c r="JH30">
        <v>16.4</v>
      </c>
      <c r="JI30">
        <v>0.797119</v>
      </c>
      <c r="JJ30">
        <v>2.6355</v>
      </c>
      <c r="JK30">
        <v>1.49658</v>
      </c>
      <c r="JL30">
        <v>2.3999</v>
      </c>
      <c r="JM30">
        <v>1.54907</v>
      </c>
      <c r="JN30">
        <v>2.4585</v>
      </c>
      <c r="JO30">
        <v>35.638</v>
      </c>
      <c r="JP30">
        <v>15.603</v>
      </c>
      <c r="JQ30">
        <v>18</v>
      </c>
      <c r="JR30">
        <v>495.337</v>
      </c>
      <c r="JS30">
        <v>452.144</v>
      </c>
      <c r="JT30">
        <v>24.515</v>
      </c>
      <c r="JU30">
        <v>29.7979</v>
      </c>
      <c r="JV30">
        <v>29.9993</v>
      </c>
      <c r="JW30">
        <v>30.0856</v>
      </c>
      <c r="JX30">
        <v>30.0849</v>
      </c>
      <c r="JY30">
        <v>15.9707</v>
      </c>
      <c r="JZ30">
        <v>0</v>
      </c>
      <c r="KA30">
        <v>43.0199</v>
      </c>
      <c r="KB30">
        <v>24.5048</v>
      </c>
      <c r="KC30">
        <v>232.656</v>
      </c>
      <c r="KD30">
        <v>19.9094</v>
      </c>
      <c r="KE30">
        <v>100.911</v>
      </c>
      <c r="KF30">
        <v>93.7671</v>
      </c>
    </row>
    <row r="31" spans="1:292">
      <c r="A31">
        <v>13</v>
      </c>
      <c r="B31">
        <v>1694434140.5</v>
      </c>
      <c r="C31">
        <v>60</v>
      </c>
      <c r="D31" t="s">
        <v>459</v>
      </c>
      <c r="E31" t="s">
        <v>460</v>
      </c>
      <c r="F31">
        <v>5</v>
      </c>
      <c r="G31" t="s">
        <v>428</v>
      </c>
      <c r="H31">
        <v>1694434132.714286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256.6558812729412</v>
      </c>
      <c r="AJ31">
        <v>265.0691333333332</v>
      </c>
      <c r="AK31">
        <v>-3.328113560112176</v>
      </c>
      <c r="AL31">
        <v>65.77211671758174</v>
      </c>
      <c r="AM31">
        <f>(AO31 - AN31 + DX31*1E3/(8.314*(DZ31+273.15)) * AQ31/DW31 * AP31) * DW31/(100*DK31) * 1000/(1000 - AO31)</f>
        <v>0</v>
      </c>
      <c r="AN31">
        <v>19.426516750301</v>
      </c>
      <c r="AO31">
        <v>20.9362812121212</v>
      </c>
      <c r="AP31">
        <v>-0.0001406807848319484</v>
      </c>
      <c r="AQ31">
        <v>103.8788030557006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1.37</v>
      </c>
      <c r="DL31">
        <v>0.5</v>
      </c>
      <c r="DM31" t="s">
        <v>430</v>
      </c>
      <c r="DN31">
        <v>2</v>
      </c>
      <c r="DO31" t="b">
        <v>1</v>
      </c>
      <c r="DP31">
        <v>1694434132.714286</v>
      </c>
      <c r="DQ31">
        <v>283.2025357142857</v>
      </c>
      <c r="DR31">
        <v>268.0943214285714</v>
      </c>
      <c r="DS31">
        <v>20.95151428571429</v>
      </c>
      <c r="DT31">
        <v>19.43558214285715</v>
      </c>
      <c r="DU31">
        <v>306.3861428571428</v>
      </c>
      <c r="DV31">
        <v>24.534775</v>
      </c>
      <c r="DW31">
        <v>499.9919285714286</v>
      </c>
      <c r="DX31">
        <v>84.40739642857143</v>
      </c>
      <c r="DY31">
        <v>0.09991993928571428</v>
      </c>
      <c r="DZ31">
        <v>26.91585714285715</v>
      </c>
      <c r="EA31">
        <v>28.01850714285714</v>
      </c>
      <c r="EB31">
        <v>999.9000000000002</v>
      </c>
      <c r="EC31">
        <v>0</v>
      </c>
      <c r="ED31">
        <v>0</v>
      </c>
      <c r="EE31">
        <v>10010.4675</v>
      </c>
      <c r="EF31">
        <v>0</v>
      </c>
      <c r="EG31">
        <v>611.7827857142858</v>
      </c>
      <c r="EH31">
        <v>15.10818214285714</v>
      </c>
      <c r="EI31">
        <v>289.2632142857143</v>
      </c>
      <c r="EJ31">
        <v>273.4083214285715</v>
      </c>
      <c r="EK31">
        <v>1.515934642857143</v>
      </c>
      <c r="EL31">
        <v>268.0943214285714</v>
      </c>
      <c r="EM31">
        <v>19.43558214285715</v>
      </c>
      <c r="EN31">
        <v>1.7684625</v>
      </c>
      <c r="EO31">
        <v>1.6405075</v>
      </c>
      <c r="EP31">
        <v>15.51078214285714</v>
      </c>
      <c r="EQ31">
        <v>14.34465714285714</v>
      </c>
      <c r="ER31">
        <v>1999.987857142857</v>
      </c>
      <c r="ES31">
        <v>0.97999775</v>
      </c>
      <c r="ET31">
        <v>0.02000195357142858</v>
      </c>
      <c r="EU31">
        <v>0</v>
      </c>
      <c r="EV31">
        <v>161.9424285714286</v>
      </c>
      <c r="EW31">
        <v>5.00078</v>
      </c>
      <c r="EX31">
        <v>5551.697142857142</v>
      </c>
      <c r="EY31">
        <v>16379.52142857143</v>
      </c>
      <c r="EZ31">
        <v>39.81235714285715</v>
      </c>
      <c r="FA31">
        <v>40.59125</v>
      </c>
      <c r="FB31">
        <v>40.79664285714285</v>
      </c>
      <c r="FC31">
        <v>40.3012857142857</v>
      </c>
      <c r="FD31">
        <v>40.93039285714286</v>
      </c>
      <c r="FE31">
        <v>1955.083571428571</v>
      </c>
      <c r="FF31">
        <v>39.9</v>
      </c>
      <c r="FG31">
        <v>0</v>
      </c>
      <c r="FH31">
        <v>1694434140.3</v>
      </c>
      <c r="FI31">
        <v>0</v>
      </c>
      <c r="FJ31">
        <v>161.96024</v>
      </c>
      <c r="FK31">
        <v>1.150076919537733</v>
      </c>
      <c r="FL31">
        <v>-4.748461416019048</v>
      </c>
      <c r="FM31">
        <v>5554.5312</v>
      </c>
      <c r="FN31">
        <v>15</v>
      </c>
      <c r="FO31">
        <v>1694433157.5</v>
      </c>
      <c r="FP31" t="s">
        <v>431</v>
      </c>
      <c r="FQ31">
        <v>1694433157.5</v>
      </c>
      <c r="FR31">
        <v>1694433154</v>
      </c>
      <c r="FS31">
        <v>1</v>
      </c>
      <c r="FT31">
        <v>-0.8159999999999999</v>
      </c>
      <c r="FU31">
        <v>-0.107</v>
      </c>
      <c r="FV31">
        <v>-25.913</v>
      </c>
      <c r="FW31">
        <v>-3.53</v>
      </c>
      <c r="FX31">
        <v>420</v>
      </c>
      <c r="FY31">
        <v>20</v>
      </c>
      <c r="FZ31">
        <v>0.26</v>
      </c>
      <c r="GA31">
        <v>0.06</v>
      </c>
      <c r="GB31">
        <v>14.7978243902439</v>
      </c>
      <c r="GC31">
        <v>4.790084320557504</v>
      </c>
      <c r="GD31">
        <v>0.4831118851275112</v>
      </c>
      <c r="GE31">
        <v>0</v>
      </c>
      <c r="GF31">
        <v>1.518009024390244</v>
      </c>
      <c r="GG31">
        <v>-0.03889818815331109</v>
      </c>
      <c r="GH31">
        <v>0.003997109812484978</v>
      </c>
      <c r="GI31">
        <v>1</v>
      </c>
      <c r="GJ31">
        <v>1</v>
      </c>
      <c r="GK31">
        <v>2</v>
      </c>
      <c r="GL31" t="s">
        <v>438</v>
      </c>
      <c r="GM31">
        <v>3.10385</v>
      </c>
      <c r="GN31">
        <v>2.75812</v>
      </c>
      <c r="GO31">
        <v>0.0596872</v>
      </c>
      <c r="GP31">
        <v>0.0528017</v>
      </c>
      <c r="GQ31">
        <v>0.103113</v>
      </c>
      <c r="GR31">
        <v>0.0878553</v>
      </c>
      <c r="GS31">
        <v>24300.8</v>
      </c>
      <c r="GT31">
        <v>22957.2</v>
      </c>
      <c r="GU31">
        <v>26396.5</v>
      </c>
      <c r="GV31">
        <v>24565.8</v>
      </c>
      <c r="GW31">
        <v>38007.4</v>
      </c>
      <c r="GX31">
        <v>32778.8</v>
      </c>
      <c r="GY31">
        <v>46189.1</v>
      </c>
      <c r="GZ31">
        <v>38891.3</v>
      </c>
      <c r="HA31">
        <v>1.87895</v>
      </c>
      <c r="HB31">
        <v>1.78712</v>
      </c>
      <c r="HC31">
        <v>0.0606403</v>
      </c>
      <c r="HD31">
        <v>0</v>
      </c>
      <c r="HE31">
        <v>27.0279</v>
      </c>
      <c r="HF31">
        <v>999.9</v>
      </c>
      <c r="HG31">
        <v>44.5</v>
      </c>
      <c r="HH31">
        <v>32</v>
      </c>
      <c r="HI31">
        <v>25.1721</v>
      </c>
      <c r="HJ31">
        <v>60.933</v>
      </c>
      <c r="HK31">
        <v>27.8405</v>
      </c>
      <c r="HL31">
        <v>1</v>
      </c>
      <c r="HM31">
        <v>0.20094</v>
      </c>
      <c r="HN31">
        <v>1.76116</v>
      </c>
      <c r="HO31">
        <v>20.302</v>
      </c>
      <c r="HP31">
        <v>5.21385</v>
      </c>
      <c r="HQ31">
        <v>11.98</v>
      </c>
      <c r="HR31">
        <v>4.96375</v>
      </c>
      <c r="HS31">
        <v>3.27405</v>
      </c>
      <c r="HT31">
        <v>9999</v>
      </c>
      <c r="HU31">
        <v>9999</v>
      </c>
      <c r="HV31">
        <v>9999</v>
      </c>
      <c r="HW31">
        <v>160.5</v>
      </c>
      <c r="HX31">
        <v>1.86385</v>
      </c>
      <c r="HY31">
        <v>1.85989</v>
      </c>
      <c r="HZ31">
        <v>1.85822</v>
      </c>
      <c r="IA31">
        <v>1.85959</v>
      </c>
      <c r="IB31">
        <v>1.85964</v>
      </c>
      <c r="IC31">
        <v>1.85816</v>
      </c>
      <c r="ID31">
        <v>1.85724</v>
      </c>
      <c r="IE31">
        <v>1.85223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-22.651</v>
      </c>
      <c r="IT31">
        <v>-3.5827</v>
      </c>
      <c r="IU31">
        <v>-16.236212380802</v>
      </c>
      <c r="IV31">
        <v>-0.02504303529460891</v>
      </c>
      <c r="IW31">
        <v>8.203137281165334E-06</v>
      </c>
      <c r="IX31">
        <v>-1.601710138363582E-09</v>
      </c>
      <c r="IY31">
        <v>-1.673785301004046</v>
      </c>
      <c r="IZ31">
        <v>-0.1542298006697892</v>
      </c>
      <c r="JA31">
        <v>0.004482180110296973</v>
      </c>
      <c r="JB31">
        <v>-5.576280945024944E-05</v>
      </c>
      <c r="JC31">
        <v>4</v>
      </c>
      <c r="JD31">
        <v>1967</v>
      </c>
      <c r="JE31">
        <v>1</v>
      </c>
      <c r="JF31">
        <v>28</v>
      </c>
      <c r="JG31">
        <v>16.4</v>
      </c>
      <c r="JH31">
        <v>16.4</v>
      </c>
      <c r="JI31">
        <v>0.759277</v>
      </c>
      <c r="JJ31">
        <v>2.63916</v>
      </c>
      <c r="JK31">
        <v>1.49658</v>
      </c>
      <c r="JL31">
        <v>2.3999</v>
      </c>
      <c r="JM31">
        <v>1.54907</v>
      </c>
      <c r="JN31">
        <v>2.38525</v>
      </c>
      <c r="JO31">
        <v>35.6148</v>
      </c>
      <c r="JP31">
        <v>15.603</v>
      </c>
      <c r="JQ31">
        <v>18</v>
      </c>
      <c r="JR31">
        <v>495.382</v>
      </c>
      <c r="JS31">
        <v>452.099</v>
      </c>
      <c r="JT31">
        <v>24.5</v>
      </c>
      <c r="JU31">
        <v>29.7889</v>
      </c>
      <c r="JV31">
        <v>29.9994</v>
      </c>
      <c r="JW31">
        <v>30.0759</v>
      </c>
      <c r="JX31">
        <v>30.0746</v>
      </c>
      <c r="JY31">
        <v>15.215</v>
      </c>
      <c r="JZ31">
        <v>0</v>
      </c>
      <c r="KA31">
        <v>43.0199</v>
      </c>
      <c r="KB31">
        <v>24.4865</v>
      </c>
      <c r="KC31">
        <v>219.289</v>
      </c>
      <c r="KD31">
        <v>19.9543</v>
      </c>
      <c r="KE31">
        <v>100.913</v>
      </c>
      <c r="KF31">
        <v>93.76739999999999</v>
      </c>
    </row>
    <row r="32" spans="1:292">
      <c r="A32">
        <v>14</v>
      </c>
      <c r="B32">
        <v>1694434145.5</v>
      </c>
      <c r="C32">
        <v>65</v>
      </c>
      <c r="D32" t="s">
        <v>461</v>
      </c>
      <c r="E32" t="s">
        <v>462</v>
      </c>
      <c r="F32">
        <v>5</v>
      </c>
      <c r="G32" t="s">
        <v>428</v>
      </c>
      <c r="H32">
        <v>1694434138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239.7313896995136</v>
      </c>
      <c r="AJ32">
        <v>248.481115151515</v>
      </c>
      <c r="AK32">
        <v>-3.306754039263954</v>
      </c>
      <c r="AL32">
        <v>65.77211671758174</v>
      </c>
      <c r="AM32">
        <f>(AO32 - AN32 + DX32*1E3/(8.314*(DZ32+273.15)) * AQ32/DW32 * AP32) * DW32/(100*DK32) * 1000/(1000 - AO32)</f>
        <v>0</v>
      </c>
      <c r="AN32">
        <v>19.41906131004868</v>
      </c>
      <c r="AO32">
        <v>20.92980424242424</v>
      </c>
      <c r="AP32">
        <v>-8.171057989464366E-05</v>
      </c>
      <c r="AQ32">
        <v>103.8788030557006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1.37</v>
      </c>
      <c r="DL32">
        <v>0.5</v>
      </c>
      <c r="DM32" t="s">
        <v>430</v>
      </c>
      <c r="DN32">
        <v>2</v>
      </c>
      <c r="DO32" t="b">
        <v>1</v>
      </c>
      <c r="DP32">
        <v>1694434138</v>
      </c>
      <c r="DQ32">
        <v>266.0117037037037</v>
      </c>
      <c r="DR32">
        <v>250.5218518518519</v>
      </c>
      <c r="DS32">
        <v>20.94108518518518</v>
      </c>
      <c r="DT32">
        <v>19.42723703703703</v>
      </c>
      <c r="DU32">
        <v>288.8341111111111</v>
      </c>
      <c r="DV32">
        <v>24.52396666666666</v>
      </c>
      <c r="DW32">
        <v>499.9997777777778</v>
      </c>
      <c r="DX32">
        <v>84.40762962962964</v>
      </c>
      <c r="DY32">
        <v>0.09996871481481484</v>
      </c>
      <c r="DZ32">
        <v>26.91314444444444</v>
      </c>
      <c r="EA32">
        <v>28.01705185185185</v>
      </c>
      <c r="EB32">
        <v>999.9000000000001</v>
      </c>
      <c r="EC32">
        <v>0</v>
      </c>
      <c r="ED32">
        <v>0</v>
      </c>
      <c r="EE32">
        <v>9998.148518518519</v>
      </c>
      <c r="EF32">
        <v>0</v>
      </c>
      <c r="EG32">
        <v>609.4326296296297</v>
      </c>
      <c r="EH32">
        <v>15.4899</v>
      </c>
      <c r="EI32">
        <v>271.7015555555556</v>
      </c>
      <c r="EJ32">
        <v>255.4852592592593</v>
      </c>
      <c r="EK32">
        <v>1.513847777777778</v>
      </c>
      <c r="EL32">
        <v>250.5218518518519</v>
      </c>
      <c r="EM32">
        <v>19.42723703703703</v>
      </c>
      <c r="EN32">
        <v>1.767587037037037</v>
      </c>
      <c r="EO32">
        <v>1.639807407407408</v>
      </c>
      <c r="EP32">
        <v>15.50305555555556</v>
      </c>
      <c r="EQ32">
        <v>14.33805925925926</v>
      </c>
      <c r="ER32">
        <v>2000.001481481482</v>
      </c>
      <c r="ES32">
        <v>0.9799978888888889</v>
      </c>
      <c r="ET32">
        <v>0.02000181481481482</v>
      </c>
      <c r="EU32">
        <v>0</v>
      </c>
      <c r="EV32">
        <v>162.0431481481481</v>
      </c>
      <c r="EW32">
        <v>5.00078</v>
      </c>
      <c r="EX32">
        <v>5556.344074074074</v>
      </c>
      <c r="EY32">
        <v>16379.62962962963</v>
      </c>
      <c r="EZ32">
        <v>39.79151851851852</v>
      </c>
      <c r="FA32">
        <v>40.59</v>
      </c>
      <c r="FB32">
        <v>40.72896296296296</v>
      </c>
      <c r="FC32">
        <v>40.29622222222223</v>
      </c>
      <c r="FD32">
        <v>40.92088888888888</v>
      </c>
      <c r="FE32">
        <v>1955.097037037037</v>
      </c>
      <c r="FF32">
        <v>39.9</v>
      </c>
      <c r="FG32">
        <v>0</v>
      </c>
      <c r="FH32">
        <v>1694434145.7</v>
      </c>
      <c r="FI32">
        <v>0</v>
      </c>
      <c r="FJ32">
        <v>162.0814230769231</v>
      </c>
      <c r="FK32">
        <v>2.011111107841848</v>
      </c>
      <c r="FL32">
        <v>-99.5822237149174</v>
      </c>
      <c r="FM32">
        <v>5559.61076923077</v>
      </c>
      <c r="FN32">
        <v>15</v>
      </c>
      <c r="FO32">
        <v>1694433157.5</v>
      </c>
      <c r="FP32" t="s">
        <v>431</v>
      </c>
      <c r="FQ32">
        <v>1694433157.5</v>
      </c>
      <c r="FR32">
        <v>1694433154</v>
      </c>
      <c r="FS32">
        <v>1</v>
      </c>
      <c r="FT32">
        <v>-0.8159999999999999</v>
      </c>
      <c r="FU32">
        <v>-0.107</v>
      </c>
      <c r="FV32">
        <v>-25.913</v>
      </c>
      <c r="FW32">
        <v>-3.53</v>
      </c>
      <c r="FX32">
        <v>420</v>
      </c>
      <c r="FY32">
        <v>20</v>
      </c>
      <c r="FZ32">
        <v>0.26</v>
      </c>
      <c r="GA32">
        <v>0.06</v>
      </c>
      <c r="GB32">
        <v>15.2493625</v>
      </c>
      <c r="GC32">
        <v>4.647150844277581</v>
      </c>
      <c r="GD32">
        <v>0.4567275734436777</v>
      </c>
      <c r="GE32">
        <v>0</v>
      </c>
      <c r="GF32">
        <v>1.51543275</v>
      </c>
      <c r="GG32">
        <v>-0.027828405253289</v>
      </c>
      <c r="GH32">
        <v>0.003173167177679108</v>
      </c>
      <c r="GI32">
        <v>1</v>
      </c>
      <c r="GJ32">
        <v>1</v>
      </c>
      <c r="GK32">
        <v>2</v>
      </c>
      <c r="GL32" t="s">
        <v>438</v>
      </c>
      <c r="GM32">
        <v>3.1039</v>
      </c>
      <c r="GN32">
        <v>2.75792</v>
      </c>
      <c r="GO32">
        <v>0.0567683</v>
      </c>
      <c r="GP32">
        <v>0.0497476</v>
      </c>
      <c r="GQ32">
        <v>0.103098</v>
      </c>
      <c r="GR32">
        <v>0.0878343</v>
      </c>
      <c r="GS32">
        <v>24376.8</v>
      </c>
      <c r="GT32">
        <v>23031.6</v>
      </c>
      <c r="GU32">
        <v>26397</v>
      </c>
      <c r="GV32">
        <v>24566.2</v>
      </c>
      <c r="GW32">
        <v>38008.3</v>
      </c>
      <c r="GX32">
        <v>32779.5</v>
      </c>
      <c r="GY32">
        <v>46189.9</v>
      </c>
      <c r="GZ32">
        <v>38891.6</v>
      </c>
      <c r="HA32">
        <v>1.87945</v>
      </c>
      <c r="HB32">
        <v>1.78705</v>
      </c>
      <c r="HC32">
        <v>0.0606552</v>
      </c>
      <c r="HD32">
        <v>0</v>
      </c>
      <c r="HE32">
        <v>27.0271</v>
      </c>
      <c r="HF32">
        <v>999.9</v>
      </c>
      <c r="HG32">
        <v>44.5</v>
      </c>
      <c r="HH32">
        <v>32.1</v>
      </c>
      <c r="HI32">
        <v>25.3181</v>
      </c>
      <c r="HJ32">
        <v>60.823</v>
      </c>
      <c r="HK32">
        <v>27.9207</v>
      </c>
      <c r="HL32">
        <v>1</v>
      </c>
      <c r="HM32">
        <v>0.200191</v>
      </c>
      <c r="HN32">
        <v>1.76898</v>
      </c>
      <c r="HO32">
        <v>20.3018</v>
      </c>
      <c r="HP32">
        <v>5.214</v>
      </c>
      <c r="HQ32">
        <v>11.98</v>
      </c>
      <c r="HR32">
        <v>4.9638</v>
      </c>
      <c r="HS32">
        <v>3.2739</v>
      </c>
      <c r="HT32">
        <v>9999</v>
      </c>
      <c r="HU32">
        <v>9999</v>
      </c>
      <c r="HV32">
        <v>9999</v>
      </c>
      <c r="HW32">
        <v>160.5</v>
      </c>
      <c r="HX32">
        <v>1.86384</v>
      </c>
      <c r="HY32">
        <v>1.85989</v>
      </c>
      <c r="HZ32">
        <v>1.85822</v>
      </c>
      <c r="IA32">
        <v>1.85959</v>
      </c>
      <c r="IB32">
        <v>1.85963</v>
      </c>
      <c r="IC32">
        <v>1.85816</v>
      </c>
      <c r="ID32">
        <v>1.85724</v>
      </c>
      <c r="IE32">
        <v>1.85219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-22.305</v>
      </c>
      <c r="IT32">
        <v>-3.5825</v>
      </c>
      <c r="IU32">
        <v>-16.236212380802</v>
      </c>
      <c r="IV32">
        <v>-0.02504303529460891</v>
      </c>
      <c r="IW32">
        <v>8.203137281165334E-06</v>
      </c>
      <c r="IX32">
        <v>-1.601710138363582E-09</v>
      </c>
      <c r="IY32">
        <v>-1.673785301004046</v>
      </c>
      <c r="IZ32">
        <v>-0.1542298006697892</v>
      </c>
      <c r="JA32">
        <v>0.004482180110296973</v>
      </c>
      <c r="JB32">
        <v>-5.576280945024944E-05</v>
      </c>
      <c r="JC32">
        <v>4</v>
      </c>
      <c r="JD32">
        <v>1967</v>
      </c>
      <c r="JE32">
        <v>1</v>
      </c>
      <c r="JF32">
        <v>28</v>
      </c>
      <c r="JG32">
        <v>16.5</v>
      </c>
      <c r="JH32">
        <v>16.5</v>
      </c>
      <c r="JI32">
        <v>0.716553</v>
      </c>
      <c r="JJ32">
        <v>2.6416</v>
      </c>
      <c r="JK32">
        <v>1.49658</v>
      </c>
      <c r="JL32">
        <v>2.3999</v>
      </c>
      <c r="JM32">
        <v>1.54907</v>
      </c>
      <c r="JN32">
        <v>2.40234</v>
      </c>
      <c r="JO32">
        <v>35.5915</v>
      </c>
      <c r="JP32">
        <v>15.603</v>
      </c>
      <c r="JQ32">
        <v>18</v>
      </c>
      <c r="JR32">
        <v>495.603</v>
      </c>
      <c r="JS32">
        <v>451.976</v>
      </c>
      <c r="JT32">
        <v>24.4818</v>
      </c>
      <c r="JU32">
        <v>29.78</v>
      </c>
      <c r="JV32">
        <v>29.9994</v>
      </c>
      <c r="JW32">
        <v>30.0655</v>
      </c>
      <c r="JX32">
        <v>30.0643</v>
      </c>
      <c r="JY32">
        <v>14.373</v>
      </c>
      <c r="JZ32">
        <v>0</v>
      </c>
      <c r="KA32">
        <v>43.0199</v>
      </c>
      <c r="KB32">
        <v>24.4701</v>
      </c>
      <c r="KC32">
        <v>199.235</v>
      </c>
      <c r="KD32">
        <v>20.0025</v>
      </c>
      <c r="KE32">
        <v>100.915</v>
      </c>
      <c r="KF32">
        <v>93.7684</v>
      </c>
    </row>
    <row r="33" spans="1:292">
      <c r="A33">
        <v>15</v>
      </c>
      <c r="B33">
        <v>1694434150.5</v>
      </c>
      <c r="C33">
        <v>70</v>
      </c>
      <c r="D33" t="s">
        <v>463</v>
      </c>
      <c r="E33" t="s">
        <v>464</v>
      </c>
      <c r="F33">
        <v>5</v>
      </c>
      <c r="G33" t="s">
        <v>428</v>
      </c>
      <c r="H33">
        <v>1694434142.714286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222.8346883511612</v>
      </c>
      <c r="AJ33">
        <v>231.8988848484848</v>
      </c>
      <c r="AK33">
        <v>-3.323072969138375</v>
      </c>
      <c r="AL33">
        <v>65.77211671758174</v>
      </c>
      <c r="AM33">
        <f>(AO33 - AN33 + DX33*1E3/(8.314*(DZ33+273.15)) * AQ33/DW33 * AP33) * DW33/(100*DK33) * 1000/(1000 - AO33)</f>
        <v>0</v>
      </c>
      <c r="AN33">
        <v>19.40881731076566</v>
      </c>
      <c r="AO33">
        <v>20.9196509090909</v>
      </c>
      <c r="AP33">
        <v>-0.0001121440922147189</v>
      </c>
      <c r="AQ33">
        <v>103.8788030557006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1.37</v>
      </c>
      <c r="DL33">
        <v>0.5</v>
      </c>
      <c r="DM33" t="s">
        <v>430</v>
      </c>
      <c r="DN33">
        <v>2</v>
      </c>
      <c r="DO33" t="b">
        <v>1</v>
      </c>
      <c r="DP33">
        <v>1694434142.714286</v>
      </c>
      <c r="DQ33">
        <v>250.7108214285714</v>
      </c>
      <c r="DR33">
        <v>234.8619285714286</v>
      </c>
      <c r="DS33">
        <v>20.93246071428571</v>
      </c>
      <c r="DT33">
        <v>19.41818214285714</v>
      </c>
      <c r="DU33">
        <v>273.2078571428571</v>
      </c>
      <c r="DV33">
        <v>24.51502142857143</v>
      </c>
      <c r="DW33">
        <v>500.0161785714285</v>
      </c>
      <c r="DX33">
        <v>84.40783571428571</v>
      </c>
      <c r="DY33">
        <v>0.09998663214285712</v>
      </c>
      <c r="DZ33">
        <v>26.90839642857143</v>
      </c>
      <c r="EA33">
        <v>28.01719285714286</v>
      </c>
      <c r="EB33">
        <v>999.9000000000002</v>
      </c>
      <c r="EC33">
        <v>0</v>
      </c>
      <c r="ED33">
        <v>0</v>
      </c>
      <c r="EE33">
        <v>9997.586785714286</v>
      </c>
      <c r="EF33">
        <v>0</v>
      </c>
      <c r="EG33">
        <v>607.1066428571428</v>
      </c>
      <c r="EH33">
        <v>15.848925</v>
      </c>
      <c r="EI33">
        <v>256.0710357142857</v>
      </c>
      <c r="EJ33">
        <v>239.5128571428572</v>
      </c>
      <c r="EK33">
        <v>1.514273214285714</v>
      </c>
      <c r="EL33">
        <v>234.8619285714286</v>
      </c>
      <c r="EM33">
        <v>19.41818214285714</v>
      </c>
      <c r="EN33">
        <v>1.766863214285714</v>
      </c>
      <c r="EO33">
        <v>1.639046785714286</v>
      </c>
      <c r="EP33">
        <v>15.49666785714286</v>
      </c>
      <c r="EQ33">
        <v>14.33088214285714</v>
      </c>
      <c r="ER33">
        <v>1999.973928571429</v>
      </c>
      <c r="ES33">
        <v>0.9799976428571429</v>
      </c>
      <c r="ET33">
        <v>0.02000205714285715</v>
      </c>
      <c r="EU33">
        <v>0</v>
      </c>
      <c r="EV33">
        <v>162.1978571428572</v>
      </c>
      <c r="EW33">
        <v>5.00078</v>
      </c>
      <c r="EX33">
        <v>5543.297500000001</v>
      </c>
      <c r="EY33">
        <v>16379.4</v>
      </c>
      <c r="EZ33">
        <v>39.79</v>
      </c>
      <c r="FA33">
        <v>40.58674999999999</v>
      </c>
      <c r="FB33">
        <v>40.67389285714285</v>
      </c>
      <c r="FC33">
        <v>40.29896428571429</v>
      </c>
      <c r="FD33">
        <v>40.92599999999999</v>
      </c>
      <c r="FE33">
        <v>1955.069642857143</v>
      </c>
      <c r="FF33">
        <v>39.9</v>
      </c>
      <c r="FG33">
        <v>0</v>
      </c>
      <c r="FH33">
        <v>1694434150.5</v>
      </c>
      <c r="FI33">
        <v>0</v>
      </c>
      <c r="FJ33">
        <v>162.2378461538461</v>
      </c>
      <c r="FK33">
        <v>2.323418786755105</v>
      </c>
      <c r="FL33">
        <v>-178.4044458454253</v>
      </c>
      <c r="FM33">
        <v>5545.508846153846</v>
      </c>
      <c r="FN33">
        <v>15</v>
      </c>
      <c r="FO33">
        <v>1694433157.5</v>
      </c>
      <c r="FP33" t="s">
        <v>431</v>
      </c>
      <c r="FQ33">
        <v>1694433157.5</v>
      </c>
      <c r="FR33">
        <v>1694433154</v>
      </c>
      <c r="FS33">
        <v>1</v>
      </c>
      <c r="FT33">
        <v>-0.8159999999999999</v>
      </c>
      <c r="FU33">
        <v>-0.107</v>
      </c>
      <c r="FV33">
        <v>-25.913</v>
      </c>
      <c r="FW33">
        <v>-3.53</v>
      </c>
      <c r="FX33">
        <v>420</v>
      </c>
      <c r="FY33">
        <v>20</v>
      </c>
      <c r="FZ33">
        <v>0.26</v>
      </c>
      <c r="GA33">
        <v>0.06</v>
      </c>
      <c r="GB33">
        <v>15.63618780487805</v>
      </c>
      <c r="GC33">
        <v>4.406719860627158</v>
      </c>
      <c r="GD33">
        <v>0.4410707189551033</v>
      </c>
      <c r="GE33">
        <v>0</v>
      </c>
      <c r="GF33">
        <v>1.514844390243902</v>
      </c>
      <c r="GG33">
        <v>0.004361393728221816</v>
      </c>
      <c r="GH33">
        <v>0.003975013452212545</v>
      </c>
      <c r="GI33">
        <v>1</v>
      </c>
      <c r="GJ33">
        <v>1</v>
      </c>
      <c r="GK33">
        <v>2</v>
      </c>
      <c r="GL33" t="s">
        <v>438</v>
      </c>
      <c r="GM33">
        <v>3.10391</v>
      </c>
      <c r="GN33">
        <v>2.75798</v>
      </c>
      <c r="GO33">
        <v>0.0537701</v>
      </c>
      <c r="GP33">
        <v>0.0465731</v>
      </c>
      <c r="GQ33">
        <v>0.103066</v>
      </c>
      <c r="GR33">
        <v>0.0877165</v>
      </c>
      <c r="GS33">
        <v>24454.5</v>
      </c>
      <c r="GT33">
        <v>23108.8</v>
      </c>
      <c r="GU33">
        <v>26397.3</v>
      </c>
      <c r="GV33">
        <v>24566.4</v>
      </c>
      <c r="GW33">
        <v>38009.7</v>
      </c>
      <c r="GX33">
        <v>32783.6</v>
      </c>
      <c r="GY33">
        <v>46190.4</v>
      </c>
      <c r="GZ33">
        <v>38891.9</v>
      </c>
      <c r="HA33">
        <v>1.87915</v>
      </c>
      <c r="HB33">
        <v>1.7871</v>
      </c>
      <c r="HC33">
        <v>0.0602603</v>
      </c>
      <c r="HD33">
        <v>0</v>
      </c>
      <c r="HE33">
        <v>27.0262</v>
      </c>
      <c r="HF33">
        <v>999.9</v>
      </c>
      <c r="HG33">
        <v>44.5</v>
      </c>
      <c r="HH33">
        <v>32</v>
      </c>
      <c r="HI33">
        <v>25.1746</v>
      </c>
      <c r="HJ33">
        <v>60.713</v>
      </c>
      <c r="HK33">
        <v>27.7163</v>
      </c>
      <c r="HL33">
        <v>1</v>
      </c>
      <c r="HM33">
        <v>0.199449</v>
      </c>
      <c r="HN33">
        <v>1.77884</v>
      </c>
      <c r="HO33">
        <v>20.3018</v>
      </c>
      <c r="HP33">
        <v>5.2137</v>
      </c>
      <c r="HQ33">
        <v>11.98</v>
      </c>
      <c r="HR33">
        <v>4.96385</v>
      </c>
      <c r="HS33">
        <v>3.27408</v>
      </c>
      <c r="HT33">
        <v>9999</v>
      </c>
      <c r="HU33">
        <v>9999</v>
      </c>
      <c r="HV33">
        <v>9999</v>
      </c>
      <c r="HW33">
        <v>160.5</v>
      </c>
      <c r="HX33">
        <v>1.86385</v>
      </c>
      <c r="HY33">
        <v>1.85989</v>
      </c>
      <c r="HZ33">
        <v>1.85822</v>
      </c>
      <c r="IA33">
        <v>1.85959</v>
      </c>
      <c r="IB33">
        <v>1.85962</v>
      </c>
      <c r="IC33">
        <v>1.85813</v>
      </c>
      <c r="ID33">
        <v>1.85723</v>
      </c>
      <c r="IE33">
        <v>1.85217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-21.954</v>
      </c>
      <c r="IT33">
        <v>-3.5821</v>
      </c>
      <c r="IU33">
        <v>-16.236212380802</v>
      </c>
      <c r="IV33">
        <v>-0.02504303529460891</v>
      </c>
      <c r="IW33">
        <v>8.203137281165334E-06</v>
      </c>
      <c r="IX33">
        <v>-1.601710138363582E-09</v>
      </c>
      <c r="IY33">
        <v>-1.673785301004046</v>
      </c>
      <c r="IZ33">
        <v>-0.1542298006697892</v>
      </c>
      <c r="JA33">
        <v>0.004482180110296973</v>
      </c>
      <c r="JB33">
        <v>-5.576280945024944E-05</v>
      </c>
      <c r="JC33">
        <v>4</v>
      </c>
      <c r="JD33">
        <v>1967</v>
      </c>
      <c r="JE33">
        <v>1</v>
      </c>
      <c r="JF33">
        <v>28</v>
      </c>
      <c r="JG33">
        <v>16.6</v>
      </c>
      <c r="JH33">
        <v>16.6</v>
      </c>
      <c r="JI33">
        <v>0.678711</v>
      </c>
      <c r="JJ33">
        <v>2.64526</v>
      </c>
      <c r="JK33">
        <v>1.49658</v>
      </c>
      <c r="JL33">
        <v>2.3999</v>
      </c>
      <c r="JM33">
        <v>1.54907</v>
      </c>
      <c r="JN33">
        <v>2.45239</v>
      </c>
      <c r="JO33">
        <v>35.5915</v>
      </c>
      <c r="JP33">
        <v>15.603</v>
      </c>
      <c r="JQ33">
        <v>18</v>
      </c>
      <c r="JR33">
        <v>495.35</v>
      </c>
      <c r="JS33">
        <v>451.931</v>
      </c>
      <c r="JT33">
        <v>24.4653</v>
      </c>
      <c r="JU33">
        <v>29.7703</v>
      </c>
      <c r="JV33">
        <v>29.9994</v>
      </c>
      <c r="JW33">
        <v>30.0558</v>
      </c>
      <c r="JX33">
        <v>30.054</v>
      </c>
      <c r="JY33">
        <v>13.6035</v>
      </c>
      <c r="JZ33">
        <v>0</v>
      </c>
      <c r="KA33">
        <v>42.6351</v>
      </c>
      <c r="KB33">
        <v>24.452</v>
      </c>
      <c r="KC33">
        <v>185.861</v>
      </c>
      <c r="KD33">
        <v>20.0556</v>
      </c>
      <c r="KE33">
        <v>100.916</v>
      </c>
      <c r="KF33">
        <v>93.7692</v>
      </c>
    </row>
    <row r="34" spans="1:292">
      <c r="A34">
        <v>16</v>
      </c>
      <c r="B34">
        <v>1694434155.5</v>
      </c>
      <c r="C34">
        <v>75</v>
      </c>
      <c r="D34" t="s">
        <v>465</v>
      </c>
      <c r="E34" t="s">
        <v>466</v>
      </c>
      <c r="F34">
        <v>5</v>
      </c>
      <c r="G34" t="s">
        <v>428</v>
      </c>
      <c r="H34">
        <v>1694434148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206.0161043761584</v>
      </c>
      <c r="AJ34">
        <v>215.3579757575758</v>
      </c>
      <c r="AK34">
        <v>-3.308318270477562</v>
      </c>
      <c r="AL34">
        <v>65.77211671758174</v>
      </c>
      <c r="AM34">
        <f>(AO34 - AN34 + DX34*1E3/(8.314*(DZ34+273.15)) * AQ34/DW34 * AP34) * DW34/(100*DK34) * 1000/(1000 - AO34)</f>
        <v>0</v>
      </c>
      <c r="AN34">
        <v>19.33146495114129</v>
      </c>
      <c r="AO34">
        <v>20.88997030303031</v>
      </c>
      <c r="AP34">
        <v>-0.006461432581960849</v>
      </c>
      <c r="AQ34">
        <v>103.8788030557006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1.37</v>
      </c>
      <c r="DL34">
        <v>0.5</v>
      </c>
      <c r="DM34" t="s">
        <v>430</v>
      </c>
      <c r="DN34">
        <v>2</v>
      </c>
      <c r="DO34" t="b">
        <v>1</v>
      </c>
      <c r="DP34">
        <v>1694434148</v>
      </c>
      <c r="DQ34">
        <v>233.5465555555556</v>
      </c>
      <c r="DR34">
        <v>217.3698888888889</v>
      </c>
      <c r="DS34">
        <v>20.92075555555556</v>
      </c>
      <c r="DT34">
        <v>19.38808888888889</v>
      </c>
      <c r="DU34">
        <v>255.6747407407407</v>
      </c>
      <c r="DV34">
        <v>24.50288518518519</v>
      </c>
      <c r="DW34">
        <v>499.9964074074074</v>
      </c>
      <c r="DX34">
        <v>84.40737407407407</v>
      </c>
      <c r="DY34">
        <v>0.0999579</v>
      </c>
      <c r="DZ34">
        <v>26.90314074074074</v>
      </c>
      <c r="EA34">
        <v>28.01387777777778</v>
      </c>
      <c r="EB34">
        <v>999.9000000000001</v>
      </c>
      <c r="EC34">
        <v>0</v>
      </c>
      <c r="ED34">
        <v>0</v>
      </c>
      <c r="EE34">
        <v>9998.613703703704</v>
      </c>
      <c r="EF34">
        <v>0</v>
      </c>
      <c r="EG34">
        <v>605.116037037037</v>
      </c>
      <c r="EH34">
        <v>16.17665555555556</v>
      </c>
      <c r="EI34">
        <v>238.537037037037</v>
      </c>
      <c r="EJ34">
        <v>221.6680740740741</v>
      </c>
      <c r="EK34">
        <v>1.532662592592593</v>
      </c>
      <c r="EL34">
        <v>217.3698888888889</v>
      </c>
      <c r="EM34">
        <v>19.38808888888889</v>
      </c>
      <c r="EN34">
        <v>1.765865925925926</v>
      </c>
      <c r="EO34">
        <v>1.636497407407408</v>
      </c>
      <c r="EP34">
        <v>15.48786666666667</v>
      </c>
      <c r="EQ34">
        <v>14.3068037037037</v>
      </c>
      <c r="ER34">
        <v>2000.005925925926</v>
      </c>
      <c r="ES34">
        <v>0.979998</v>
      </c>
      <c r="ET34">
        <v>0.02000170740740741</v>
      </c>
      <c r="EU34">
        <v>0</v>
      </c>
      <c r="EV34">
        <v>162.4813333333334</v>
      </c>
      <c r="EW34">
        <v>5.00078</v>
      </c>
      <c r="EX34">
        <v>5540.554444444443</v>
      </c>
      <c r="EY34">
        <v>16379.66666666667</v>
      </c>
      <c r="EZ34">
        <v>39.7752962962963</v>
      </c>
      <c r="FA34">
        <v>40.58066666666667</v>
      </c>
      <c r="FB34">
        <v>40.49514814814814</v>
      </c>
      <c r="FC34">
        <v>40.28455555555556</v>
      </c>
      <c r="FD34">
        <v>40.88625925925925</v>
      </c>
      <c r="FE34">
        <v>1955.103333333334</v>
      </c>
      <c r="FF34">
        <v>39.9</v>
      </c>
      <c r="FG34">
        <v>0</v>
      </c>
      <c r="FH34">
        <v>1694434155.3</v>
      </c>
      <c r="FI34">
        <v>0</v>
      </c>
      <c r="FJ34">
        <v>162.4845384615384</v>
      </c>
      <c r="FK34">
        <v>3.94899144503467</v>
      </c>
      <c r="FL34">
        <v>-16.88581200340423</v>
      </c>
      <c r="FM34">
        <v>5543.71423076923</v>
      </c>
      <c r="FN34">
        <v>15</v>
      </c>
      <c r="FO34">
        <v>1694433157.5</v>
      </c>
      <c r="FP34" t="s">
        <v>431</v>
      </c>
      <c r="FQ34">
        <v>1694433157.5</v>
      </c>
      <c r="FR34">
        <v>1694433154</v>
      </c>
      <c r="FS34">
        <v>1</v>
      </c>
      <c r="FT34">
        <v>-0.8159999999999999</v>
      </c>
      <c r="FU34">
        <v>-0.107</v>
      </c>
      <c r="FV34">
        <v>-25.913</v>
      </c>
      <c r="FW34">
        <v>-3.53</v>
      </c>
      <c r="FX34">
        <v>420</v>
      </c>
      <c r="FY34">
        <v>20</v>
      </c>
      <c r="FZ34">
        <v>0.26</v>
      </c>
      <c r="GA34">
        <v>0.06</v>
      </c>
      <c r="GB34">
        <v>15.98487804878049</v>
      </c>
      <c r="GC34">
        <v>3.888144250871119</v>
      </c>
      <c r="GD34">
        <v>0.3903454964404159</v>
      </c>
      <c r="GE34">
        <v>0</v>
      </c>
      <c r="GF34">
        <v>1.526387317073171</v>
      </c>
      <c r="GG34">
        <v>0.1825103832752632</v>
      </c>
      <c r="GH34">
        <v>0.02252520377259717</v>
      </c>
      <c r="GI34">
        <v>1</v>
      </c>
      <c r="GJ34">
        <v>1</v>
      </c>
      <c r="GK34">
        <v>2</v>
      </c>
      <c r="GL34" t="s">
        <v>438</v>
      </c>
      <c r="GM34">
        <v>3.10382</v>
      </c>
      <c r="GN34">
        <v>2.75817</v>
      </c>
      <c r="GO34">
        <v>0.050719</v>
      </c>
      <c r="GP34">
        <v>0.0433839</v>
      </c>
      <c r="GQ34">
        <v>0.102971</v>
      </c>
      <c r="GR34">
        <v>0.0875262</v>
      </c>
      <c r="GS34">
        <v>24533.8</v>
      </c>
      <c r="GT34">
        <v>23186.5</v>
      </c>
      <c r="GU34">
        <v>26397.8</v>
      </c>
      <c r="GV34">
        <v>24566.8</v>
      </c>
      <c r="GW34">
        <v>38013.8</v>
      </c>
      <c r="GX34">
        <v>32791</v>
      </c>
      <c r="GY34">
        <v>46190.9</v>
      </c>
      <c r="GZ34">
        <v>38892.9</v>
      </c>
      <c r="HA34">
        <v>1.87915</v>
      </c>
      <c r="HB34">
        <v>1.78727</v>
      </c>
      <c r="HC34">
        <v>0.060454</v>
      </c>
      <c r="HD34">
        <v>0</v>
      </c>
      <c r="HE34">
        <v>27.0239</v>
      </c>
      <c r="HF34">
        <v>999.9</v>
      </c>
      <c r="HG34">
        <v>44.4</v>
      </c>
      <c r="HH34">
        <v>32</v>
      </c>
      <c r="HI34">
        <v>25.1188</v>
      </c>
      <c r="HJ34">
        <v>60.393</v>
      </c>
      <c r="HK34">
        <v>27.8205</v>
      </c>
      <c r="HL34">
        <v>1</v>
      </c>
      <c r="HM34">
        <v>0.198674</v>
      </c>
      <c r="HN34">
        <v>1.78053</v>
      </c>
      <c r="HO34">
        <v>20.3017</v>
      </c>
      <c r="HP34">
        <v>5.21504</v>
      </c>
      <c r="HQ34">
        <v>11.98</v>
      </c>
      <c r="HR34">
        <v>4.9639</v>
      </c>
      <c r="HS34">
        <v>3.27405</v>
      </c>
      <c r="HT34">
        <v>9999</v>
      </c>
      <c r="HU34">
        <v>9999</v>
      </c>
      <c r="HV34">
        <v>9999</v>
      </c>
      <c r="HW34">
        <v>160.5</v>
      </c>
      <c r="HX34">
        <v>1.86386</v>
      </c>
      <c r="HY34">
        <v>1.85989</v>
      </c>
      <c r="HZ34">
        <v>1.85822</v>
      </c>
      <c r="IA34">
        <v>1.85959</v>
      </c>
      <c r="IB34">
        <v>1.85969</v>
      </c>
      <c r="IC34">
        <v>1.85817</v>
      </c>
      <c r="ID34">
        <v>1.85724</v>
      </c>
      <c r="IE34">
        <v>1.8522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-21.6</v>
      </c>
      <c r="IT34">
        <v>-3.5809</v>
      </c>
      <c r="IU34">
        <v>-16.236212380802</v>
      </c>
      <c r="IV34">
        <v>-0.02504303529460891</v>
      </c>
      <c r="IW34">
        <v>8.203137281165334E-06</v>
      </c>
      <c r="IX34">
        <v>-1.601710138363582E-09</v>
      </c>
      <c r="IY34">
        <v>-1.673785301004046</v>
      </c>
      <c r="IZ34">
        <v>-0.1542298006697892</v>
      </c>
      <c r="JA34">
        <v>0.004482180110296973</v>
      </c>
      <c r="JB34">
        <v>-5.576280945024944E-05</v>
      </c>
      <c r="JC34">
        <v>4</v>
      </c>
      <c r="JD34">
        <v>1967</v>
      </c>
      <c r="JE34">
        <v>1</v>
      </c>
      <c r="JF34">
        <v>28</v>
      </c>
      <c r="JG34">
        <v>16.6</v>
      </c>
      <c r="JH34">
        <v>16.7</v>
      </c>
      <c r="JI34">
        <v>0.6359860000000001</v>
      </c>
      <c r="JJ34">
        <v>2.65137</v>
      </c>
      <c r="JK34">
        <v>1.49658</v>
      </c>
      <c r="JL34">
        <v>2.3999</v>
      </c>
      <c r="JM34">
        <v>1.54907</v>
      </c>
      <c r="JN34">
        <v>2.3938</v>
      </c>
      <c r="JO34">
        <v>35.5683</v>
      </c>
      <c r="JP34">
        <v>15.603</v>
      </c>
      <c r="JQ34">
        <v>18</v>
      </c>
      <c r="JR34">
        <v>495.271</v>
      </c>
      <c r="JS34">
        <v>451.958</v>
      </c>
      <c r="JT34">
        <v>24.4483</v>
      </c>
      <c r="JU34">
        <v>29.7613</v>
      </c>
      <c r="JV34">
        <v>29.9993</v>
      </c>
      <c r="JW34">
        <v>30.0455</v>
      </c>
      <c r="JX34">
        <v>30.043</v>
      </c>
      <c r="JY34">
        <v>12.7411</v>
      </c>
      <c r="JZ34">
        <v>0</v>
      </c>
      <c r="KA34">
        <v>42.6351</v>
      </c>
      <c r="KB34">
        <v>24.4431</v>
      </c>
      <c r="KC34">
        <v>165.74</v>
      </c>
      <c r="KD34">
        <v>20.1394</v>
      </c>
      <c r="KE34">
        <v>100.917</v>
      </c>
      <c r="KF34">
        <v>93.7713</v>
      </c>
    </row>
    <row r="35" spans="1:292">
      <c r="A35">
        <v>17</v>
      </c>
      <c r="B35">
        <v>1694434160.5</v>
      </c>
      <c r="C35">
        <v>80</v>
      </c>
      <c r="D35" t="s">
        <v>467</v>
      </c>
      <c r="E35" t="s">
        <v>468</v>
      </c>
      <c r="F35">
        <v>5</v>
      </c>
      <c r="G35" t="s">
        <v>428</v>
      </c>
      <c r="H35">
        <v>1694434152.714286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189.1179775905897</v>
      </c>
      <c r="AJ35">
        <v>198.7522484848486</v>
      </c>
      <c r="AK35">
        <v>-3.321496222818846</v>
      </c>
      <c r="AL35">
        <v>65.77211671758174</v>
      </c>
      <c r="AM35">
        <f>(AO35 - AN35 + DX35*1E3/(8.314*(DZ35+273.15)) * AQ35/DW35 * AP35) * DW35/(100*DK35) * 1000/(1000 - AO35)</f>
        <v>0</v>
      </c>
      <c r="AN35">
        <v>19.31142899687813</v>
      </c>
      <c r="AO35">
        <v>20.85794181818181</v>
      </c>
      <c r="AP35">
        <v>-0.006138827383564359</v>
      </c>
      <c r="AQ35">
        <v>103.8788030557006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1.37</v>
      </c>
      <c r="DL35">
        <v>0.5</v>
      </c>
      <c r="DM35" t="s">
        <v>430</v>
      </c>
      <c r="DN35">
        <v>2</v>
      </c>
      <c r="DO35" t="b">
        <v>1</v>
      </c>
      <c r="DP35">
        <v>1694434152.714286</v>
      </c>
      <c r="DQ35">
        <v>218.2627857142857</v>
      </c>
      <c r="DR35">
        <v>201.7772142857143</v>
      </c>
      <c r="DS35">
        <v>20.90063214285714</v>
      </c>
      <c r="DT35">
        <v>19.35465714285714</v>
      </c>
      <c r="DU35">
        <v>240.0586428571429</v>
      </c>
      <c r="DV35">
        <v>24.48203214285714</v>
      </c>
      <c r="DW35">
        <v>500.0037142857142</v>
      </c>
      <c r="DX35">
        <v>84.40757857142857</v>
      </c>
      <c r="DY35">
        <v>0.1000202857142857</v>
      </c>
      <c r="DZ35">
        <v>26.89754285714286</v>
      </c>
      <c r="EA35">
        <v>28.00967142857143</v>
      </c>
      <c r="EB35">
        <v>999.9000000000002</v>
      </c>
      <c r="EC35">
        <v>0</v>
      </c>
      <c r="ED35">
        <v>0</v>
      </c>
      <c r="EE35">
        <v>9989.779285714287</v>
      </c>
      <c r="EF35">
        <v>0</v>
      </c>
      <c r="EG35">
        <v>603.7878571428571</v>
      </c>
      <c r="EH35">
        <v>16.48553928571429</v>
      </c>
      <c r="EI35">
        <v>222.9223214285714</v>
      </c>
      <c r="EJ35">
        <v>205.76025</v>
      </c>
      <c r="EK35">
        <v>1.545968571428572</v>
      </c>
      <c r="EL35">
        <v>201.7772142857143</v>
      </c>
      <c r="EM35">
        <v>19.35465714285714</v>
      </c>
      <c r="EN35">
        <v>1.764171785714286</v>
      </c>
      <c r="EO35">
        <v>1.633679642857143</v>
      </c>
      <c r="EP35">
        <v>15.47289285714285</v>
      </c>
      <c r="EQ35">
        <v>14.28016428571428</v>
      </c>
      <c r="ER35">
        <v>2000.027142857143</v>
      </c>
      <c r="ES35">
        <v>0.9799981785714288</v>
      </c>
      <c r="ET35">
        <v>0.02000153571428572</v>
      </c>
      <c r="EU35">
        <v>0</v>
      </c>
      <c r="EV35">
        <v>162.7774285714286</v>
      </c>
      <c r="EW35">
        <v>5.00078</v>
      </c>
      <c r="EX35">
        <v>5555.487142857142</v>
      </c>
      <c r="EY35">
        <v>16379.84642857143</v>
      </c>
      <c r="EZ35">
        <v>39.76767857142856</v>
      </c>
      <c r="FA35">
        <v>40.57774999999999</v>
      </c>
      <c r="FB35">
        <v>40.45964285714285</v>
      </c>
      <c r="FC35">
        <v>40.27660714285713</v>
      </c>
      <c r="FD35">
        <v>40.85685714285714</v>
      </c>
      <c r="FE35">
        <v>1955.123214285714</v>
      </c>
      <c r="FF35">
        <v>39.9</v>
      </c>
      <c r="FG35">
        <v>0</v>
      </c>
      <c r="FH35">
        <v>1694434160.7</v>
      </c>
      <c r="FI35">
        <v>0</v>
      </c>
      <c r="FJ35">
        <v>162.81204</v>
      </c>
      <c r="FK35">
        <v>3.95946153041714</v>
      </c>
      <c r="FL35">
        <v>264.2215384975354</v>
      </c>
      <c r="FM35">
        <v>5552.2796</v>
      </c>
      <c r="FN35">
        <v>15</v>
      </c>
      <c r="FO35">
        <v>1694433157.5</v>
      </c>
      <c r="FP35" t="s">
        <v>431</v>
      </c>
      <c r="FQ35">
        <v>1694433157.5</v>
      </c>
      <c r="FR35">
        <v>1694433154</v>
      </c>
      <c r="FS35">
        <v>1</v>
      </c>
      <c r="FT35">
        <v>-0.8159999999999999</v>
      </c>
      <c r="FU35">
        <v>-0.107</v>
      </c>
      <c r="FV35">
        <v>-25.913</v>
      </c>
      <c r="FW35">
        <v>-3.53</v>
      </c>
      <c r="FX35">
        <v>420</v>
      </c>
      <c r="FY35">
        <v>20</v>
      </c>
      <c r="FZ35">
        <v>0.26</v>
      </c>
      <c r="GA35">
        <v>0.06</v>
      </c>
      <c r="GB35">
        <v>16.24556585365854</v>
      </c>
      <c r="GC35">
        <v>3.682331707317067</v>
      </c>
      <c r="GD35">
        <v>0.3681475145815383</v>
      </c>
      <c r="GE35">
        <v>0</v>
      </c>
      <c r="GF35">
        <v>1.535743170731707</v>
      </c>
      <c r="GG35">
        <v>0.2134438327526125</v>
      </c>
      <c r="GH35">
        <v>0.02451761501541333</v>
      </c>
      <c r="GI35">
        <v>1</v>
      </c>
      <c r="GJ35">
        <v>1</v>
      </c>
      <c r="GK35">
        <v>2</v>
      </c>
      <c r="GL35" t="s">
        <v>438</v>
      </c>
      <c r="GM35">
        <v>3.10381</v>
      </c>
      <c r="GN35">
        <v>2.7578</v>
      </c>
      <c r="GO35">
        <v>0.0475728</v>
      </c>
      <c r="GP35">
        <v>0.0400419</v>
      </c>
      <c r="GQ35">
        <v>0.102879</v>
      </c>
      <c r="GR35">
        <v>0.0874892</v>
      </c>
      <c r="GS35">
        <v>24615.4</v>
      </c>
      <c r="GT35">
        <v>23268</v>
      </c>
      <c r="GU35">
        <v>26398.1</v>
      </c>
      <c r="GV35">
        <v>24567.4</v>
      </c>
      <c r="GW35">
        <v>38018</v>
      </c>
      <c r="GX35">
        <v>32792.3</v>
      </c>
      <c r="GY35">
        <v>46191.7</v>
      </c>
      <c r="GZ35">
        <v>38893.3</v>
      </c>
      <c r="HA35">
        <v>1.8793</v>
      </c>
      <c r="HB35">
        <v>1.78743</v>
      </c>
      <c r="HC35">
        <v>0.059709</v>
      </c>
      <c r="HD35">
        <v>0</v>
      </c>
      <c r="HE35">
        <v>27.021</v>
      </c>
      <c r="HF35">
        <v>999.9</v>
      </c>
      <c r="HG35">
        <v>44.3</v>
      </c>
      <c r="HH35">
        <v>32</v>
      </c>
      <c r="HI35">
        <v>25.0626</v>
      </c>
      <c r="HJ35">
        <v>60.133</v>
      </c>
      <c r="HK35">
        <v>27.9287</v>
      </c>
      <c r="HL35">
        <v>1</v>
      </c>
      <c r="HM35">
        <v>0.197957</v>
      </c>
      <c r="HN35">
        <v>1.75933</v>
      </c>
      <c r="HO35">
        <v>20.302</v>
      </c>
      <c r="HP35">
        <v>5.21444</v>
      </c>
      <c r="HQ35">
        <v>11.98</v>
      </c>
      <c r="HR35">
        <v>4.96375</v>
      </c>
      <c r="HS35">
        <v>3.2741</v>
      </c>
      <c r="HT35">
        <v>9999</v>
      </c>
      <c r="HU35">
        <v>9999</v>
      </c>
      <c r="HV35">
        <v>9999</v>
      </c>
      <c r="HW35">
        <v>160.5</v>
      </c>
      <c r="HX35">
        <v>1.86385</v>
      </c>
      <c r="HY35">
        <v>1.85989</v>
      </c>
      <c r="HZ35">
        <v>1.85822</v>
      </c>
      <c r="IA35">
        <v>1.85959</v>
      </c>
      <c r="IB35">
        <v>1.85966</v>
      </c>
      <c r="IC35">
        <v>1.85815</v>
      </c>
      <c r="ID35">
        <v>1.85724</v>
      </c>
      <c r="IE35">
        <v>1.85217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-21.24</v>
      </c>
      <c r="IT35">
        <v>-3.5798</v>
      </c>
      <c r="IU35">
        <v>-16.236212380802</v>
      </c>
      <c r="IV35">
        <v>-0.02504303529460891</v>
      </c>
      <c r="IW35">
        <v>8.203137281165334E-06</v>
      </c>
      <c r="IX35">
        <v>-1.601710138363582E-09</v>
      </c>
      <c r="IY35">
        <v>-1.673785301004046</v>
      </c>
      <c r="IZ35">
        <v>-0.1542298006697892</v>
      </c>
      <c r="JA35">
        <v>0.004482180110296973</v>
      </c>
      <c r="JB35">
        <v>-5.576280945024944E-05</v>
      </c>
      <c r="JC35">
        <v>4</v>
      </c>
      <c r="JD35">
        <v>1967</v>
      </c>
      <c r="JE35">
        <v>1</v>
      </c>
      <c r="JF35">
        <v>28</v>
      </c>
      <c r="JG35">
        <v>16.7</v>
      </c>
      <c r="JH35">
        <v>16.8</v>
      </c>
      <c r="JI35">
        <v>0.595703</v>
      </c>
      <c r="JJ35">
        <v>2.65015</v>
      </c>
      <c r="JK35">
        <v>1.49658</v>
      </c>
      <c r="JL35">
        <v>2.3999</v>
      </c>
      <c r="JM35">
        <v>1.54907</v>
      </c>
      <c r="JN35">
        <v>2.38892</v>
      </c>
      <c r="JO35">
        <v>35.5683</v>
      </c>
      <c r="JP35">
        <v>15.603</v>
      </c>
      <c r="JQ35">
        <v>18</v>
      </c>
      <c r="JR35">
        <v>495.282</v>
      </c>
      <c r="JS35">
        <v>451.974</v>
      </c>
      <c r="JT35">
        <v>24.4377</v>
      </c>
      <c r="JU35">
        <v>29.7524</v>
      </c>
      <c r="JV35">
        <v>29.9994</v>
      </c>
      <c r="JW35">
        <v>30.0352</v>
      </c>
      <c r="JX35">
        <v>30.0327</v>
      </c>
      <c r="JY35">
        <v>11.9583</v>
      </c>
      <c r="JZ35">
        <v>0</v>
      </c>
      <c r="KA35">
        <v>42.6351</v>
      </c>
      <c r="KB35">
        <v>24.4368</v>
      </c>
      <c r="KC35">
        <v>152.333</v>
      </c>
      <c r="KD35">
        <v>20.2215</v>
      </c>
      <c r="KE35">
        <v>100.919</v>
      </c>
      <c r="KF35">
        <v>93.7728</v>
      </c>
    </row>
    <row r="36" spans="1:292">
      <c r="A36">
        <v>18</v>
      </c>
      <c r="B36">
        <v>1694434165.5</v>
      </c>
      <c r="C36">
        <v>85</v>
      </c>
      <c r="D36" t="s">
        <v>469</v>
      </c>
      <c r="E36" t="s">
        <v>470</v>
      </c>
      <c r="F36">
        <v>5</v>
      </c>
      <c r="G36" t="s">
        <v>428</v>
      </c>
      <c r="H36">
        <v>1694434158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172.1832144128157</v>
      </c>
      <c r="AJ36">
        <v>182.1736909090909</v>
      </c>
      <c r="AK36">
        <v>-3.306639158458135</v>
      </c>
      <c r="AL36">
        <v>65.77211671758174</v>
      </c>
      <c r="AM36">
        <f>(AO36 - AN36 + DX36*1E3/(8.314*(DZ36+273.15)) * AQ36/DW36 * AP36) * DW36/(100*DK36) * 1000/(1000 - AO36)</f>
        <v>0</v>
      </c>
      <c r="AN36">
        <v>19.30049833049097</v>
      </c>
      <c r="AO36">
        <v>20.83561333333333</v>
      </c>
      <c r="AP36">
        <v>-0.001606545231412968</v>
      </c>
      <c r="AQ36">
        <v>103.8788030557006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1.37</v>
      </c>
      <c r="DL36">
        <v>0.5</v>
      </c>
      <c r="DM36" t="s">
        <v>430</v>
      </c>
      <c r="DN36">
        <v>2</v>
      </c>
      <c r="DO36" t="b">
        <v>1</v>
      </c>
      <c r="DP36">
        <v>1694434158</v>
      </c>
      <c r="DQ36">
        <v>201.099</v>
      </c>
      <c r="DR36">
        <v>184.2734814814815</v>
      </c>
      <c r="DS36">
        <v>20.87295925925926</v>
      </c>
      <c r="DT36">
        <v>19.31724814814815</v>
      </c>
      <c r="DU36">
        <v>222.5177777777778</v>
      </c>
      <c r="DV36">
        <v>24.45336296296296</v>
      </c>
      <c r="DW36">
        <v>499.9737777777777</v>
      </c>
      <c r="DX36">
        <v>84.40762962962964</v>
      </c>
      <c r="DY36">
        <v>0.09996192962962962</v>
      </c>
      <c r="DZ36">
        <v>26.89178888888889</v>
      </c>
      <c r="EA36">
        <v>28.0043962962963</v>
      </c>
      <c r="EB36">
        <v>999.9000000000001</v>
      </c>
      <c r="EC36">
        <v>0</v>
      </c>
      <c r="ED36">
        <v>0</v>
      </c>
      <c r="EE36">
        <v>9992.713703703703</v>
      </c>
      <c r="EF36">
        <v>0</v>
      </c>
      <c r="EG36">
        <v>601.8546666666667</v>
      </c>
      <c r="EH36">
        <v>16.82556296296296</v>
      </c>
      <c r="EI36">
        <v>205.3864444444445</v>
      </c>
      <c r="EJ36">
        <v>187.9034814814815</v>
      </c>
      <c r="EK36">
        <v>1.555711481481481</v>
      </c>
      <c r="EL36">
        <v>184.2734814814815</v>
      </c>
      <c r="EM36">
        <v>19.31724814814815</v>
      </c>
      <c r="EN36">
        <v>1.761837037037037</v>
      </c>
      <c r="EO36">
        <v>1.630522222222222</v>
      </c>
      <c r="EP36">
        <v>15.45224074074074</v>
      </c>
      <c r="EQ36">
        <v>14.25031111111111</v>
      </c>
      <c r="ER36">
        <v>2000.042962962963</v>
      </c>
      <c r="ES36">
        <v>0.9799983333333335</v>
      </c>
      <c r="ET36">
        <v>0.02000138148148148</v>
      </c>
      <c r="EU36">
        <v>0</v>
      </c>
      <c r="EV36">
        <v>163.0955555555556</v>
      </c>
      <c r="EW36">
        <v>5.00078</v>
      </c>
      <c r="EX36">
        <v>5568.575185185186</v>
      </c>
      <c r="EY36">
        <v>16379.97777777778</v>
      </c>
      <c r="EZ36">
        <v>39.75444444444444</v>
      </c>
      <c r="FA36">
        <v>40.56444444444443</v>
      </c>
      <c r="FB36">
        <v>40.36555555555555</v>
      </c>
      <c r="FC36">
        <v>40.25444444444444</v>
      </c>
      <c r="FD36">
        <v>40.79599999999999</v>
      </c>
      <c r="FE36">
        <v>1955.14</v>
      </c>
      <c r="FF36">
        <v>39.9</v>
      </c>
      <c r="FG36">
        <v>0</v>
      </c>
      <c r="FH36">
        <v>1694434165.5</v>
      </c>
      <c r="FI36">
        <v>0</v>
      </c>
      <c r="FJ36">
        <v>163.1134</v>
      </c>
      <c r="FK36">
        <v>2.931846152751458</v>
      </c>
      <c r="FL36">
        <v>109.354616695062</v>
      </c>
      <c r="FM36">
        <v>5565.9936</v>
      </c>
      <c r="FN36">
        <v>15</v>
      </c>
      <c r="FO36">
        <v>1694433157.5</v>
      </c>
      <c r="FP36" t="s">
        <v>431</v>
      </c>
      <c r="FQ36">
        <v>1694433157.5</v>
      </c>
      <c r="FR36">
        <v>1694433154</v>
      </c>
      <c r="FS36">
        <v>1</v>
      </c>
      <c r="FT36">
        <v>-0.8159999999999999</v>
      </c>
      <c r="FU36">
        <v>-0.107</v>
      </c>
      <c r="FV36">
        <v>-25.913</v>
      </c>
      <c r="FW36">
        <v>-3.53</v>
      </c>
      <c r="FX36">
        <v>420</v>
      </c>
      <c r="FY36">
        <v>20</v>
      </c>
      <c r="FZ36">
        <v>0.26</v>
      </c>
      <c r="GA36">
        <v>0.06</v>
      </c>
      <c r="GB36">
        <v>16.6190775</v>
      </c>
      <c r="GC36">
        <v>3.922810131332044</v>
      </c>
      <c r="GD36">
        <v>0.3813540870945925</v>
      </c>
      <c r="GE36">
        <v>0</v>
      </c>
      <c r="GF36">
        <v>1.5452275</v>
      </c>
      <c r="GG36">
        <v>0.1035431144465268</v>
      </c>
      <c r="GH36">
        <v>0.02011799204070824</v>
      </c>
      <c r="GI36">
        <v>1</v>
      </c>
      <c r="GJ36">
        <v>1</v>
      </c>
      <c r="GK36">
        <v>2</v>
      </c>
      <c r="GL36" t="s">
        <v>438</v>
      </c>
      <c r="GM36">
        <v>3.10384</v>
      </c>
      <c r="GN36">
        <v>2.75821</v>
      </c>
      <c r="GO36">
        <v>0.0443691</v>
      </c>
      <c r="GP36">
        <v>0.0366513</v>
      </c>
      <c r="GQ36">
        <v>0.102815</v>
      </c>
      <c r="GR36">
        <v>0.0874622</v>
      </c>
      <c r="GS36">
        <v>24698.8</v>
      </c>
      <c r="GT36">
        <v>23350.5</v>
      </c>
      <c r="GU36">
        <v>26398.7</v>
      </c>
      <c r="GV36">
        <v>24567.7</v>
      </c>
      <c r="GW36">
        <v>38020.8</v>
      </c>
      <c r="GX36">
        <v>32793.3</v>
      </c>
      <c r="GY36">
        <v>46192.2</v>
      </c>
      <c r="GZ36">
        <v>38893.8</v>
      </c>
      <c r="HA36">
        <v>1.87935</v>
      </c>
      <c r="HB36">
        <v>1.7875</v>
      </c>
      <c r="HC36">
        <v>0.0602603</v>
      </c>
      <c r="HD36">
        <v>0</v>
      </c>
      <c r="HE36">
        <v>27.017</v>
      </c>
      <c r="HF36">
        <v>999.9</v>
      </c>
      <c r="HG36">
        <v>44.3</v>
      </c>
      <c r="HH36">
        <v>32</v>
      </c>
      <c r="HI36">
        <v>25.0606</v>
      </c>
      <c r="HJ36">
        <v>60.983</v>
      </c>
      <c r="HK36">
        <v>27.7925</v>
      </c>
      <c r="HL36">
        <v>1</v>
      </c>
      <c r="HM36">
        <v>0.197058</v>
      </c>
      <c r="HN36">
        <v>1.73694</v>
      </c>
      <c r="HO36">
        <v>20.3022</v>
      </c>
      <c r="HP36">
        <v>5.2134</v>
      </c>
      <c r="HQ36">
        <v>11.98</v>
      </c>
      <c r="HR36">
        <v>4.9638</v>
      </c>
      <c r="HS36">
        <v>3.27395</v>
      </c>
      <c r="HT36">
        <v>9999</v>
      </c>
      <c r="HU36">
        <v>9999</v>
      </c>
      <c r="HV36">
        <v>9999</v>
      </c>
      <c r="HW36">
        <v>160.5</v>
      </c>
      <c r="HX36">
        <v>1.86383</v>
      </c>
      <c r="HY36">
        <v>1.85989</v>
      </c>
      <c r="HZ36">
        <v>1.85822</v>
      </c>
      <c r="IA36">
        <v>1.85959</v>
      </c>
      <c r="IB36">
        <v>1.85967</v>
      </c>
      <c r="IC36">
        <v>1.85814</v>
      </c>
      <c r="ID36">
        <v>1.85727</v>
      </c>
      <c r="IE36">
        <v>1.85216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-20.878</v>
      </c>
      <c r="IT36">
        <v>-3.579</v>
      </c>
      <c r="IU36">
        <v>-16.236212380802</v>
      </c>
      <c r="IV36">
        <v>-0.02504303529460891</v>
      </c>
      <c r="IW36">
        <v>8.203137281165334E-06</v>
      </c>
      <c r="IX36">
        <v>-1.601710138363582E-09</v>
      </c>
      <c r="IY36">
        <v>-1.673785301004046</v>
      </c>
      <c r="IZ36">
        <v>-0.1542298006697892</v>
      </c>
      <c r="JA36">
        <v>0.004482180110296973</v>
      </c>
      <c r="JB36">
        <v>-5.576280945024944E-05</v>
      </c>
      <c r="JC36">
        <v>4</v>
      </c>
      <c r="JD36">
        <v>1967</v>
      </c>
      <c r="JE36">
        <v>1</v>
      </c>
      <c r="JF36">
        <v>28</v>
      </c>
      <c r="JG36">
        <v>16.8</v>
      </c>
      <c r="JH36">
        <v>16.9</v>
      </c>
      <c r="JI36">
        <v>0.552979</v>
      </c>
      <c r="JJ36">
        <v>2.64893</v>
      </c>
      <c r="JK36">
        <v>1.49658</v>
      </c>
      <c r="JL36">
        <v>2.3999</v>
      </c>
      <c r="JM36">
        <v>1.54907</v>
      </c>
      <c r="JN36">
        <v>2.44751</v>
      </c>
      <c r="JO36">
        <v>35.5451</v>
      </c>
      <c r="JP36">
        <v>15.603</v>
      </c>
      <c r="JQ36">
        <v>18</v>
      </c>
      <c r="JR36">
        <v>495.238</v>
      </c>
      <c r="JS36">
        <v>451.945</v>
      </c>
      <c r="JT36">
        <v>24.4319</v>
      </c>
      <c r="JU36">
        <v>29.7434</v>
      </c>
      <c r="JV36">
        <v>29.9993</v>
      </c>
      <c r="JW36">
        <v>30.0255</v>
      </c>
      <c r="JX36">
        <v>30.0224</v>
      </c>
      <c r="JY36">
        <v>11.0865</v>
      </c>
      <c r="JZ36">
        <v>0</v>
      </c>
      <c r="KA36">
        <v>42.6351</v>
      </c>
      <c r="KB36">
        <v>24.4364</v>
      </c>
      <c r="KC36">
        <v>132.264</v>
      </c>
      <c r="KD36">
        <v>20.3073</v>
      </c>
      <c r="KE36">
        <v>100.921</v>
      </c>
      <c r="KF36">
        <v>93.7739</v>
      </c>
    </row>
    <row r="37" spans="1:292">
      <c r="A37">
        <v>19</v>
      </c>
      <c r="B37">
        <v>1694434170.5</v>
      </c>
      <c r="C37">
        <v>90</v>
      </c>
      <c r="D37" t="s">
        <v>471</v>
      </c>
      <c r="E37" t="s">
        <v>472</v>
      </c>
      <c r="F37">
        <v>5</v>
      </c>
      <c r="G37" t="s">
        <v>428</v>
      </c>
      <c r="H37">
        <v>1694434162.714286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155.1670539721046</v>
      </c>
      <c r="AJ37">
        <v>165.5842848484848</v>
      </c>
      <c r="AK37">
        <v>-3.32300068233126</v>
      </c>
      <c r="AL37">
        <v>65.77211671758174</v>
      </c>
      <c r="AM37">
        <f>(AO37 - AN37 + DX37*1E3/(8.314*(DZ37+273.15)) * AQ37/DW37 * AP37) * DW37/(100*DK37) * 1000/(1000 - AO37)</f>
        <v>0</v>
      </c>
      <c r="AN37">
        <v>19.29379550129964</v>
      </c>
      <c r="AO37">
        <v>20.82391575757575</v>
      </c>
      <c r="AP37">
        <v>-0.0003660343381455912</v>
      </c>
      <c r="AQ37">
        <v>103.8788030557006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1.37</v>
      </c>
      <c r="DL37">
        <v>0.5</v>
      </c>
      <c r="DM37" t="s">
        <v>430</v>
      </c>
      <c r="DN37">
        <v>2</v>
      </c>
      <c r="DO37" t="b">
        <v>1</v>
      </c>
      <c r="DP37">
        <v>1694434162.714286</v>
      </c>
      <c r="DQ37">
        <v>185.7968571428571</v>
      </c>
      <c r="DR37">
        <v>168.6011428571428</v>
      </c>
      <c r="DS37">
        <v>20.84859642857143</v>
      </c>
      <c r="DT37">
        <v>19.30300714285714</v>
      </c>
      <c r="DU37">
        <v>206.8754642857143</v>
      </c>
      <c r="DV37">
        <v>24.42812142857143</v>
      </c>
      <c r="DW37">
        <v>499.9919285714286</v>
      </c>
      <c r="DX37">
        <v>84.40798571428572</v>
      </c>
      <c r="DY37">
        <v>0.1000662571428571</v>
      </c>
      <c r="DZ37">
        <v>26.88556428571428</v>
      </c>
      <c r="EA37">
        <v>28.00202142857142</v>
      </c>
      <c r="EB37">
        <v>999.9000000000002</v>
      </c>
      <c r="EC37">
        <v>0</v>
      </c>
      <c r="ED37">
        <v>0</v>
      </c>
      <c r="EE37">
        <v>9988.570714285714</v>
      </c>
      <c r="EF37">
        <v>0</v>
      </c>
      <c r="EG37">
        <v>599.6527142857143</v>
      </c>
      <c r="EH37">
        <v>17.19577142857143</v>
      </c>
      <c r="EI37">
        <v>189.7533214285714</v>
      </c>
      <c r="EJ37">
        <v>171.9197857142857</v>
      </c>
      <c r="EK37">
        <v>1.5455925</v>
      </c>
      <c r="EL37">
        <v>168.6011428571428</v>
      </c>
      <c r="EM37">
        <v>19.30300714285714</v>
      </c>
      <c r="EN37">
        <v>1.759787857142857</v>
      </c>
      <c r="EO37">
        <v>1.6293275</v>
      </c>
      <c r="EP37">
        <v>15.43411071428571</v>
      </c>
      <c r="EQ37">
        <v>14.23899642857143</v>
      </c>
      <c r="ER37">
        <v>2000.011785714286</v>
      </c>
      <c r="ES37">
        <v>0.9799979642857144</v>
      </c>
      <c r="ET37">
        <v>0.02000174285714286</v>
      </c>
      <c r="EU37">
        <v>0</v>
      </c>
      <c r="EV37">
        <v>163.466</v>
      </c>
      <c r="EW37">
        <v>5.00078</v>
      </c>
      <c r="EX37">
        <v>5578.656428571428</v>
      </c>
      <c r="EY37">
        <v>16379.72857142857</v>
      </c>
      <c r="EZ37">
        <v>39.74528571428571</v>
      </c>
      <c r="FA37">
        <v>40.56210714285714</v>
      </c>
      <c r="FB37">
        <v>40.33239285714285</v>
      </c>
      <c r="FC37">
        <v>40.24078571428571</v>
      </c>
      <c r="FD37">
        <v>40.80110714285714</v>
      </c>
      <c r="FE37">
        <v>1955.106428571429</v>
      </c>
      <c r="FF37">
        <v>39.9</v>
      </c>
      <c r="FG37">
        <v>0</v>
      </c>
      <c r="FH37">
        <v>1694434170.3</v>
      </c>
      <c r="FI37">
        <v>0</v>
      </c>
      <c r="FJ37">
        <v>163.49548</v>
      </c>
      <c r="FK37">
        <v>5.978538475130206</v>
      </c>
      <c r="FL37">
        <v>-33.51615375235768</v>
      </c>
      <c r="FM37">
        <v>5574.528399999999</v>
      </c>
      <c r="FN37">
        <v>15</v>
      </c>
      <c r="FO37">
        <v>1694433157.5</v>
      </c>
      <c r="FP37" t="s">
        <v>431</v>
      </c>
      <c r="FQ37">
        <v>1694433157.5</v>
      </c>
      <c r="FR37">
        <v>1694433154</v>
      </c>
      <c r="FS37">
        <v>1</v>
      </c>
      <c r="FT37">
        <v>-0.8159999999999999</v>
      </c>
      <c r="FU37">
        <v>-0.107</v>
      </c>
      <c r="FV37">
        <v>-25.913</v>
      </c>
      <c r="FW37">
        <v>-3.53</v>
      </c>
      <c r="FX37">
        <v>420</v>
      </c>
      <c r="FY37">
        <v>20</v>
      </c>
      <c r="FZ37">
        <v>0.26</v>
      </c>
      <c r="GA37">
        <v>0.06</v>
      </c>
      <c r="GB37">
        <v>16.99766097560975</v>
      </c>
      <c r="GC37">
        <v>4.577059233449475</v>
      </c>
      <c r="GD37">
        <v>0.4555686234501001</v>
      </c>
      <c r="GE37">
        <v>0</v>
      </c>
      <c r="GF37">
        <v>1.54965243902439</v>
      </c>
      <c r="GG37">
        <v>-0.1023426480836219</v>
      </c>
      <c r="GH37">
        <v>0.01359822832443091</v>
      </c>
      <c r="GI37">
        <v>1</v>
      </c>
      <c r="GJ37">
        <v>1</v>
      </c>
      <c r="GK37">
        <v>2</v>
      </c>
      <c r="GL37" t="s">
        <v>438</v>
      </c>
      <c r="GM37">
        <v>3.10389</v>
      </c>
      <c r="GN37">
        <v>2.75812</v>
      </c>
      <c r="GO37">
        <v>0.0410758</v>
      </c>
      <c r="GP37">
        <v>0.033146</v>
      </c>
      <c r="GQ37">
        <v>0.102782</v>
      </c>
      <c r="GR37">
        <v>0.0874335</v>
      </c>
      <c r="GS37">
        <v>24784.1</v>
      </c>
      <c r="GT37">
        <v>23435.7</v>
      </c>
      <c r="GU37">
        <v>26398.9</v>
      </c>
      <c r="GV37">
        <v>24568</v>
      </c>
      <c r="GW37">
        <v>38022.1</v>
      </c>
      <c r="GX37">
        <v>32794.3</v>
      </c>
      <c r="GY37">
        <v>46192.7</v>
      </c>
      <c r="GZ37">
        <v>38894.1</v>
      </c>
      <c r="HA37">
        <v>1.87943</v>
      </c>
      <c r="HB37">
        <v>1.7875</v>
      </c>
      <c r="HC37">
        <v>0.0598431</v>
      </c>
      <c r="HD37">
        <v>0</v>
      </c>
      <c r="HE37">
        <v>27.0132</v>
      </c>
      <c r="HF37">
        <v>999.9</v>
      </c>
      <c r="HG37">
        <v>44.3</v>
      </c>
      <c r="HH37">
        <v>32</v>
      </c>
      <c r="HI37">
        <v>25.0609</v>
      </c>
      <c r="HJ37">
        <v>60.693</v>
      </c>
      <c r="HK37">
        <v>27.7764</v>
      </c>
      <c r="HL37">
        <v>1</v>
      </c>
      <c r="HM37">
        <v>0.196232</v>
      </c>
      <c r="HN37">
        <v>1.71949</v>
      </c>
      <c r="HO37">
        <v>20.3025</v>
      </c>
      <c r="HP37">
        <v>5.214</v>
      </c>
      <c r="HQ37">
        <v>11.98</v>
      </c>
      <c r="HR37">
        <v>4.9638</v>
      </c>
      <c r="HS37">
        <v>3.27397</v>
      </c>
      <c r="HT37">
        <v>9999</v>
      </c>
      <c r="HU37">
        <v>9999</v>
      </c>
      <c r="HV37">
        <v>9999</v>
      </c>
      <c r="HW37">
        <v>160.5</v>
      </c>
      <c r="HX37">
        <v>1.86385</v>
      </c>
      <c r="HY37">
        <v>1.85989</v>
      </c>
      <c r="HZ37">
        <v>1.85822</v>
      </c>
      <c r="IA37">
        <v>1.85959</v>
      </c>
      <c r="IB37">
        <v>1.85965</v>
      </c>
      <c r="IC37">
        <v>1.85817</v>
      </c>
      <c r="ID37">
        <v>1.85721</v>
      </c>
      <c r="IE37">
        <v>1.85221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-20.51</v>
      </c>
      <c r="IT37">
        <v>-3.5786</v>
      </c>
      <c r="IU37">
        <v>-16.236212380802</v>
      </c>
      <c r="IV37">
        <v>-0.02504303529460891</v>
      </c>
      <c r="IW37">
        <v>8.203137281165334E-06</v>
      </c>
      <c r="IX37">
        <v>-1.601710138363582E-09</v>
      </c>
      <c r="IY37">
        <v>-1.673785301004046</v>
      </c>
      <c r="IZ37">
        <v>-0.1542298006697892</v>
      </c>
      <c r="JA37">
        <v>0.004482180110296973</v>
      </c>
      <c r="JB37">
        <v>-5.576280945024944E-05</v>
      </c>
      <c r="JC37">
        <v>4</v>
      </c>
      <c r="JD37">
        <v>1967</v>
      </c>
      <c r="JE37">
        <v>1</v>
      </c>
      <c r="JF37">
        <v>28</v>
      </c>
      <c r="JG37">
        <v>16.9</v>
      </c>
      <c r="JH37">
        <v>16.9</v>
      </c>
      <c r="JI37">
        <v>0.513916</v>
      </c>
      <c r="JJ37">
        <v>2.65747</v>
      </c>
      <c r="JK37">
        <v>1.49658</v>
      </c>
      <c r="JL37">
        <v>2.3999</v>
      </c>
      <c r="JM37">
        <v>1.54907</v>
      </c>
      <c r="JN37">
        <v>2.41699</v>
      </c>
      <c r="JO37">
        <v>35.5218</v>
      </c>
      <c r="JP37">
        <v>15.603</v>
      </c>
      <c r="JQ37">
        <v>18</v>
      </c>
      <c r="JR37">
        <v>495.204</v>
      </c>
      <c r="JS37">
        <v>451.873</v>
      </c>
      <c r="JT37">
        <v>24.4318</v>
      </c>
      <c r="JU37">
        <v>29.7344</v>
      </c>
      <c r="JV37">
        <v>29.9993</v>
      </c>
      <c r="JW37">
        <v>30.0152</v>
      </c>
      <c r="JX37">
        <v>30.0128</v>
      </c>
      <c r="JY37">
        <v>10.297</v>
      </c>
      <c r="JZ37">
        <v>0</v>
      </c>
      <c r="KA37">
        <v>42.6351</v>
      </c>
      <c r="KB37">
        <v>24.4343</v>
      </c>
      <c r="KC37">
        <v>118.904</v>
      </c>
      <c r="KD37">
        <v>20.3924</v>
      </c>
      <c r="KE37">
        <v>100.921</v>
      </c>
      <c r="KF37">
        <v>93.7748</v>
      </c>
    </row>
    <row r="38" spans="1:292">
      <c r="A38">
        <v>20</v>
      </c>
      <c r="B38">
        <v>1694434175.5</v>
      </c>
      <c r="C38">
        <v>95</v>
      </c>
      <c r="D38" t="s">
        <v>473</v>
      </c>
      <c r="E38" t="s">
        <v>474</v>
      </c>
      <c r="F38">
        <v>5</v>
      </c>
      <c r="G38" t="s">
        <v>428</v>
      </c>
      <c r="H38">
        <v>1694434168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138.2596555274584</v>
      </c>
      <c r="AJ38">
        <v>149.0539515151515</v>
      </c>
      <c r="AK38">
        <v>-3.305536928464455</v>
      </c>
      <c r="AL38">
        <v>65.77211671758174</v>
      </c>
      <c r="AM38">
        <f>(AO38 - AN38 + DX38*1E3/(8.314*(DZ38+273.15)) * AQ38/DW38 * AP38) * DW38/(100*DK38) * 1000/(1000 - AO38)</f>
        <v>0</v>
      </c>
      <c r="AN38">
        <v>19.28573805996097</v>
      </c>
      <c r="AO38">
        <v>20.8109012121212</v>
      </c>
      <c r="AP38">
        <v>-0.0003305659020037794</v>
      </c>
      <c r="AQ38">
        <v>103.8788030557006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1.37</v>
      </c>
      <c r="DL38">
        <v>0.5</v>
      </c>
      <c r="DM38" t="s">
        <v>430</v>
      </c>
      <c r="DN38">
        <v>2</v>
      </c>
      <c r="DO38" t="b">
        <v>1</v>
      </c>
      <c r="DP38">
        <v>1694434168</v>
      </c>
      <c r="DQ38">
        <v>168.6384814814815</v>
      </c>
      <c r="DR38">
        <v>151.0206296296296</v>
      </c>
      <c r="DS38">
        <v>20.82922222222222</v>
      </c>
      <c r="DT38">
        <v>19.29368148148148</v>
      </c>
      <c r="DU38">
        <v>189.3315185185185</v>
      </c>
      <c r="DV38">
        <v>24.40804444444445</v>
      </c>
      <c r="DW38">
        <v>499.9731481481481</v>
      </c>
      <c r="DX38">
        <v>84.40775185185186</v>
      </c>
      <c r="DY38">
        <v>0.09999693333333333</v>
      </c>
      <c r="DZ38">
        <v>26.87878888888889</v>
      </c>
      <c r="EA38">
        <v>27.99565925925926</v>
      </c>
      <c r="EB38">
        <v>999.9000000000001</v>
      </c>
      <c r="EC38">
        <v>0</v>
      </c>
      <c r="ED38">
        <v>0</v>
      </c>
      <c r="EE38">
        <v>10002.42407407408</v>
      </c>
      <c r="EF38">
        <v>0</v>
      </c>
      <c r="EG38">
        <v>597.5342962962962</v>
      </c>
      <c r="EH38">
        <v>17.61788518518519</v>
      </c>
      <c r="EI38">
        <v>172.2260740740741</v>
      </c>
      <c r="EJ38">
        <v>153.9918148148148</v>
      </c>
      <c r="EK38">
        <v>1.535551481481481</v>
      </c>
      <c r="EL38">
        <v>151.0206296296296</v>
      </c>
      <c r="EM38">
        <v>19.29368148148148</v>
      </c>
      <c r="EN38">
        <v>1.758147777777778</v>
      </c>
      <c r="EO38">
        <v>1.628535925925926</v>
      </c>
      <c r="EP38">
        <v>15.41957777777778</v>
      </c>
      <c r="EQ38">
        <v>14.23149259259259</v>
      </c>
      <c r="ER38">
        <v>1999.987777777778</v>
      </c>
      <c r="ES38">
        <v>0.9799976666666667</v>
      </c>
      <c r="ET38">
        <v>0.02000203333333334</v>
      </c>
      <c r="EU38">
        <v>0</v>
      </c>
      <c r="EV38">
        <v>163.8735555555556</v>
      </c>
      <c r="EW38">
        <v>5.00078</v>
      </c>
      <c r="EX38">
        <v>5578.715185185185</v>
      </c>
      <c r="EY38">
        <v>16379.52962962963</v>
      </c>
      <c r="EZ38">
        <v>39.7381111111111</v>
      </c>
      <c r="FA38">
        <v>40.55744444444444</v>
      </c>
      <c r="FB38">
        <v>40.3377037037037</v>
      </c>
      <c r="FC38">
        <v>40.2381111111111</v>
      </c>
      <c r="FD38">
        <v>40.79611111111111</v>
      </c>
      <c r="FE38">
        <v>1955.081111111111</v>
      </c>
      <c r="FF38">
        <v>39.9</v>
      </c>
      <c r="FG38">
        <v>0</v>
      </c>
      <c r="FH38">
        <v>1694434175.7</v>
      </c>
      <c r="FI38">
        <v>0</v>
      </c>
      <c r="FJ38">
        <v>163.9079615384615</v>
      </c>
      <c r="FK38">
        <v>5.515316237223282</v>
      </c>
      <c r="FL38">
        <v>235.6092317942112</v>
      </c>
      <c r="FM38">
        <v>5575.299615384616</v>
      </c>
      <c r="FN38">
        <v>15</v>
      </c>
      <c r="FO38">
        <v>1694433157.5</v>
      </c>
      <c r="FP38" t="s">
        <v>431</v>
      </c>
      <c r="FQ38">
        <v>1694433157.5</v>
      </c>
      <c r="FR38">
        <v>1694433154</v>
      </c>
      <c r="FS38">
        <v>1</v>
      </c>
      <c r="FT38">
        <v>-0.8159999999999999</v>
      </c>
      <c r="FU38">
        <v>-0.107</v>
      </c>
      <c r="FV38">
        <v>-25.913</v>
      </c>
      <c r="FW38">
        <v>-3.53</v>
      </c>
      <c r="FX38">
        <v>420</v>
      </c>
      <c r="FY38">
        <v>20</v>
      </c>
      <c r="FZ38">
        <v>0.26</v>
      </c>
      <c r="GA38">
        <v>0.06</v>
      </c>
      <c r="GB38">
        <v>17.37660975609756</v>
      </c>
      <c r="GC38">
        <v>4.926171428571451</v>
      </c>
      <c r="GD38">
        <v>0.4873013970964332</v>
      </c>
      <c r="GE38">
        <v>0</v>
      </c>
      <c r="GF38">
        <v>1.542156341463415</v>
      </c>
      <c r="GG38">
        <v>-0.1173485017421571</v>
      </c>
      <c r="GH38">
        <v>0.01204496327406799</v>
      </c>
      <c r="GI38">
        <v>1</v>
      </c>
      <c r="GJ38">
        <v>1</v>
      </c>
      <c r="GK38">
        <v>2</v>
      </c>
      <c r="GL38" t="s">
        <v>438</v>
      </c>
      <c r="GM38">
        <v>3.10381</v>
      </c>
      <c r="GN38">
        <v>2.7583</v>
      </c>
      <c r="GO38">
        <v>0.0377122</v>
      </c>
      <c r="GP38">
        <v>0.0295957</v>
      </c>
      <c r="GQ38">
        <v>0.102746</v>
      </c>
      <c r="GR38">
        <v>0.087421</v>
      </c>
      <c r="GS38">
        <v>24871.3</v>
      </c>
      <c r="GT38">
        <v>23521.9</v>
      </c>
      <c r="GU38">
        <v>26399.2</v>
      </c>
      <c r="GV38">
        <v>24568.1</v>
      </c>
      <c r="GW38">
        <v>38023.9</v>
      </c>
      <c r="GX38">
        <v>32794.7</v>
      </c>
      <c r="GY38">
        <v>46193.5</v>
      </c>
      <c r="GZ38">
        <v>38894.5</v>
      </c>
      <c r="HA38">
        <v>1.8795</v>
      </c>
      <c r="HB38">
        <v>1.78775</v>
      </c>
      <c r="HC38">
        <v>0.0599176</v>
      </c>
      <c r="HD38">
        <v>0</v>
      </c>
      <c r="HE38">
        <v>27.0086</v>
      </c>
      <c r="HF38">
        <v>999.9</v>
      </c>
      <c r="HG38">
        <v>44.3</v>
      </c>
      <c r="HH38">
        <v>32</v>
      </c>
      <c r="HI38">
        <v>25.0597</v>
      </c>
      <c r="HJ38">
        <v>60.763</v>
      </c>
      <c r="HK38">
        <v>27.9647</v>
      </c>
      <c r="HL38">
        <v>1</v>
      </c>
      <c r="HM38">
        <v>0.195404</v>
      </c>
      <c r="HN38">
        <v>1.56603</v>
      </c>
      <c r="HO38">
        <v>20.3037</v>
      </c>
      <c r="HP38">
        <v>5.21355</v>
      </c>
      <c r="HQ38">
        <v>11.98</v>
      </c>
      <c r="HR38">
        <v>4.96375</v>
      </c>
      <c r="HS38">
        <v>3.27408</v>
      </c>
      <c r="HT38">
        <v>9999</v>
      </c>
      <c r="HU38">
        <v>9999</v>
      </c>
      <c r="HV38">
        <v>9999</v>
      </c>
      <c r="HW38">
        <v>160.5</v>
      </c>
      <c r="HX38">
        <v>1.86386</v>
      </c>
      <c r="HY38">
        <v>1.85989</v>
      </c>
      <c r="HZ38">
        <v>1.85822</v>
      </c>
      <c r="IA38">
        <v>1.85959</v>
      </c>
      <c r="IB38">
        <v>1.85968</v>
      </c>
      <c r="IC38">
        <v>1.85816</v>
      </c>
      <c r="ID38">
        <v>1.85723</v>
      </c>
      <c r="IE38">
        <v>1.8522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-20.14</v>
      </c>
      <c r="IT38">
        <v>-3.5781</v>
      </c>
      <c r="IU38">
        <v>-16.236212380802</v>
      </c>
      <c r="IV38">
        <v>-0.02504303529460891</v>
      </c>
      <c r="IW38">
        <v>8.203137281165334E-06</v>
      </c>
      <c r="IX38">
        <v>-1.601710138363582E-09</v>
      </c>
      <c r="IY38">
        <v>-1.673785301004046</v>
      </c>
      <c r="IZ38">
        <v>-0.1542298006697892</v>
      </c>
      <c r="JA38">
        <v>0.004482180110296973</v>
      </c>
      <c r="JB38">
        <v>-5.576280945024944E-05</v>
      </c>
      <c r="JC38">
        <v>4</v>
      </c>
      <c r="JD38">
        <v>1967</v>
      </c>
      <c r="JE38">
        <v>1</v>
      </c>
      <c r="JF38">
        <v>28</v>
      </c>
      <c r="JG38">
        <v>17</v>
      </c>
      <c r="JH38">
        <v>17</v>
      </c>
      <c r="JI38">
        <v>0.469971</v>
      </c>
      <c r="JJ38">
        <v>2.66235</v>
      </c>
      <c r="JK38">
        <v>1.49658</v>
      </c>
      <c r="JL38">
        <v>2.3999</v>
      </c>
      <c r="JM38">
        <v>1.54907</v>
      </c>
      <c r="JN38">
        <v>2.37549</v>
      </c>
      <c r="JO38">
        <v>35.5218</v>
      </c>
      <c r="JP38">
        <v>15.5855</v>
      </c>
      <c r="JQ38">
        <v>18</v>
      </c>
      <c r="JR38">
        <v>495.175</v>
      </c>
      <c r="JS38">
        <v>451.952</v>
      </c>
      <c r="JT38">
        <v>24.4341</v>
      </c>
      <c r="JU38">
        <v>29.7254</v>
      </c>
      <c r="JV38">
        <v>29.9992</v>
      </c>
      <c r="JW38">
        <v>30.0055</v>
      </c>
      <c r="JX38">
        <v>30.0025</v>
      </c>
      <c r="JY38">
        <v>9.4185</v>
      </c>
      <c r="JZ38">
        <v>0</v>
      </c>
      <c r="KA38">
        <v>42.6351</v>
      </c>
      <c r="KB38">
        <v>24.5124</v>
      </c>
      <c r="KC38">
        <v>98.855</v>
      </c>
      <c r="KD38">
        <v>20.4821</v>
      </c>
      <c r="KE38">
        <v>100.923</v>
      </c>
      <c r="KF38">
        <v>93.7756</v>
      </c>
    </row>
    <row r="39" spans="1:292">
      <c r="A39">
        <v>21</v>
      </c>
      <c r="B39">
        <v>1694434180.5</v>
      </c>
      <c r="C39">
        <v>100</v>
      </c>
      <c r="D39" t="s">
        <v>475</v>
      </c>
      <c r="E39" t="s">
        <v>476</v>
      </c>
      <c r="F39">
        <v>5</v>
      </c>
      <c r="G39" t="s">
        <v>428</v>
      </c>
      <c r="H39">
        <v>1694434172.714286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121.3373088419308</v>
      </c>
      <c r="AJ39">
        <v>132.5873454545454</v>
      </c>
      <c r="AK39">
        <v>-3.288951376842146</v>
      </c>
      <c r="AL39">
        <v>65.77211671758174</v>
      </c>
      <c r="AM39">
        <f>(AO39 - AN39 + DX39*1E3/(8.314*(DZ39+273.15)) * AQ39/DW39 * AP39) * DW39/(100*DK39) * 1000/(1000 - AO39)</f>
        <v>0</v>
      </c>
      <c r="AN39">
        <v>19.27649323292048</v>
      </c>
      <c r="AO39">
        <v>20.80052848484848</v>
      </c>
      <c r="AP39">
        <v>-0.0002017256702865285</v>
      </c>
      <c r="AQ39">
        <v>103.8788030557006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1.37</v>
      </c>
      <c r="DL39">
        <v>0.5</v>
      </c>
      <c r="DM39" t="s">
        <v>430</v>
      </c>
      <c r="DN39">
        <v>2</v>
      </c>
      <c r="DO39" t="b">
        <v>1</v>
      </c>
      <c r="DP39">
        <v>1694434172.714286</v>
      </c>
      <c r="DQ39">
        <v>153.3711428571428</v>
      </c>
      <c r="DR39">
        <v>135.3484642857143</v>
      </c>
      <c r="DS39">
        <v>20.81671071428572</v>
      </c>
      <c r="DT39">
        <v>19.28628571428572</v>
      </c>
      <c r="DU39">
        <v>173.7170357142857</v>
      </c>
      <c r="DV39">
        <v>24.39508571428572</v>
      </c>
      <c r="DW39">
        <v>499.9898928571429</v>
      </c>
      <c r="DX39">
        <v>84.4078107142857</v>
      </c>
      <c r="DY39">
        <v>0.1000419821428571</v>
      </c>
      <c r="DZ39">
        <v>26.87185</v>
      </c>
      <c r="EA39">
        <v>27.98861071428572</v>
      </c>
      <c r="EB39">
        <v>999.9000000000002</v>
      </c>
      <c r="EC39">
        <v>0</v>
      </c>
      <c r="ED39">
        <v>0</v>
      </c>
      <c r="EE39">
        <v>10000.99714285714</v>
      </c>
      <c r="EF39">
        <v>0</v>
      </c>
      <c r="EG39">
        <v>597.1086785714286</v>
      </c>
      <c r="EH39">
        <v>18.02266785714286</v>
      </c>
      <c r="EI39">
        <v>156.6319642857143</v>
      </c>
      <c r="EJ39">
        <v>138.0103214285714</v>
      </c>
      <c r="EK39">
        <v>1.530436428571428</v>
      </c>
      <c r="EL39">
        <v>135.3484642857143</v>
      </c>
      <c r="EM39">
        <v>19.28628571428572</v>
      </c>
      <c r="EN39">
        <v>1.757093928571429</v>
      </c>
      <c r="EO39">
        <v>1.627912857142857</v>
      </c>
      <c r="EP39">
        <v>15.41023214285714</v>
      </c>
      <c r="EQ39">
        <v>14.22558928571429</v>
      </c>
      <c r="ER39">
        <v>1999.983571428571</v>
      </c>
      <c r="ES39">
        <v>0.9799975357142857</v>
      </c>
      <c r="ET39">
        <v>0.02000216785714286</v>
      </c>
      <c r="EU39">
        <v>0</v>
      </c>
      <c r="EV39">
        <v>164.3911428571429</v>
      </c>
      <c r="EW39">
        <v>5.00078</v>
      </c>
      <c r="EX39">
        <v>5592.105000000001</v>
      </c>
      <c r="EY39">
        <v>16379.5</v>
      </c>
      <c r="EZ39">
        <v>39.72289285714286</v>
      </c>
      <c r="FA39">
        <v>40.55760714285714</v>
      </c>
      <c r="FB39">
        <v>40.32785714285713</v>
      </c>
      <c r="FC39">
        <v>40.22728571428571</v>
      </c>
      <c r="FD39">
        <v>40.78771428571428</v>
      </c>
      <c r="FE39">
        <v>1955.074285714286</v>
      </c>
      <c r="FF39">
        <v>39.9</v>
      </c>
      <c r="FG39">
        <v>0</v>
      </c>
      <c r="FH39">
        <v>1694434180.5</v>
      </c>
      <c r="FI39">
        <v>0</v>
      </c>
      <c r="FJ39">
        <v>164.4221923076923</v>
      </c>
      <c r="FK39">
        <v>5.583965792550511</v>
      </c>
      <c r="FL39">
        <v>227.7811975564128</v>
      </c>
      <c r="FM39">
        <v>5592.810769230769</v>
      </c>
      <c r="FN39">
        <v>15</v>
      </c>
      <c r="FO39">
        <v>1694433157.5</v>
      </c>
      <c r="FP39" t="s">
        <v>431</v>
      </c>
      <c r="FQ39">
        <v>1694433157.5</v>
      </c>
      <c r="FR39">
        <v>1694433154</v>
      </c>
      <c r="FS39">
        <v>1</v>
      </c>
      <c r="FT39">
        <v>-0.8159999999999999</v>
      </c>
      <c r="FU39">
        <v>-0.107</v>
      </c>
      <c r="FV39">
        <v>-25.913</v>
      </c>
      <c r="FW39">
        <v>-3.53</v>
      </c>
      <c r="FX39">
        <v>420</v>
      </c>
      <c r="FY39">
        <v>20</v>
      </c>
      <c r="FZ39">
        <v>0.26</v>
      </c>
      <c r="GA39">
        <v>0.06</v>
      </c>
      <c r="GB39">
        <v>17.7034243902439</v>
      </c>
      <c r="GC39">
        <v>4.926850871080153</v>
      </c>
      <c r="GD39">
        <v>0.4873698609437555</v>
      </c>
      <c r="GE39">
        <v>0</v>
      </c>
      <c r="GF39">
        <v>1.535342195121951</v>
      </c>
      <c r="GG39">
        <v>-0.07676090592334435</v>
      </c>
      <c r="GH39">
        <v>0.00798108419561762</v>
      </c>
      <c r="GI39">
        <v>1</v>
      </c>
      <c r="GJ39">
        <v>1</v>
      </c>
      <c r="GK39">
        <v>2</v>
      </c>
      <c r="GL39" t="s">
        <v>438</v>
      </c>
      <c r="GM39">
        <v>3.10382</v>
      </c>
      <c r="GN39">
        <v>2.75807</v>
      </c>
      <c r="GO39">
        <v>0.0342849</v>
      </c>
      <c r="GP39">
        <v>0.0259263</v>
      </c>
      <c r="GQ39">
        <v>0.102719</v>
      </c>
      <c r="GR39">
        <v>0.087391</v>
      </c>
      <c r="GS39">
        <v>24960.3</v>
      </c>
      <c r="GT39">
        <v>23611</v>
      </c>
      <c r="GU39">
        <v>26399.7</v>
      </c>
      <c r="GV39">
        <v>24568.3</v>
      </c>
      <c r="GW39">
        <v>38025.2</v>
      </c>
      <c r="GX39">
        <v>32795.6</v>
      </c>
      <c r="GY39">
        <v>46194.2</v>
      </c>
      <c r="GZ39">
        <v>38894.7</v>
      </c>
      <c r="HA39">
        <v>1.8795</v>
      </c>
      <c r="HB39">
        <v>1.78773</v>
      </c>
      <c r="HC39">
        <v>0.059396</v>
      </c>
      <c r="HD39">
        <v>0</v>
      </c>
      <c r="HE39">
        <v>27.0023</v>
      </c>
      <c r="HF39">
        <v>999.9</v>
      </c>
      <c r="HG39">
        <v>44.2</v>
      </c>
      <c r="HH39">
        <v>32</v>
      </c>
      <c r="HI39">
        <v>25.0058</v>
      </c>
      <c r="HJ39">
        <v>60.953</v>
      </c>
      <c r="HK39">
        <v>27.8125</v>
      </c>
      <c r="HL39">
        <v>1</v>
      </c>
      <c r="HM39">
        <v>0.194078</v>
      </c>
      <c r="HN39">
        <v>1.45955</v>
      </c>
      <c r="HO39">
        <v>20.3049</v>
      </c>
      <c r="HP39">
        <v>5.2131</v>
      </c>
      <c r="HQ39">
        <v>11.98</v>
      </c>
      <c r="HR39">
        <v>4.96335</v>
      </c>
      <c r="HS39">
        <v>3.27397</v>
      </c>
      <c r="HT39">
        <v>9999</v>
      </c>
      <c r="HU39">
        <v>9999</v>
      </c>
      <c r="HV39">
        <v>9999</v>
      </c>
      <c r="HW39">
        <v>160.5</v>
      </c>
      <c r="HX39">
        <v>1.86386</v>
      </c>
      <c r="HY39">
        <v>1.85989</v>
      </c>
      <c r="HZ39">
        <v>1.85822</v>
      </c>
      <c r="IA39">
        <v>1.85959</v>
      </c>
      <c r="IB39">
        <v>1.85967</v>
      </c>
      <c r="IC39">
        <v>1.85818</v>
      </c>
      <c r="ID39">
        <v>1.85723</v>
      </c>
      <c r="IE39">
        <v>1.85219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-19.768</v>
      </c>
      <c r="IT39">
        <v>-3.5777</v>
      </c>
      <c r="IU39">
        <v>-16.236212380802</v>
      </c>
      <c r="IV39">
        <v>-0.02504303529460891</v>
      </c>
      <c r="IW39">
        <v>8.203137281165334E-06</v>
      </c>
      <c r="IX39">
        <v>-1.601710138363582E-09</v>
      </c>
      <c r="IY39">
        <v>-1.673785301004046</v>
      </c>
      <c r="IZ39">
        <v>-0.1542298006697892</v>
      </c>
      <c r="JA39">
        <v>0.004482180110296973</v>
      </c>
      <c r="JB39">
        <v>-5.576280945024944E-05</v>
      </c>
      <c r="JC39">
        <v>4</v>
      </c>
      <c r="JD39">
        <v>1967</v>
      </c>
      <c r="JE39">
        <v>1</v>
      </c>
      <c r="JF39">
        <v>28</v>
      </c>
      <c r="JG39">
        <v>17.1</v>
      </c>
      <c r="JH39">
        <v>17.1</v>
      </c>
      <c r="JI39">
        <v>0.429688</v>
      </c>
      <c r="JJ39">
        <v>2.66113</v>
      </c>
      <c r="JK39">
        <v>1.49658</v>
      </c>
      <c r="JL39">
        <v>2.3999</v>
      </c>
      <c r="JM39">
        <v>1.54907</v>
      </c>
      <c r="JN39">
        <v>2.44385</v>
      </c>
      <c r="JO39">
        <v>35.4986</v>
      </c>
      <c r="JP39">
        <v>15.603</v>
      </c>
      <c r="JQ39">
        <v>18</v>
      </c>
      <c r="JR39">
        <v>495.097</v>
      </c>
      <c r="JS39">
        <v>451.86</v>
      </c>
      <c r="JT39">
        <v>24.4998</v>
      </c>
      <c r="JU39">
        <v>29.7164</v>
      </c>
      <c r="JV39">
        <v>29.999</v>
      </c>
      <c r="JW39">
        <v>29.9952</v>
      </c>
      <c r="JX39">
        <v>29.9923</v>
      </c>
      <c r="JY39">
        <v>8.621589999999999</v>
      </c>
      <c r="JZ39">
        <v>0</v>
      </c>
      <c r="KA39">
        <v>42.6351</v>
      </c>
      <c r="KB39">
        <v>24.5246</v>
      </c>
      <c r="KC39">
        <v>85.49760000000001</v>
      </c>
      <c r="KD39">
        <v>20.5712</v>
      </c>
      <c r="KE39">
        <v>100.925</v>
      </c>
      <c r="KF39">
        <v>93.7762</v>
      </c>
    </row>
    <row r="40" spans="1:292">
      <c r="A40">
        <v>22</v>
      </c>
      <c r="B40">
        <v>1694434185.5</v>
      </c>
      <c r="C40">
        <v>105</v>
      </c>
      <c r="D40" t="s">
        <v>477</v>
      </c>
      <c r="E40" t="s">
        <v>478</v>
      </c>
      <c r="F40">
        <v>5</v>
      </c>
      <c r="G40" t="s">
        <v>428</v>
      </c>
      <c r="H40">
        <v>1694434178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104.4494164963035</v>
      </c>
      <c r="AJ40">
        <v>116.1119757575757</v>
      </c>
      <c r="AK40">
        <v>-3.293270284732161</v>
      </c>
      <c r="AL40">
        <v>65.77211671758174</v>
      </c>
      <c r="AM40">
        <f>(AO40 - AN40 + DX40*1E3/(8.314*(DZ40+273.15)) * AQ40/DW40 * AP40) * DW40/(100*DK40) * 1000/(1000 - AO40)</f>
        <v>0</v>
      </c>
      <c r="AN40">
        <v>19.27125541773089</v>
      </c>
      <c r="AO40">
        <v>20.79379878787879</v>
      </c>
      <c r="AP40">
        <v>-0.0001062684667081116</v>
      </c>
      <c r="AQ40">
        <v>103.8788030557006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1.37</v>
      </c>
      <c r="DL40">
        <v>0.5</v>
      </c>
      <c r="DM40" t="s">
        <v>430</v>
      </c>
      <c r="DN40">
        <v>2</v>
      </c>
      <c r="DO40" t="b">
        <v>1</v>
      </c>
      <c r="DP40">
        <v>1694434178</v>
      </c>
      <c r="DQ40">
        <v>136.2754814814815</v>
      </c>
      <c r="DR40">
        <v>117.8152259259259</v>
      </c>
      <c r="DS40">
        <v>20.80561851851851</v>
      </c>
      <c r="DT40">
        <v>19.27832592592593</v>
      </c>
      <c r="DU40">
        <v>156.2286296296297</v>
      </c>
      <c r="DV40">
        <v>24.38358518518518</v>
      </c>
      <c r="DW40">
        <v>500.0023333333334</v>
      </c>
      <c r="DX40">
        <v>84.40776296296296</v>
      </c>
      <c r="DY40">
        <v>0.09997220740740742</v>
      </c>
      <c r="DZ40">
        <v>26.86581111111111</v>
      </c>
      <c r="EA40">
        <v>27.9763962962963</v>
      </c>
      <c r="EB40">
        <v>999.9000000000001</v>
      </c>
      <c r="EC40">
        <v>0</v>
      </c>
      <c r="ED40">
        <v>0</v>
      </c>
      <c r="EE40">
        <v>10008.42148148148</v>
      </c>
      <c r="EF40">
        <v>0</v>
      </c>
      <c r="EG40">
        <v>597.7300740740741</v>
      </c>
      <c r="EH40">
        <v>18.46028148148148</v>
      </c>
      <c r="EI40">
        <v>139.1712592592592</v>
      </c>
      <c r="EJ40">
        <v>120.1313148148148</v>
      </c>
      <c r="EK40">
        <v>1.527299259259259</v>
      </c>
      <c r="EL40">
        <v>117.8152259259259</v>
      </c>
      <c r="EM40">
        <v>19.27832592592593</v>
      </c>
      <c r="EN40">
        <v>1.756156296296296</v>
      </c>
      <c r="EO40">
        <v>1.627239259259259</v>
      </c>
      <c r="EP40">
        <v>15.4019037037037</v>
      </c>
      <c r="EQ40">
        <v>14.2192037037037</v>
      </c>
      <c r="ER40">
        <v>1999.981481481482</v>
      </c>
      <c r="ES40">
        <v>0.9799974444444445</v>
      </c>
      <c r="ET40">
        <v>0.02000225925925926</v>
      </c>
      <c r="EU40">
        <v>0</v>
      </c>
      <c r="EV40">
        <v>164.9435555555555</v>
      </c>
      <c r="EW40">
        <v>5.00078</v>
      </c>
      <c r="EX40">
        <v>5620.747407407407</v>
      </c>
      <c r="EY40">
        <v>16379.48888888889</v>
      </c>
      <c r="EZ40">
        <v>39.69414814814814</v>
      </c>
      <c r="FA40">
        <v>40.53903703703703</v>
      </c>
      <c r="FB40">
        <v>40.29603703703703</v>
      </c>
      <c r="FC40">
        <v>40.22188888888888</v>
      </c>
      <c r="FD40">
        <v>40.77514814814814</v>
      </c>
      <c r="FE40">
        <v>1955.071481481481</v>
      </c>
      <c r="FF40">
        <v>39.9</v>
      </c>
      <c r="FG40">
        <v>0</v>
      </c>
      <c r="FH40">
        <v>1694434185.3</v>
      </c>
      <c r="FI40">
        <v>0</v>
      </c>
      <c r="FJ40">
        <v>164.927923076923</v>
      </c>
      <c r="FK40">
        <v>6.800136744246087</v>
      </c>
      <c r="FL40">
        <v>265.1941891288175</v>
      </c>
      <c r="FM40">
        <v>5619.915</v>
      </c>
      <c r="FN40">
        <v>15</v>
      </c>
      <c r="FO40">
        <v>1694433157.5</v>
      </c>
      <c r="FP40" t="s">
        <v>431</v>
      </c>
      <c r="FQ40">
        <v>1694433157.5</v>
      </c>
      <c r="FR40">
        <v>1694433154</v>
      </c>
      <c r="FS40">
        <v>1</v>
      </c>
      <c r="FT40">
        <v>-0.8159999999999999</v>
      </c>
      <c r="FU40">
        <v>-0.107</v>
      </c>
      <c r="FV40">
        <v>-25.913</v>
      </c>
      <c r="FW40">
        <v>-3.53</v>
      </c>
      <c r="FX40">
        <v>420</v>
      </c>
      <c r="FY40">
        <v>20</v>
      </c>
      <c r="FZ40">
        <v>0.26</v>
      </c>
      <c r="GA40">
        <v>0.06</v>
      </c>
      <c r="GB40">
        <v>18.196075</v>
      </c>
      <c r="GC40">
        <v>5.064661913695989</v>
      </c>
      <c r="GD40">
        <v>0.4894444905962267</v>
      </c>
      <c r="GE40">
        <v>0</v>
      </c>
      <c r="GF40">
        <v>1.5294625</v>
      </c>
      <c r="GG40">
        <v>-0.03664097560975756</v>
      </c>
      <c r="GH40">
        <v>0.003796239422112377</v>
      </c>
      <c r="GI40">
        <v>1</v>
      </c>
      <c r="GJ40">
        <v>1</v>
      </c>
      <c r="GK40">
        <v>2</v>
      </c>
      <c r="GL40" t="s">
        <v>438</v>
      </c>
      <c r="GM40">
        <v>3.10384</v>
      </c>
      <c r="GN40">
        <v>2.75829</v>
      </c>
      <c r="GO40">
        <v>0.0307709</v>
      </c>
      <c r="GP40">
        <v>0.0222229</v>
      </c>
      <c r="GQ40">
        <v>0.102699</v>
      </c>
      <c r="GR40">
        <v>0.0873761</v>
      </c>
      <c r="GS40">
        <v>25051.7</v>
      </c>
      <c r="GT40">
        <v>23701.1</v>
      </c>
      <c r="GU40">
        <v>26400.3</v>
      </c>
      <c r="GV40">
        <v>24568.6</v>
      </c>
      <c r="GW40">
        <v>38026.1</v>
      </c>
      <c r="GX40">
        <v>32796.3</v>
      </c>
      <c r="GY40">
        <v>46194.8</v>
      </c>
      <c r="GZ40">
        <v>38895.4</v>
      </c>
      <c r="HA40">
        <v>1.87967</v>
      </c>
      <c r="HB40">
        <v>1.78773</v>
      </c>
      <c r="HC40">
        <v>0.0592321</v>
      </c>
      <c r="HD40">
        <v>0</v>
      </c>
      <c r="HE40">
        <v>26.994</v>
      </c>
      <c r="HF40">
        <v>999.9</v>
      </c>
      <c r="HG40">
        <v>44.2</v>
      </c>
      <c r="HH40">
        <v>32</v>
      </c>
      <c r="HI40">
        <v>25.0035</v>
      </c>
      <c r="HJ40">
        <v>60.903</v>
      </c>
      <c r="HK40">
        <v>27.7845</v>
      </c>
      <c r="HL40">
        <v>1</v>
      </c>
      <c r="HM40">
        <v>0.193397</v>
      </c>
      <c r="HN40">
        <v>1.48801</v>
      </c>
      <c r="HO40">
        <v>20.3046</v>
      </c>
      <c r="HP40">
        <v>5.2134</v>
      </c>
      <c r="HQ40">
        <v>11.98</v>
      </c>
      <c r="HR40">
        <v>4.96365</v>
      </c>
      <c r="HS40">
        <v>3.27383</v>
      </c>
      <c r="HT40">
        <v>9999</v>
      </c>
      <c r="HU40">
        <v>9999</v>
      </c>
      <c r="HV40">
        <v>9999</v>
      </c>
      <c r="HW40">
        <v>160.5</v>
      </c>
      <c r="HX40">
        <v>1.86386</v>
      </c>
      <c r="HY40">
        <v>1.85989</v>
      </c>
      <c r="HZ40">
        <v>1.85822</v>
      </c>
      <c r="IA40">
        <v>1.85959</v>
      </c>
      <c r="IB40">
        <v>1.85969</v>
      </c>
      <c r="IC40">
        <v>1.8582</v>
      </c>
      <c r="ID40">
        <v>1.85721</v>
      </c>
      <c r="IE40">
        <v>1.8522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-19.391</v>
      </c>
      <c r="IT40">
        <v>-3.5775</v>
      </c>
      <c r="IU40">
        <v>-16.236212380802</v>
      </c>
      <c r="IV40">
        <v>-0.02504303529460891</v>
      </c>
      <c r="IW40">
        <v>8.203137281165334E-06</v>
      </c>
      <c r="IX40">
        <v>-1.601710138363582E-09</v>
      </c>
      <c r="IY40">
        <v>-1.673785301004046</v>
      </c>
      <c r="IZ40">
        <v>-0.1542298006697892</v>
      </c>
      <c r="JA40">
        <v>0.004482180110296973</v>
      </c>
      <c r="JB40">
        <v>-5.576280945024944E-05</v>
      </c>
      <c r="JC40">
        <v>4</v>
      </c>
      <c r="JD40">
        <v>1967</v>
      </c>
      <c r="JE40">
        <v>1</v>
      </c>
      <c r="JF40">
        <v>28</v>
      </c>
      <c r="JG40">
        <v>17.1</v>
      </c>
      <c r="JH40">
        <v>17.2</v>
      </c>
      <c r="JI40">
        <v>0.385742</v>
      </c>
      <c r="JJ40">
        <v>2.67456</v>
      </c>
      <c r="JK40">
        <v>1.49658</v>
      </c>
      <c r="JL40">
        <v>2.3999</v>
      </c>
      <c r="JM40">
        <v>1.54907</v>
      </c>
      <c r="JN40">
        <v>2.39258</v>
      </c>
      <c r="JO40">
        <v>35.4754</v>
      </c>
      <c r="JP40">
        <v>15.5943</v>
      </c>
      <c r="JQ40">
        <v>18</v>
      </c>
      <c r="JR40">
        <v>495.128</v>
      </c>
      <c r="JS40">
        <v>451.784</v>
      </c>
      <c r="JT40">
        <v>24.5294</v>
      </c>
      <c r="JU40">
        <v>29.7074</v>
      </c>
      <c r="JV40">
        <v>29.9993</v>
      </c>
      <c r="JW40">
        <v>29.9855</v>
      </c>
      <c r="JX40">
        <v>29.982</v>
      </c>
      <c r="JY40">
        <v>7.73334</v>
      </c>
      <c r="JZ40">
        <v>0</v>
      </c>
      <c r="KA40">
        <v>42.6351</v>
      </c>
      <c r="KB40">
        <v>24.5468</v>
      </c>
      <c r="KC40">
        <v>65.4607</v>
      </c>
      <c r="KD40">
        <v>20.6635</v>
      </c>
      <c r="KE40">
        <v>100.926</v>
      </c>
      <c r="KF40">
        <v>93.7777</v>
      </c>
    </row>
    <row r="41" spans="1:292">
      <c r="A41">
        <v>23</v>
      </c>
      <c r="B41">
        <v>1694434190.5</v>
      </c>
      <c r="C41">
        <v>110</v>
      </c>
      <c r="D41" t="s">
        <v>479</v>
      </c>
      <c r="E41" t="s">
        <v>480</v>
      </c>
      <c r="F41">
        <v>5</v>
      </c>
      <c r="G41" t="s">
        <v>428</v>
      </c>
      <c r="H41">
        <v>1694434182.714286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87.4639527415265</v>
      </c>
      <c r="AJ41">
        <v>99.68789878787879</v>
      </c>
      <c r="AK41">
        <v>-3.286414548148919</v>
      </c>
      <c r="AL41">
        <v>65.77211671758174</v>
      </c>
      <c r="AM41">
        <f>(AO41 - AN41 + DX41*1E3/(8.314*(DZ41+273.15)) * AQ41/DW41 * AP41) * DW41/(100*DK41) * 1000/(1000 - AO41)</f>
        <v>0</v>
      </c>
      <c r="AN41">
        <v>19.26527419049046</v>
      </c>
      <c r="AO41">
        <v>20.78830303030304</v>
      </c>
      <c r="AP41">
        <v>-7.078558693292199E-05</v>
      </c>
      <c r="AQ41">
        <v>103.8788030557006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1.37</v>
      </c>
      <c r="DL41">
        <v>0.5</v>
      </c>
      <c r="DM41" t="s">
        <v>430</v>
      </c>
      <c r="DN41">
        <v>2</v>
      </c>
      <c r="DO41" t="b">
        <v>1</v>
      </c>
      <c r="DP41">
        <v>1694434182.714286</v>
      </c>
      <c r="DQ41">
        <v>121.0746035714286</v>
      </c>
      <c r="DR41">
        <v>102.1600785714286</v>
      </c>
      <c r="DS41">
        <v>20.79772142857143</v>
      </c>
      <c r="DT41">
        <v>19.27184642857143</v>
      </c>
      <c r="DU41">
        <v>140.6743214285714</v>
      </c>
      <c r="DV41">
        <v>24.37540357142857</v>
      </c>
      <c r="DW41">
        <v>500.0116428571429</v>
      </c>
      <c r="DX41">
        <v>84.40781428571428</v>
      </c>
      <c r="DY41">
        <v>0.1000250535714286</v>
      </c>
      <c r="DZ41">
        <v>26.86077142857143</v>
      </c>
      <c r="EA41">
        <v>27.97213214285714</v>
      </c>
      <c r="EB41">
        <v>999.9000000000002</v>
      </c>
      <c r="EC41">
        <v>0</v>
      </c>
      <c r="ED41">
        <v>0</v>
      </c>
      <c r="EE41">
        <v>10000.27071428571</v>
      </c>
      <c r="EF41">
        <v>0</v>
      </c>
      <c r="EG41">
        <v>600.0463571428571</v>
      </c>
      <c r="EH41">
        <v>18.91455</v>
      </c>
      <c r="EI41">
        <v>123.6463821428572</v>
      </c>
      <c r="EJ41">
        <v>104.1677071428572</v>
      </c>
      <c r="EK41">
        <v>1.525876071428572</v>
      </c>
      <c r="EL41">
        <v>102.1600785714286</v>
      </c>
      <c r="EM41">
        <v>19.27184642857143</v>
      </c>
      <c r="EN41">
        <v>1.755490357142857</v>
      </c>
      <c r="EO41">
        <v>1.626693928571429</v>
      </c>
      <c r="EP41">
        <v>15.396</v>
      </c>
      <c r="EQ41">
        <v>14.21402142857143</v>
      </c>
      <c r="ER41">
        <v>1999.985714285714</v>
      </c>
      <c r="ES41">
        <v>0.9799974285714287</v>
      </c>
      <c r="ET41">
        <v>0.02000227500000001</v>
      </c>
      <c r="EU41">
        <v>0</v>
      </c>
      <c r="EV41">
        <v>165.5195</v>
      </c>
      <c r="EW41">
        <v>5.00078</v>
      </c>
      <c r="EX41">
        <v>5651.153214285715</v>
      </c>
      <c r="EY41">
        <v>16379.52142857143</v>
      </c>
      <c r="EZ41">
        <v>39.69842857142856</v>
      </c>
      <c r="FA41">
        <v>40.52435714285713</v>
      </c>
      <c r="FB41">
        <v>40.23632142857142</v>
      </c>
      <c r="FC41">
        <v>40.20274999999999</v>
      </c>
      <c r="FD41">
        <v>40.77421428571428</v>
      </c>
      <c r="FE41">
        <v>1955.075714285714</v>
      </c>
      <c r="FF41">
        <v>39.9</v>
      </c>
      <c r="FG41">
        <v>0</v>
      </c>
      <c r="FH41">
        <v>1694434190.7</v>
      </c>
      <c r="FI41">
        <v>0</v>
      </c>
      <c r="FJ41">
        <v>165.6054</v>
      </c>
      <c r="FK41">
        <v>6.508923069574999</v>
      </c>
      <c r="FL41">
        <v>561.9769246746321</v>
      </c>
      <c r="FM41">
        <v>5660.167200000001</v>
      </c>
      <c r="FN41">
        <v>15</v>
      </c>
      <c r="FO41">
        <v>1694433157.5</v>
      </c>
      <c r="FP41" t="s">
        <v>431</v>
      </c>
      <c r="FQ41">
        <v>1694433157.5</v>
      </c>
      <c r="FR41">
        <v>1694433154</v>
      </c>
      <c r="FS41">
        <v>1</v>
      </c>
      <c r="FT41">
        <v>-0.8159999999999999</v>
      </c>
      <c r="FU41">
        <v>-0.107</v>
      </c>
      <c r="FV41">
        <v>-25.913</v>
      </c>
      <c r="FW41">
        <v>-3.53</v>
      </c>
      <c r="FX41">
        <v>420</v>
      </c>
      <c r="FY41">
        <v>20</v>
      </c>
      <c r="FZ41">
        <v>0.26</v>
      </c>
      <c r="GA41">
        <v>0.06</v>
      </c>
      <c r="GB41">
        <v>18.66719268292683</v>
      </c>
      <c r="GC41">
        <v>5.632526132404212</v>
      </c>
      <c r="GD41">
        <v>0.5585861103083277</v>
      </c>
      <c r="GE41">
        <v>0</v>
      </c>
      <c r="GF41">
        <v>1.527020487804878</v>
      </c>
      <c r="GG41">
        <v>-0.02079010452961861</v>
      </c>
      <c r="GH41">
        <v>0.002566942711475589</v>
      </c>
      <c r="GI41">
        <v>1</v>
      </c>
      <c r="GJ41">
        <v>1</v>
      </c>
      <c r="GK41">
        <v>2</v>
      </c>
      <c r="GL41" t="s">
        <v>438</v>
      </c>
      <c r="GM41">
        <v>3.10376</v>
      </c>
      <c r="GN41">
        <v>2.75798</v>
      </c>
      <c r="GO41">
        <v>0.027178</v>
      </c>
      <c r="GP41">
        <v>0.0183813</v>
      </c>
      <c r="GQ41">
        <v>0.102686</v>
      </c>
      <c r="GR41">
        <v>0.0873519</v>
      </c>
      <c r="GS41">
        <v>25144.7</v>
      </c>
      <c r="GT41">
        <v>23794.4</v>
      </c>
      <c r="GU41">
        <v>26400.4</v>
      </c>
      <c r="GV41">
        <v>24568.8</v>
      </c>
      <c r="GW41">
        <v>38026.6</v>
      </c>
      <c r="GX41">
        <v>32797</v>
      </c>
      <c r="GY41">
        <v>46195.4</v>
      </c>
      <c r="GZ41">
        <v>38895.7</v>
      </c>
      <c r="HA41">
        <v>1.8796</v>
      </c>
      <c r="HB41">
        <v>1.78815</v>
      </c>
      <c r="HC41">
        <v>0.0606477</v>
      </c>
      <c r="HD41">
        <v>0</v>
      </c>
      <c r="HE41">
        <v>26.9866</v>
      </c>
      <c r="HF41">
        <v>999.9</v>
      </c>
      <c r="HG41">
        <v>44.2</v>
      </c>
      <c r="HH41">
        <v>32</v>
      </c>
      <c r="HI41">
        <v>25.0059</v>
      </c>
      <c r="HJ41">
        <v>60.943</v>
      </c>
      <c r="HK41">
        <v>27.9768</v>
      </c>
      <c r="HL41">
        <v>1</v>
      </c>
      <c r="HM41">
        <v>0.192622</v>
      </c>
      <c r="HN41">
        <v>1.4794</v>
      </c>
      <c r="HO41">
        <v>20.3047</v>
      </c>
      <c r="HP41">
        <v>5.21415</v>
      </c>
      <c r="HQ41">
        <v>11.98</v>
      </c>
      <c r="HR41">
        <v>4.96385</v>
      </c>
      <c r="HS41">
        <v>3.274</v>
      </c>
      <c r="HT41">
        <v>9999</v>
      </c>
      <c r="HU41">
        <v>9999</v>
      </c>
      <c r="HV41">
        <v>9999</v>
      </c>
      <c r="HW41">
        <v>160.5</v>
      </c>
      <c r="HX41">
        <v>1.86386</v>
      </c>
      <c r="HY41">
        <v>1.85989</v>
      </c>
      <c r="HZ41">
        <v>1.85822</v>
      </c>
      <c r="IA41">
        <v>1.85959</v>
      </c>
      <c r="IB41">
        <v>1.85968</v>
      </c>
      <c r="IC41">
        <v>1.8582</v>
      </c>
      <c r="ID41">
        <v>1.85721</v>
      </c>
      <c r="IE41">
        <v>1.85222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-19.01</v>
      </c>
      <c r="IT41">
        <v>-3.5773</v>
      </c>
      <c r="IU41">
        <v>-16.236212380802</v>
      </c>
      <c r="IV41">
        <v>-0.02504303529460891</v>
      </c>
      <c r="IW41">
        <v>8.203137281165334E-06</v>
      </c>
      <c r="IX41">
        <v>-1.601710138363582E-09</v>
      </c>
      <c r="IY41">
        <v>-1.673785301004046</v>
      </c>
      <c r="IZ41">
        <v>-0.1542298006697892</v>
      </c>
      <c r="JA41">
        <v>0.004482180110296973</v>
      </c>
      <c r="JB41">
        <v>-5.576280945024944E-05</v>
      </c>
      <c r="JC41">
        <v>4</v>
      </c>
      <c r="JD41">
        <v>1967</v>
      </c>
      <c r="JE41">
        <v>1</v>
      </c>
      <c r="JF41">
        <v>28</v>
      </c>
      <c r="JG41">
        <v>17.2</v>
      </c>
      <c r="JH41">
        <v>17.3</v>
      </c>
      <c r="JI41">
        <v>0.344238</v>
      </c>
      <c r="JJ41">
        <v>2.68311</v>
      </c>
      <c r="JK41">
        <v>1.49658</v>
      </c>
      <c r="JL41">
        <v>2.3999</v>
      </c>
      <c r="JM41">
        <v>1.54907</v>
      </c>
      <c r="JN41">
        <v>2.34985</v>
      </c>
      <c r="JO41">
        <v>35.4523</v>
      </c>
      <c r="JP41">
        <v>15.5943</v>
      </c>
      <c r="JQ41">
        <v>18</v>
      </c>
      <c r="JR41">
        <v>495.009</v>
      </c>
      <c r="JS41">
        <v>451.971</v>
      </c>
      <c r="JT41">
        <v>24.5524</v>
      </c>
      <c r="JU41">
        <v>29.6985</v>
      </c>
      <c r="JV41">
        <v>29.9994</v>
      </c>
      <c r="JW41">
        <v>29.9758</v>
      </c>
      <c r="JX41">
        <v>29.9717</v>
      </c>
      <c r="JY41">
        <v>6.92857</v>
      </c>
      <c r="JZ41">
        <v>0</v>
      </c>
      <c r="KA41">
        <v>42.6351</v>
      </c>
      <c r="KB41">
        <v>24.5703</v>
      </c>
      <c r="KC41">
        <v>52.1024</v>
      </c>
      <c r="KD41">
        <v>20.7532</v>
      </c>
      <c r="KE41">
        <v>100.927</v>
      </c>
      <c r="KF41">
        <v>93.7784</v>
      </c>
    </row>
    <row r="42" spans="1:292">
      <c r="A42">
        <v>24</v>
      </c>
      <c r="B42">
        <v>1694434195.5</v>
      </c>
      <c r="C42">
        <v>115</v>
      </c>
      <c r="D42" t="s">
        <v>481</v>
      </c>
      <c r="E42" t="s">
        <v>482</v>
      </c>
      <c r="F42">
        <v>5</v>
      </c>
      <c r="G42" t="s">
        <v>428</v>
      </c>
      <c r="H42">
        <v>1694434188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70.46976126436789</v>
      </c>
      <c r="AJ42">
        <v>83.20387575757573</v>
      </c>
      <c r="AK42">
        <v>-3.292987308476027</v>
      </c>
      <c r="AL42">
        <v>65.77211671758174</v>
      </c>
      <c r="AM42">
        <f>(AO42 - AN42 + DX42*1E3/(8.314*(DZ42+273.15)) * AQ42/DW42 * AP42) * DW42/(100*DK42) * 1000/(1000 - AO42)</f>
        <v>0</v>
      </c>
      <c r="AN42">
        <v>19.25709138393489</v>
      </c>
      <c r="AO42">
        <v>20.78450424242424</v>
      </c>
      <c r="AP42">
        <v>-4.139968264899038E-05</v>
      </c>
      <c r="AQ42">
        <v>103.8788030557006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1.37</v>
      </c>
      <c r="DL42">
        <v>0.5</v>
      </c>
      <c r="DM42" t="s">
        <v>430</v>
      </c>
      <c r="DN42">
        <v>2</v>
      </c>
      <c r="DO42" t="b">
        <v>1</v>
      </c>
      <c r="DP42">
        <v>1694434188</v>
      </c>
      <c r="DQ42">
        <v>104.0386037037037</v>
      </c>
      <c r="DR42">
        <v>84.58271481481481</v>
      </c>
      <c r="DS42">
        <v>20.79106666666667</v>
      </c>
      <c r="DT42">
        <v>19.26474074074074</v>
      </c>
      <c r="DU42">
        <v>123.2380740740741</v>
      </c>
      <c r="DV42">
        <v>24.36849259259259</v>
      </c>
      <c r="DW42">
        <v>500.0027777777778</v>
      </c>
      <c r="DX42">
        <v>84.40757037037038</v>
      </c>
      <c r="DY42">
        <v>0.09999312222222222</v>
      </c>
      <c r="DZ42">
        <v>26.85741111111111</v>
      </c>
      <c r="EA42">
        <v>27.97210740740741</v>
      </c>
      <c r="EB42">
        <v>999.9000000000001</v>
      </c>
      <c r="EC42">
        <v>0</v>
      </c>
      <c r="ED42">
        <v>0</v>
      </c>
      <c r="EE42">
        <v>10005.40259259259</v>
      </c>
      <c r="EF42">
        <v>0</v>
      </c>
      <c r="EG42">
        <v>604.1155185185185</v>
      </c>
      <c r="EH42">
        <v>19.45596296296296</v>
      </c>
      <c r="EI42">
        <v>106.2477333333333</v>
      </c>
      <c r="EJ42">
        <v>86.24428148148151</v>
      </c>
      <c r="EK42">
        <v>1.526325555555555</v>
      </c>
      <c r="EL42">
        <v>84.58271481481481</v>
      </c>
      <c r="EM42">
        <v>19.26474074074074</v>
      </c>
      <c r="EN42">
        <v>1.754923333333333</v>
      </c>
      <c r="EO42">
        <v>1.62608962962963</v>
      </c>
      <c r="EP42">
        <v>15.39096296296296</v>
      </c>
      <c r="EQ42">
        <v>14.20828148148148</v>
      </c>
      <c r="ER42">
        <v>1999.996666666667</v>
      </c>
      <c r="ES42">
        <v>0.9799974444444445</v>
      </c>
      <c r="ET42">
        <v>0.02000225925925926</v>
      </c>
      <c r="EU42">
        <v>0</v>
      </c>
      <c r="EV42">
        <v>166.2142222222222</v>
      </c>
      <c r="EW42">
        <v>5.00078</v>
      </c>
      <c r="EX42">
        <v>5698.982592592592</v>
      </c>
      <c r="EY42">
        <v>16379.60740740741</v>
      </c>
      <c r="EZ42">
        <v>39.69881481481481</v>
      </c>
      <c r="FA42">
        <v>40.51377777777778</v>
      </c>
      <c r="FB42">
        <v>40.24277777777777</v>
      </c>
      <c r="FC42">
        <v>40.19881481481481</v>
      </c>
      <c r="FD42">
        <v>40.78907407407408</v>
      </c>
      <c r="FE42">
        <v>1955.086666666667</v>
      </c>
      <c r="FF42">
        <v>39.9</v>
      </c>
      <c r="FG42">
        <v>0</v>
      </c>
      <c r="FH42">
        <v>1694434195.5</v>
      </c>
      <c r="FI42">
        <v>0</v>
      </c>
      <c r="FJ42">
        <v>166.20536</v>
      </c>
      <c r="FK42">
        <v>7.514692286396244</v>
      </c>
      <c r="FL42">
        <v>477.1484621125211</v>
      </c>
      <c r="FM42">
        <v>5701.4284</v>
      </c>
      <c r="FN42">
        <v>15</v>
      </c>
      <c r="FO42">
        <v>1694433157.5</v>
      </c>
      <c r="FP42" t="s">
        <v>431</v>
      </c>
      <c r="FQ42">
        <v>1694433157.5</v>
      </c>
      <c r="FR42">
        <v>1694433154</v>
      </c>
      <c r="FS42">
        <v>1</v>
      </c>
      <c r="FT42">
        <v>-0.8159999999999999</v>
      </c>
      <c r="FU42">
        <v>-0.107</v>
      </c>
      <c r="FV42">
        <v>-25.913</v>
      </c>
      <c r="FW42">
        <v>-3.53</v>
      </c>
      <c r="FX42">
        <v>420</v>
      </c>
      <c r="FY42">
        <v>20</v>
      </c>
      <c r="FZ42">
        <v>0.26</v>
      </c>
      <c r="GA42">
        <v>0.06</v>
      </c>
      <c r="GB42">
        <v>19.15893902439024</v>
      </c>
      <c r="GC42">
        <v>6.195505923344913</v>
      </c>
      <c r="GD42">
        <v>0.6133726078315469</v>
      </c>
      <c r="GE42">
        <v>0</v>
      </c>
      <c r="GF42">
        <v>1.526459268292683</v>
      </c>
      <c r="GG42">
        <v>0.00490766550522816</v>
      </c>
      <c r="GH42">
        <v>0.001481644423035346</v>
      </c>
      <c r="GI42">
        <v>1</v>
      </c>
      <c r="GJ42">
        <v>1</v>
      </c>
      <c r="GK42">
        <v>2</v>
      </c>
      <c r="GL42" t="s">
        <v>438</v>
      </c>
      <c r="GM42">
        <v>3.10396</v>
      </c>
      <c r="GN42">
        <v>2.75821</v>
      </c>
      <c r="GO42">
        <v>0.0234965</v>
      </c>
      <c r="GP42">
        <v>0.0144725</v>
      </c>
      <c r="GQ42">
        <v>0.102676</v>
      </c>
      <c r="GR42">
        <v>0.08733150000000001</v>
      </c>
      <c r="GS42">
        <v>25240.3</v>
      </c>
      <c r="GT42">
        <v>23889.3</v>
      </c>
      <c r="GU42">
        <v>26400.9</v>
      </c>
      <c r="GV42">
        <v>24569</v>
      </c>
      <c r="GW42">
        <v>38027</v>
      </c>
      <c r="GX42">
        <v>32797.7</v>
      </c>
      <c r="GY42">
        <v>46195.9</v>
      </c>
      <c r="GZ42">
        <v>38896.1</v>
      </c>
      <c r="HA42">
        <v>1.88025</v>
      </c>
      <c r="HB42">
        <v>1.78793</v>
      </c>
      <c r="HC42">
        <v>0.0612512</v>
      </c>
      <c r="HD42">
        <v>0</v>
      </c>
      <c r="HE42">
        <v>26.9786</v>
      </c>
      <c r="HF42">
        <v>999.9</v>
      </c>
      <c r="HG42">
        <v>44.2</v>
      </c>
      <c r="HH42">
        <v>32</v>
      </c>
      <c r="HI42">
        <v>25.0033</v>
      </c>
      <c r="HJ42">
        <v>60.383</v>
      </c>
      <c r="HK42">
        <v>27.8606</v>
      </c>
      <c r="HL42">
        <v>1</v>
      </c>
      <c r="HM42">
        <v>0.191893</v>
      </c>
      <c r="HN42">
        <v>1.47935</v>
      </c>
      <c r="HO42">
        <v>20.3049</v>
      </c>
      <c r="HP42">
        <v>5.21459</v>
      </c>
      <c r="HQ42">
        <v>11.98</v>
      </c>
      <c r="HR42">
        <v>4.9639</v>
      </c>
      <c r="HS42">
        <v>3.2741</v>
      </c>
      <c r="HT42">
        <v>9999</v>
      </c>
      <c r="HU42">
        <v>9999</v>
      </c>
      <c r="HV42">
        <v>9999</v>
      </c>
      <c r="HW42">
        <v>160.5</v>
      </c>
      <c r="HX42">
        <v>1.86386</v>
      </c>
      <c r="HY42">
        <v>1.85989</v>
      </c>
      <c r="HZ42">
        <v>1.85822</v>
      </c>
      <c r="IA42">
        <v>1.85959</v>
      </c>
      <c r="IB42">
        <v>1.85969</v>
      </c>
      <c r="IC42">
        <v>1.8582</v>
      </c>
      <c r="ID42">
        <v>1.85723</v>
      </c>
      <c r="IE42">
        <v>1.85223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-18.625</v>
      </c>
      <c r="IT42">
        <v>-3.5772</v>
      </c>
      <c r="IU42">
        <v>-16.236212380802</v>
      </c>
      <c r="IV42">
        <v>-0.02504303529460891</v>
      </c>
      <c r="IW42">
        <v>8.203137281165334E-06</v>
      </c>
      <c r="IX42">
        <v>-1.601710138363582E-09</v>
      </c>
      <c r="IY42">
        <v>-1.673785301004046</v>
      </c>
      <c r="IZ42">
        <v>-0.1542298006697892</v>
      </c>
      <c r="JA42">
        <v>0.004482180110296973</v>
      </c>
      <c r="JB42">
        <v>-5.576280945024944E-05</v>
      </c>
      <c r="JC42">
        <v>4</v>
      </c>
      <c r="JD42">
        <v>1967</v>
      </c>
      <c r="JE42">
        <v>1</v>
      </c>
      <c r="JF42">
        <v>28</v>
      </c>
      <c r="JG42">
        <v>17.3</v>
      </c>
      <c r="JH42">
        <v>17.4</v>
      </c>
      <c r="JI42">
        <v>0.300293</v>
      </c>
      <c r="JJ42">
        <v>2.68433</v>
      </c>
      <c r="JK42">
        <v>1.49658</v>
      </c>
      <c r="JL42">
        <v>2.3999</v>
      </c>
      <c r="JM42">
        <v>1.54907</v>
      </c>
      <c r="JN42">
        <v>2.44751</v>
      </c>
      <c r="JO42">
        <v>35.4523</v>
      </c>
      <c r="JP42">
        <v>15.5855</v>
      </c>
      <c r="JQ42">
        <v>18</v>
      </c>
      <c r="JR42">
        <v>495.319</v>
      </c>
      <c r="JS42">
        <v>451.755</v>
      </c>
      <c r="JT42">
        <v>24.5757</v>
      </c>
      <c r="JU42">
        <v>29.6895</v>
      </c>
      <c r="JV42">
        <v>29.9995</v>
      </c>
      <c r="JW42">
        <v>29.9655</v>
      </c>
      <c r="JX42">
        <v>29.9615</v>
      </c>
      <c r="JY42">
        <v>6.04061</v>
      </c>
      <c r="JZ42">
        <v>0</v>
      </c>
      <c r="KA42">
        <v>42.6351</v>
      </c>
      <c r="KB42">
        <v>24.5846</v>
      </c>
      <c r="KC42">
        <v>32.0648</v>
      </c>
      <c r="KD42">
        <v>20.8473</v>
      </c>
      <c r="KE42">
        <v>100.929</v>
      </c>
      <c r="KF42">
        <v>93.77930000000001</v>
      </c>
    </row>
    <row r="43" spans="1:292">
      <c r="A43">
        <v>25</v>
      </c>
      <c r="B43">
        <v>1694434292.5</v>
      </c>
      <c r="C43">
        <v>212</v>
      </c>
      <c r="D43" t="s">
        <v>483</v>
      </c>
      <c r="E43" t="s">
        <v>484</v>
      </c>
      <c r="F43">
        <v>5</v>
      </c>
      <c r="G43" t="s">
        <v>428</v>
      </c>
      <c r="H43">
        <v>1694434284.5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428.4301980167662</v>
      </c>
      <c r="AJ43">
        <v>419.1678727272728</v>
      </c>
      <c r="AK43">
        <v>-0.005527090634105298</v>
      </c>
      <c r="AL43">
        <v>65.77211671758174</v>
      </c>
      <c r="AM43">
        <f>(AO43 - AN43 + DX43*1E3/(8.314*(DZ43+273.15)) * AQ43/DW43 * AP43) * DW43/(100*DK43) * 1000/(1000 - AO43)</f>
        <v>0</v>
      </c>
      <c r="AN43">
        <v>19.6364834339546</v>
      </c>
      <c r="AO43">
        <v>21.10882484848485</v>
      </c>
      <c r="AP43">
        <v>0.0001757726074382772</v>
      </c>
      <c r="AQ43">
        <v>103.8788030557006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1.37</v>
      </c>
      <c r="DL43">
        <v>0.5</v>
      </c>
      <c r="DM43" t="s">
        <v>430</v>
      </c>
      <c r="DN43">
        <v>2</v>
      </c>
      <c r="DO43" t="b">
        <v>1</v>
      </c>
      <c r="DP43">
        <v>1694434284.5</v>
      </c>
      <c r="DQ43">
        <v>410.3375161290323</v>
      </c>
      <c r="DR43">
        <v>420.0426451612903</v>
      </c>
      <c r="DS43">
        <v>21.09793225806452</v>
      </c>
      <c r="DT43">
        <v>19.61324193548388</v>
      </c>
      <c r="DU43">
        <v>436.0670645161291</v>
      </c>
      <c r="DV43">
        <v>24.6865</v>
      </c>
      <c r="DW43">
        <v>500.003064516129</v>
      </c>
      <c r="DX43">
        <v>84.40648709677419</v>
      </c>
      <c r="DY43">
        <v>0.09995025161290323</v>
      </c>
      <c r="DZ43">
        <v>26.90745806451613</v>
      </c>
      <c r="EA43">
        <v>28.00497096774193</v>
      </c>
      <c r="EB43">
        <v>999.9000000000003</v>
      </c>
      <c r="EC43">
        <v>0</v>
      </c>
      <c r="ED43">
        <v>0</v>
      </c>
      <c r="EE43">
        <v>10003.24258064516</v>
      </c>
      <c r="EF43">
        <v>0</v>
      </c>
      <c r="EG43">
        <v>622.3912258064516</v>
      </c>
      <c r="EH43">
        <v>-9.705186451612906</v>
      </c>
      <c r="EI43">
        <v>419.1813548387096</v>
      </c>
      <c r="EJ43">
        <v>428.4459677419355</v>
      </c>
      <c r="EK43">
        <v>1.484697096774193</v>
      </c>
      <c r="EL43">
        <v>420.0426451612903</v>
      </c>
      <c r="EM43">
        <v>19.61324193548388</v>
      </c>
      <c r="EN43">
        <v>1.780803225806451</v>
      </c>
      <c r="EO43">
        <v>1.655485161290323</v>
      </c>
      <c r="EP43">
        <v>15.61929354838709</v>
      </c>
      <c r="EQ43">
        <v>14.4851935483871</v>
      </c>
      <c r="ER43">
        <v>1999.995161290323</v>
      </c>
      <c r="ES43">
        <v>0.9799981612903227</v>
      </c>
      <c r="ET43">
        <v>0.02000154516129033</v>
      </c>
      <c r="EU43">
        <v>0</v>
      </c>
      <c r="EV43">
        <v>159.673935483871</v>
      </c>
      <c r="EW43">
        <v>5.000779999999999</v>
      </c>
      <c r="EX43">
        <v>5679.735806451612</v>
      </c>
      <c r="EY43">
        <v>16379.57741935484</v>
      </c>
      <c r="EZ43">
        <v>39.5904193548387</v>
      </c>
      <c r="FA43">
        <v>40.39699999999999</v>
      </c>
      <c r="FB43">
        <v>39.99170967741934</v>
      </c>
      <c r="FC43">
        <v>40.07035483870968</v>
      </c>
      <c r="FD43">
        <v>40.75393548387097</v>
      </c>
      <c r="FE43">
        <v>1955.095161290322</v>
      </c>
      <c r="FF43">
        <v>39.90000000000001</v>
      </c>
      <c r="FG43">
        <v>0</v>
      </c>
      <c r="FH43">
        <v>1694434292.7</v>
      </c>
      <c r="FI43">
        <v>0</v>
      </c>
      <c r="FJ43">
        <v>159.6462</v>
      </c>
      <c r="FK43">
        <v>-2.361769244578554</v>
      </c>
      <c r="FL43">
        <v>-25.02923091955599</v>
      </c>
      <c r="FM43">
        <v>5676.2752</v>
      </c>
      <c r="FN43">
        <v>15</v>
      </c>
      <c r="FO43">
        <v>1694433157.5</v>
      </c>
      <c r="FP43" t="s">
        <v>431</v>
      </c>
      <c r="FQ43">
        <v>1694433157.5</v>
      </c>
      <c r="FR43">
        <v>1694433154</v>
      </c>
      <c r="FS43">
        <v>1</v>
      </c>
      <c r="FT43">
        <v>-0.8159999999999999</v>
      </c>
      <c r="FU43">
        <v>-0.107</v>
      </c>
      <c r="FV43">
        <v>-25.913</v>
      </c>
      <c r="FW43">
        <v>-3.53</v>
      </c>
      <c r="FX43">
        <v>420</v>
      </c>
      <c r="FY43">
        <v>20</v>
      </c>
      <c r="FZ43">
        <v>0.26</v>
      </c>
      <c r="GA43">
        <v>0.06</v>
      </c>
      <c r="GB43">
        <v>-9.70156731707317</v>
      </c>
      <c r="GC43">
        <v>0.00371999999998308</v>
      </c>
      <c r="GD43">
        <v>0.03612868524704377</v>
      </c>
      <c r="GE43">
        <v>1</v>
      </c>
      <c r="GF43">
        <v>1.478384634146341</v>
      </c>
      <c r="GG43">
        <v>0.06008341463414629</v>
      </c>
      <c r="GH43">
        <v>0.01843403454874161</v>
      </c>
      <c r="GI43">
        <v>1</v>
      </c>
      <c r="GJ43">
        <v>2</v>
      </c>
      <c r="GK43">
        <v>2</v>
      </c>
      <c r="GL43" t="s">
        <v>432</v>
      </c>
      <c r="GM43">
        <v>3.10372</v>
      </c>
      <c r="GN43">
        <v>2.75787</v>
      </c>
      <c r="GO43">
        <v>0.08448550000000001</v>
      </c>
      <c r="GP43">
        <v>0.082134</v>
      </c>
      <c r="GQ43">
        <v>0.103721</v>
      </c>
      <c r="GR43">
        <v>0.0887273</v>
      </c>
      <c r="GS43">
        <v>23668.6</v>
      </c>
      <c r="GT43">
        <v>22252.7</v>
      </c>
      <c r="GU43">
        <v>26405</v>
      </c>
      <c r="GV43">
        <v>24571.5</v>
      </c>
      <c r="GW43">
        <v>37996.1</v>
      </c>
      <c r="GX43">
        <v>32756.9</v>
      </c>
      <c r="GY43">
        <v>46204.1</v>
      </c>
      <c r="GZ43">
        <v>38899.3</v>
      </c>
      <c r="HA43">
        <v>1.88127</v>
      </c>
      <c r="HB43">
        <v>1.7927</v>
      </c>
      <c r="HC43">
        <v>0.0661798</v>
      </c>
      <c r="HD43">
        <v>0</v>
      </c>
      <c r="HE43">
        <v>26.9242</v>
      </c>
      <c r="HF43">
        <v>999.9</v>
      </c>
      <c r="HG43">
        <v>44.4</v>
      </c>
      <c r="HH43">
        <v>32</v>
      </c>
      <c r="HI43">
        <v>25.1177</v>
      </c>
      <c r="HJ43">
        <v>60.703</v>
      </c>
      <c r="HK43">
        <v>27.8886</v>
      </c>
      <c r="HL43">
        <v>1</v>
      </c>
      <c r="HM43">
        <v>0.180965</v>
      </c>
      <c r="HN43">
        <v>1.61354</v>
      </c>
      <c r="HO43">
        <v>20.3042</v>
      </c>
      <c r="HP43">
        <v>5.21669</v>
      </c>
      <c r="HQ43">
        <v>11.98</v>
      </c>
      <c r="HR43">
        <v>4.9645</v>
      </c>
      <c r="HS43">
        <v>3.27457</v>
      </c>
      <c r="HT43">
        <v>9999</v>
      </c>
      <c r="HU43">
        <v>9999</v>
      </c>
      <c r="HV43">
        <v>9999</v>
      </c>
      <c r="HW43">
        <v>160.5</v>
      </c>
      <c r="HX43">
        <v>1.86385</v>
      </c>
      <c r="HY43">
        <v>1.85989</v>
      </c>
      <c r="HZ43">
        <v>1.85819</v>
      </c>
      <c r="IA43">
        <v>1.85959</v>
      </c>
      <c r="IB43">
        <v>1.85962</v>
      </c>
      <c r="IC43">
        <v>1.8581</v>
      </c>
      <c r="ID43">
        <v>1.85716</v>
      </c>
      <c r="IE43">
        <v>1.85215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-25.73</v>
      </c>
      <c r="IT43">
        <v>-3.5891</v>
      </c>
      <c r="IU43">
        <v>-16.236212380802</v>
      </c>
      <c r="IV43">
        <v>-0.02504303529460891</v>
      </c>
      <c r="IW43">
        <v>8.203137281165334E-06</v>
      </c>
      <c r="IX43">
        <v>-1.601710138363582E-09</v>
      </c>
      <c r="IY43">
        <v>-1.673785301004046</v>
      </c>
      <c r="IZ43">
        <v>-0.1542298006697892</v>
      </c>
      <c r="JA43">
        <v>0.004482180110296973</v>
      </c>
      <c r="JB43">
        <v>-5.576280945024944E-05</v>
      </c>
      <c r="JC43">
        <v>4</v>
      </c>
      <c r="JD43">
        <v>1967</v>
      </c>
      <c r="JE43">
        <v>1</v>
      </c>
      <c r="JF43">
        <v>28</v>
      </c>
      <c r="JG43">
        <v>18.9</v>
      </c>
      <c r="JH43">
        <v>19</v>
      </c>
      <c r="JI43">
        <v>1.19873</v>
      </c>
      <c r="JJ43">
        <v>2.64282</v>
      </c>
      <c r="JK43">
        <v>1.49658</v>
      </c>
      <c r="JL43">
        <v>2.3999</v>
      </c>
      <c r="JM43">
        <v>1.54907</v>
      </c>
      <c r="JN43">
        <v>2.41821</v>
      </c>
      <c r="JO43">
        <v>35.0825</v>
      </c>
      <c r="JP43">
        <v>15.5855</v>
      </c>
      <c r="JQ43">
        <v>18</v>
      </c>
      <c r="JR43">
        <v>494.545</v>
      </c>
      <c r="JS43">
        <v>453.331</v>
      </c>
      <c r="JT43">
        <v>24.6384</v>
      </c>
      <c r="JU43">
        <v>29.5241</v>
      </c>
      <c r="JV43">
        <v>29.9993</v>
      </c>
      <c r="JW43">
        <v>29.7839</v>
      </c>
      <c r="JX43">
        <v>29.7756</v>
      </c>
      <c r="JY43">
        <v>24.1733</v>
      </c>
      <c r="JZ43">
        <v>0</v>
      </c>
      <c r="KA43">
        <v>44.5317</v>
      </c>
      <c r="KB43">
        <v>24.6544</v>
      </c>
      <c r="KC43">
        <v>426.739</v>
      </c>
      <c r="KD43">
        <v>21.4634</v>
      </c>
      <c r="KE43">
        <v>100.946</v>
      </c>
      <c r="KF43">
        <v>93.7877</v>
      </c>
    </row>
    <row r="44" spans="1:292">
      <c r="A44">
        <v>26</v>
      </c>
      <c r="B44">
        <v>1694434297.5</v>
      </c>
      <c r="C44">
        <v>217</v>
      </c>
      <c r="D44" t="s">
        <v>485</v>
      </c>
      <c r="E44" t="s">
        <v>486</v>
      </c>
      <c r="F44">
        <v>5</v>
      </c>
      <c r="G44" t="s">
        <v>428</v>
      </c>
      <c r="H44">
        <v>1694434289.655172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428.52479587862</v>
      </c>
      <c r="AJ44">
        <v>419.3439696969696</v>
      </c>
      <c r="AK44">
        <v>0.03667051122594965</v>
      </c>
      <c r="AL44">
        <v>65.77211671758174</v>
      </c>
      <c r="AM44">
        <f>(AO44 - AN44 + DX44*1E3/(8.314*(DZ44+273.15)) * AQ44/DW44 * AP44) * DW44/(100*DK44) * 1000/(1000 - AO44)</f>
        <v>0</v>
      </c>
      <c r="AN44">
        <v>19.68629303948626</v>
      </c>
      <c r="AO44">
        <v>21.14565272727273</v>
      </c>
      <c r="AP44">
        <v>0.00748484736919296</v>
      </c>
      <c r="AQ44">
        <v>103.8788030557006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1.37</v>
      </c>
      <c r="DL44">
        <v>0.5</v>
      </c>
      <c r="DM44" t="s">
        <v>430</v>
      </c>
      <c r="DN44">
        <v>2</v>
      </c>
      <c r="DO44" t="b">
        <v>1</v>
      </c>
      <c r="DP44">
        <v>1694434289.655172</v>
      </c>
      <c r="DQ44">
        <v>410.3584137931035</v>
      </c>
      <c r="DR44">
        <v>420.207275862069</v>
      </c>
      <c r="DS44">
        <v>21.11116551724138</v>
      </c>
      <c r="DT44">
        <v>19.63802413793103</v>
      </c>
      <c r="DU44">
        <v>436.0883793103447</v>
      </c>
      <c r="DV44">
        <v>24.70020344827586</v>
      </c>
      <c r="DW44">
        <v>499.9641034482758</v>
      </c>
      <c r="DX44">
        <v>84.40627931034481</v>
      </c>
      <c r="DY44">
        <v>0.09997142758620689</v>
      </c>
      <c r="DZ44">
        <v>26.90669310344828</v>
      </c>
      <c r="EA44">
        <v>28.00419310344828</v>
      </c>
      <c r="EB44">
        <v>999.9000000000002</v>
      </c>
      <c r="EC44">
        <v>0</v>
      </c>
      <c r="ED44">
        <v>0</v>
      </c>
      <c r="EE44">
        <v>9989.91172413793</v>
      </c>
      <c r="EF44">
        <v>0</v>
      </c>
      <c r="EG44">
        <v>622.418275862069</v>
      </c>
      <c r="EH44">
        <v>-9.848916896551724</v>
      </c>
      <c r="EI44">
        <v>419.2083103448276</v>
      </c>
      <c r="EJ44">
        <v>428.624724137931</v>
      </c>
      <c r="EK44">
        <v>1.473143448275862</v>
      </c>
      <c r="EL44">
        <v>420.207275862069</v>
      </c>
      <c r="EM44">
        <v>19.63802413793103</v>
      </c>
      <c r="EN44">
        <v>1.781915862068965</v>
      </c>
      <c r="EO44">
        <v>1.657573448275862</v>
      </c>
      <c r="EP44">
        <v>15.62904482758621</v>
      </c>
      <c r="EQ44">
        <v>14.50468275862069</v>
      </c>
      <c r="ER44">
        <v>2000.00448275862</v>
      </c>
      <c r="ES44">
        <v>0.9799984482758621</v>
      </c>
      <c r="ET44">
        <v>0.02000126206896551</v>
      </c>
      <c r="EU44">
        <v>0</v>
      </c>
      <c r="EV44">
        <v>159.5240344827586</v>
      </c>
      <c r="EW44">
        <v>5.00078</v>
      </c>
      <c r="EX44">
        <v>5671.934482758622</v>
      </c>
      <c r="EY44">
        <v>16379.6551724138</v>
      </c>
      <c r="EZ44">
        <v>39.58799999999999</v>
      </c>
      <c r="FA44">
        <v>40.3985172413793</v>
      </c>
      <c r="FB44">
        <v>40.05365517241378</v>
      </c>
      <c r="FC44">
        <v>40.06231034482758</v>
      </c>
      <c r="FD44">
        <v>40.7605172413793</v>
      </c>
      <c r="FE44">
        <v>1955.104482758621</v>
      </c>
      <c r="FF44">
        <v>39.90000000000001</v>
      </c>
      <c r="FG44">
        <v>0</v>
      </c>
      <c r="FH44">
        <v>1694434297.5</v>
      </c>
      <c r="FI44">
        <v>0</v>
      </c>
      <c r="FJ44">
        <v>159.53772</v>
      </c>
      <c r="FK44">
        <v>-0.681538472373504</v>
      </c>
      <c r="FL44">
        <v>-43.44076923624439</v>
      </c>
      <c r="FM44">
        <v>5671.8448</v>
      </c>
      <c r="FN44">
        <v>15</v>
      </c>
      <c r="FO44">
        <v>1694433157.5</v>
      </c>
      <c r="FP44" t="s">
        <v>431</v>
      </c>
      <c r="FQ44">
        <v>1694433157.5</v>
      </c>
      <c r="FR44">
        <v>1694433154</v>
      </c>
      <c r="FS44">
        <v>1</v>
      </c>
      <c r="FT44">
        <v>-0.8159999999999999</v>
      </c>
      <c r="FU44">
        <v>-0.107</v>
      </c>
      <c r="FV44">
        <v>-25.913</v>
      </c>
      <c r="FW44">
        <v>-3.53</v>
      </c>
      <c r="FX44">
        <v>420</v>
      </c>
      <c r="FY44">
        <v>20</v>
      </c>
      <c r="FZ44">
        <v>0.26</v>
      </c>
      <c r="GA44">
        <v>0.06</v>
      </c>
      <c r="GB44">
        <v>-9.73234731707317</v>
      </c>
      <c r="GC44">
        <v>-0.4399666202090582</v>
      </c>
      <c r="GD44">
        <v>0.1370501773345662</v>
      </c>
      <c r="GE44">
        <v>0</v>
      </c>
      <c r="GF44">
        <v>1.475804634146342</v>
      </c>
      <c r="GG44">
        <v>-0.1311641811846681</v>
      </c>
      <c r="GH44">
        <v>0.0217979563930872</v>
      </c>
      <c r="GI44">
        <v>1</v>
      </c>
      <c r="GJ44">
        <v>1</v>
      </c>
      <c r="GK44">
        <v>2</v>
      </c>
      <c r="GL44" t="s">
        <v>438</v>
      </c>
      <c r="GM44">
        <v>3.10394</v>
      </c>
      <c r="GN44">
        <v>2.75792</v>
      </c>
      <c r="GO44">
        <v>0.0845207</v>
      </c>
      <c r="GP44">
        <v>0.08254740000000001</v>
      </c>
      <c r="GQ44">
        <v>0.103832</v>
      </c>
      <c r="GR44">
        <v>0.0887762</v>
      </c>
      <c r="GS44">
        <v>23668.2</v>
      </c>
      <c r="GT44">
        <v>22243</v>
      </c>
      <c r="GU44">
        <v>26405.5</v>
      </c>
      <c r="GV44">
        <v>24571.8</v>
      </c>
      <c r="GW44">
        <v>37992</v>
      </c>
      <c r="GX44">
        <v>32755.6</v>
      </c>
      <c r="GY44">
        <v>46205</v>
      </c>
      <c r="GZ44">
        <v>38899.8</v>
      </c>
      <c r="HA44">
        <v>1.8817</v>
      </c>
      <c r="HB44">
        <v>1.7924</v>
      </c>
      <c r="HC44">
        <v>0.0655353</v>
      </c>
      <c r="HD44">
        <v>0</v>
      </c>
      <c r="HE44">
        <v>26.9242</v>
      </c>
      <c r="HF44">
        <v>999.9</v>
      </c>
      <c r="HG44">
        <v>44.4</v>
      </c>
      <c r="HH44">
        <v>32</v>
      </c>
      <c r="HI44">
        <v>25.1148</v>
      </c>
      <c r="HJ44">
        <v>60.533</v>
      </c>
      <c r="HK44">
        <v>27.8726</v>
      </c>
      <c r="HL44">
        <v>1</v>
      </c>
      <c r="HM44">
        <v>0.179494</v>
      </c>
      <c r="HN44">
        <v>1.5481</v>
      </c>
      <c r="HO44">
        <v>20.3043</v>
      </c>
      <c r="HP44">
        <v>5.21235</v>
      </c>
      <c r="HQ44">
        <v>11.98</v>
      </c>
      <c r="HR44">
        <v>4.96385</v>
      </c>
      <c r="HS44">
        <v>3.274</v>
      </c>
      <c r="HT44">
        <v>9999</v>
      </c>
      <c r="HU44">
        <v>9999</v>
      </c>
      <c r="HV44">
        <v>9999</v>
      </c>
      <c r="HW44">
        <v>160.5</v>
      </c>
      <c r="HX44">
        <v>1.86385</v>
      </c>
      <c r="HY44">
        <v>1.85989</v>
      </c>
      <c r="HZ44">
        <v>1.85816</v>
      </c>
      <c r="IA44">
        <v>1.85958</v>
      </c>
      <c r="IB44">
        <v>1.85961</v>
      </c>
      <c r="IC44">
        <v>1.85814</v>
      </c>
      <c r="ID44">
        <v>1.85717</v>
      </c>
      <c r="IE44">
        <v>1.85217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-25.734</v>
      </c>
      <c r="IT44">
        <v>-3.5903</v>
      </c>
      <c r="IU44">
        <v>-16.236212380802</v>
      </c>
      <c r="IV44">
        <v>-0.02504303529460891</v>
      </c>
      <c r="IW44">
        <v>8.203137281165334E-06</v>
      </c>
      <c r="IX44">
        <v>-1.601710138363582E-09</v>
      </c>
      <c r="IY44">
        <v>-1.673785301004046</v>
      </c>
      <c r="IZ44">
        <v>-0.1542298006697892</v>
      </c>
      <c r="JA44">
        <v>0.004482180110296973</v>
      </c>
      <c r="JB44">
        <v>-5.576280945024944E-05</v>
      </c>
      <c r="JC44">
        <v>4</v>
      </c>
      <c r="JD44">
        <v>1967</v>
      </c>
      <c r="JE44">
        <v>1</v>
      </c>
      <c r="JF44">
        <v>28</v>
      </c>
      <c r="JG44">
        <v>19</v>
      </c>
      <c r="JH44">
        <v>19.1</v>
      </c>
      <c r="JI44">
        <v>1.22559</v>
      </c>
      <c r="JJ44">
        <v>2.63672</v>
      </c>
      <c r="JK44">
        <v>1.49658</v>
      </c>
      <c r="JL44">
        <v>2.3999</v>
      </c>
      <c r="JM44">
        <v>1.54907</v>
      </c>
      <c r="JN44">
        <v>2.43164</v>
      </c>
      <c r="JO44">
        <v>35.0594</v>
      </c>
      <c r="JP44">
        <v>15.5768</v>
      </c>
      <c r="JQ44">
        <v>18</v>
      </c>
      <c r="JR44">
        <v>494.726</v>
      </c>
      <c r="JS44">
        <v>453.074</v>
      </c>
      <c r="JT44">
        <v>24.6371</v>
      </c>
      <c r="JU44">
        <v>29.5155</v>
      </c>
      <c r="JV44">
        <v>29.999</v>
      </c>
      <c r="JW44">
        <v>29.7744</v>
      </c>
      <c r="JX44">
        <v>29.7662</v>
      </c>
      <c r="JY44">
        <v>24.681</v>
      </c>
      <c r="JZ44">
        <v>0</v>
      </c>
      <c r="KA44">
        <v>44.5317</v>
      </c>
      <c r="KB44">
        <v>24.6499</v>
      </c>
      <c r="KC44">
        <v>440.124</v>
      </c>
      <c r="KD44">
        <v>21.4319</v>
      </c>
      <c r="KE44">
        <v>100.948</v>
      </c>
      <c r="KF44">
        <v>93.7889</v>
      </c>
    </row>
    <row r="45" spans="1:292">
      <c r="A45">
        <v>27</v>
      </c>
      <c r="B45">
        <v>1694434302.5</v>
      </c>
      <c r="C45">
        <v>222</v>
      </c>
      <c r="D45" t="s">
        <v>487</v>
      </c>
      <c r="E45" t="s">
        <v>488</v>
      </c>
      <c r="F45">
        <v>5</v>
      </c>
      <c r="G45" t="s">
        <v>428</v>
      </c>
      <c r="H45">
        <v>1694434294.732143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436.1343842975605</v>
      </c>
      <c r="AJ45">
        <v>422.8175757575756</v>
      </c>
      <c r="AK45">
        <v>0.871561082420506</v>
      </c>
      <c r="AL45">
        <v>65.77211671758174</v>
      </c>
      <c r="AM45">
        <f>(AO45 - AN45 + DX45*1E3/(8.314*(DZ45+273.15)) * AQ45/DW45 * AP45) * DW45/(100*DK45) * 1000/(1000 - AO45)</f>
        <v>0</v>
      </c>
      <c r="AN45">
        <v>19.68803157783224</v>
      </c>
      <c r="AO45">
        <v>21.16668909090908</v>
      </c>
      <c r="AP45">
        <v>0.002183637680709041</v>
      </c>
      <c r="AQ45">
        <v>103.8788030557006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1.37</v>
      </c>
      <c r="DL45">
        <v>0.5</v>
      </c>
      <c r="DM45" t="s">
        <v>430</v>
      </c>
      <c r="DN45">
        <v>2</v>
      </c>
      <c r="DO45" t="b">
        <v>1</v>
      </c>
      <c r="DP45">
        <v>1694434294.732143</v>
      </c>
      <c r="DQ45">
        <v>410.8873571428572</v>
      </c>
      <c r="DR45">
        <v>422.9595</v>
      </c>
      <c r="DS45">
        <v>21.13039285714286</v>
      </c>
      <c r="DT45">
        <v>19.66664642857143</v>
      </c>
      <c r="DU45">
        <v>436.6274285714286</v>
      </c>
      <c r="DV45">
        <v>24.72012142857143</v>
      </c>
      <c r="DW45">
        <v>499.9514642857143</v>
      </c>
      <c r="DX45">
        <v>84.40636785714285</v>
      </c>
      <c r="DY45">
        <v>0.09987198214285715</v>
      </c>
      <c r="DZ45">
        <v>26.90463214285714</v>
      </c>
      <c r="EA45">
        <v>28.00278571428571</v>
      </c>
      <c r="EB45">
        <v>999.9000000000002</v>
      </c>
      <c r="EC45">
        <v>0</v>
      </c>
      <c r="ED45">
        <v>0</v>
      </c>
      <c r="EE45">
        <v>9996.221785714286</v>
      </c>
      <c r="EF45">
        <v>0</v>
      </c>
      <c r="EG45">
        <v>622.4226785714285</v>
      </c>
      <c r="EH45">
        <v>-12.07232178571429</v>
      </c>
      <c r="EI45">
        <v>419.756857142857</v>
      </c>
      <c r="EJ45">
        <v>431.4447857142858</v>
      </c>
      <c r="EK45">
        <v>1.463740357142857</v>
      </c>
      <c r="EL45">
        <v>422.9595</v>
      </c>
      <c r="EM45">
        <v>19.66664642857143</v>
      </c>
      <c r="EN45">
        <v>1.783540357142857</v>
      </c>
      <c r="EO45">
        <v>1.659990714285714</v>
      </c>
      <c r="EP45">
        <v>15.64326071428572</v>
      </c>
      <c r="EQ45">
        <v>14.52725357142857</v>
      </c>
      <c r="ER45">
        <v>1999.981785714286</v>
      </c>
      <c r="ES45">
        <v>0.9799983928571431</v>
      </c>
      <c r="ET45">
        <v>0.02000131785714286</v>
      </c>
      <c r="EU45">
        <v>0</v>
      </c>
      <c r="EV45">
        <v>159.4535357142857</v>
      </c>
      <c r="EW45">
        <v>5.00078</v>
      </c>
      <c r="EX45">
        <v>5669.495714285715</v>
      </c>
      <c r="EY45">
        <v>16379.46785714286</v>
      </c>
      <c r="EZ45">
        <v>39.59121428571428</v>
      </c>
      <c r="FA45">
        <v>40.39042857142856</v>
      </c>
      <c r="FB45">
        <v>40.09132142857143</v>
      </c>
      <c r="FC45">
        <v>40.05125</v>
      </c>
      <c r="FD45">
        <v>40.71182142857143</v>
      </c>
      <c r="FE45">
        <v>1955.081785714286</v>
      </c>
      <c r="FF45">
        <v>39.9</v>
      </c>
      <c r="FG45">
        <v>0</v>
      </c>
      <c r="FH45">
        <v>1694434302.3</v>
      </c>
      <c r="FI45">
        <v>0</v>
      </c>
      <c r="FJ45">
        <v>159.47308</v>
      </c>
      <c r="FK45">
        <v>-0.6969230853743056</v>
      </c>
      <c r="FL45">
        <v>25.18076893569736</v>
      </c>
      <c r="FM45">
        <v>5672.3232</v>
      </c>
      <c r="FN45">
        <v>15</v>
      </c>
      <c r="FO45">
        <v>1694433157.5</v>
      </c>
      <c r="FP45" t="s">
        <v>431</v>
      </c>
      <c r="FQ45">
        <v>1694433157.5</v>
      </c>
      <c r="FR45">
        <v>1694433154</v>
      </c>
      <c r="FS45">
        <v>1</v>
      </c>
      <c r="FT45">
        <v>-0.8159999999999999</v>
      </c>
      <c r="FU45">
        <v>-0.107</v>
      </c>
      <c r="FV45">
        <v>-25.913</v>
      </c>
      <c r="FW45">
        <v>-3.53</v>
      </c>
      <c r="FX45">
        <v>420</v>
      </c>
      <c r="FY45">
        <v>20</v>
      </c>
      <c r="FZ45">
        <v>0.26</v>
      </c>
      <c r="GA45">
        <v>0.06</v>
      </c>
      <c r="GB45">
        <v>-11.39508463414634</v>
      </c>
      <c r="GC45">
        <v>-23.28727149825783</v>
      </c>
      <c r="GD45">
        <v>3.025402657885714</v>
      </c>
      <c r="GE45">
        <v>0</v>
      </c>
      <c r="GF45">
        <v>1.472064878048781</v>
      </c>
      <c r="GG45">
        <v>-0.1280573519163761</v>
      </c>
      <c r="GH45">
        <v>0.02191487401364442</v>
      </c>
      <c r="GI45">
        <v>1</v>
      </c>
      <c r="GJ45">
        <v>1</v>
      </c>
      <c r="GK45">
        <v>2</v>
      </c>
      <c r="GL45" t="s">
        <v>438</v>
      </c>
      <c r="GM45">
        <v>3.10394</v>
      </c>
      <c r="GN45">
        <v>2.75809</v>
      </c>
      <c r="GO45">
        <v>0.0851121</v>
      </c>
      <c r="GP45">
        <v>0.08439199999999999</v>
      </c>
      <c r="GQ45">
        <v>0.103897</v>
      </c>
      <c r="GR45">
        <v>0.0887722</v>
      </c>
      <c r="GS45">
        <v>23653.4</v>
      </c>
      <c r="GT45">
        <v>22198.6</v>
      </c>
      <c r="GU45">
        <v>26406</v>
      </c>
      <c r="GV45">
        <v>24572.2</v>
      </c>
      <c r="GW45">
        <v>37990.1</v>
      </c>
      <c r="GX45">
        <v>32756.3</v>
      </c>
      <c r="GY45">
        <v>46205.9</v>
      </c>
      <c r="GZ45">
        <v>38900.4</v>
      </c>
      <c r="HA45">
        <v>1.88192</v>
      </c>
      <c r="HB45">
        <v>1.7928</v>
      </c>
      <c r="HC45">
        <v>0.066556</v>
      </c>
      <c r="HD45">
        <v>0</v>
      </c>
      <c r="HE45">
        <v>26.9262</v>
      </c>
      <c r="HF45">
        <v>999.9</v>
      </c>
      <c r="HG45">
        <v>44.4</v>
      </c>
      <c r="HH45">
        <v>32</v>
      </c>
      <c r="HI45">
        <v>25.1166</v>
      </c>
      <c r="HJ45">
        <v>60.783</v>
      </c>
      <c r="HK45">
        <v>27.8886</v>
      </c>
      <c r="HL45">
        <v>1</v>
      </c>
      <c r="HM45">
        <v>0.178722</v>
      </c>
      <c r="HN45">
        <v>1.51691</v>
      </c>
      <c r="HO45">
        <v>20.3045</v>
      </c>
      <c r="HP45">
        <v>5.2131</v>
      </c>
      <c r="HQ45">
        <v>11.98</v>
      </c>
      <c r="HR45">
        <v>4.9637</v>
      </c>
      <c r="HS45">
        <v>3.2741</v>
      </c>
      <c r="HT45">
        <v>9999</v>
      </c>
      <c r="HU45">
        <v>9999</v>
      </c>
      <c r="HV45">
        <v>9999</v>
      </c>
      <c r="HW45">
        <v>160.5</v>
      </c>
      <c r="HX45">
        <v>1.86385</v>
      </c>
      <c r="HY45">
        <v>1.85989</v>
      </c>
      <c r="HZ45">
        <v>1.85817</v>
      </c>
      <c r="IA45">
        <v>1.85959</v>
      </c>
      <c r="IB45">
        <v>1.85963</v>
      </c>
      <c r="IC45">
        <v>1.85814</v>
      </c>
      <c r="ID45">
        <v>1.85716</v>
      </c>
      <c r="IE45">
        <v>1.85214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-25.81</v>
      </c>
      <c r="IT45">
        <v>-3.5911</v>
      </c>
      <c r="IU45">
        <v>-16.236212380802</v>
      </c>
      <c r="IV45">
        <v>-0.02504303529460891</v>
      </c>
      <c r="IW45">
        <v>8.203137281165334E-06</v>
      </c>
      <c r="IX45">
        <v>-1.601710138363582E-09</v>
      </c>
      <c r="IY45">
        <v>-1.673785301004046</v>
      </c>
      <c r="IZ45">
        <v>-0.1542298006697892</v>
      </c>
      <c r="JA45">
        <v>0.004482180110296973</v>
      </c>
      <c r="JB45">
        <v>-5.576280945024944E-05</v>
      </c>
      <c r="JC45">
        <v>4</v>
      </c>
      <c r="JD45">
        <v>1967</v>
      </c>
      <c r="JE45">
        <v>1</v>
      </c>
      <c r="JF45">
        <v>28</v>
      </c>
      <c r="JG45">
        <v>19.1</v>
      </c>
      <c r="JH45">
        <v>19.1</v>
      </c>
      <c r="JI45">
        <v>1.25732</v>
      </c>
      <c r="JJ45">
        <v>2.64038</v>
      </c>
      <c r="JK45">
        <v>1.49658</v>
      </c>
      <c r="JL45">
        <v>2.3999</v>
      </c>
      <c r="JM45">
        <v>1.54907</v>
      </c>
      <c r="JN45">
        <v>2.46948</v>
      </c>
      <c r="JO45">
        <v>35.0594</v>
      </c>
      <c r="JP45">
        <v>15.5768</v>
      </c>
      <c r="JQ45">
        <v>18</v>
      </c>
      <c r="JR45">
        <v>494.792</v>
      </c>
      <c r="JS45">
        <v>453.255</v>
      </c>
      <c r="JT45">
        <v>24.6407</v>
      </c>
      <c r="JU45">
        <v>29.5074</v>
      </c>
      <c r="JV45">
        <v>29.9992</v>
      </c>
      <c r="JW45">
        <v>29.7655</v>
      </c>
      <c r="JX45">
        <v>29.7573</v>
      </c>
      <c r="JY45">
        <v>25.3927</v>
      </c>
      <c r="JZ45">
        <v>0</v>
      </c>
      <c r="KA45">
        <v>44.5317</v>
      </c>
      <c r="KB45">
        <v>24.6494</v>
      </c>
      <c r="KC45">
        <v>460.162</v>
      </c>
      <c r="KD45">
        <v>21.4006</v>
      </c>
      <c r="KE45">
        <v>100.95</v>
      </c>
      <c r="KF45">
        <v>93.7903</v>
      </c>
    </row>
    <row r="46" spans="1:292">
      <c r="A46">
        <v>28</v>
      </c>
      <c r="B46">
        <v>1694434307.5</v>
      </c>
      <c r="C46">
        <v>227</v>
      </c>
      <c r="D46" t="s">
        <v>489</v>
      </c>
      <c r="E46" t="s">
        <v>490</v>
      </c>
      <c r="F46">
        <v>5</v>
      </c>
      <c r="G46" t="s">
        <v>428</v>
      </c>
      <c r="H46">
        <v>1694434300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450.5855769102062</v>
      </c>
      <c r="AJ46">
        <v>432.0784545454546</v>
      </c>
      <c r="AK46">
        <v>1.992505089325252</v>
      </c>
      <c r="AL46">
        <v>65.77211671758174</v>
      </c>
      <c r="AM46">
        <f>(AO46 - AN46 + DX46*1E3/(8.314*(DZ46+273.15)) * AQ46/DW46 * AP46) * DW46/(100*DK46) * 1000/(1000 - AO46)</f>
        <v>0</v>
      </c>
      <c r="AN46">
        <v>19.68679352284287</v>
      </c>
      <c r="AO46">
        <v>21.18074545454546</v>
      </c>
      <c r="AP46">
        <v>0.0006493847357441629</v>
      </c>
      <c r="AQ46">
        <v>103.8788030557006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1.37</v>
      </c>
      <c r="DL46">
        <v>0.5</v>
      </c>
      <c r="DM46" t="s">
        <v>430</v>
      </c>
      <c r="DN46">
        <v>2</v>
      </c>
      <c r="DO46" t="b">
        <v>1</v>
      </c>
      <c r="DP46">
        <v>1694434300</v>
      </c>
      <c r="DQ46">
        <v>413.7488888888889</v>
      </c>
      <c r="DR46">
        <v>430.6897037037038</v>
      </c>
      <c r="DS46">
        <v>21.15559259259259</v>
      </c>
      <c r="DT46">
        <v>19.68659259259259</v>
      </c>
      <c r="DU46">
        <v>439.5436296296296</v>
      </c>
      <c r="DV46">
        <v>24.74622592592592</v>
      </c>
      <c r="DW46">
        <v>499.9621851851852</v>
      </c>
      <c r="DX46">
        <v>84.40663333333333</v>
      </c>
      <c r="DY46">
        <v>0.09997981851851853</v>
      </c>
      <c r="DZ46">
        <v>26.90368518518519</v>
      </c>
      <c r="EA46">
        <v>28.00687037037037</v>
      </c>
      <c r="EB46">
        <v>999.9000000000001</v>
      </c>
      <c r="EC46">
        <v>0</v>
      </c>
      <c r="ED46">
        <v>0</v>
      </c>
      <c r="EE46">
        <v>9992.520740740742</v>
      </c>
      <c r="EF46">
        <v>0</v>
      </c>
      <c r="EG46">
        <v>622.6472592592594</v>
      </c>
      <c r="EH46">
        <v>-16.94088703703704</v>
      </c>
      <c r="EI46">
        <v>422.6911111111111</v>
      </c>
      <c r="EJ46">
        <v>439.3387777777778</v>
      </c>
      <c r="EK46">
        <v>1.468997037037037</v>
      </c>
      <c r="EL46">
        <v>430.6897037037038</v>
      </c>
      <c r="EM46">
        <v>19.68659259259259</v>
      </c>
      <c r="EN46">
        <v>1.785673333333334</v>
      </c>
      <c r="EO46">
        <v>1.661678888888889</v>
      </c>
      <c r="EP46">
        <v>15.66192592592592</v>
      </c>
      <c r="EQ46">
        <v>14.54300740740741</v>
      </c>
      <c r="ER46">
        <v>1999.98962962963</v>
      </c>
      <c r="ES46">
        <v>0.9799985555555556</v>
      </c>
      <c r="ET46">
        <v>0.02000114814814815</v>
      </c>
      <c r="EU46">
        <v>0</v>
      </c>
      <c r="EV46">
        <v>159.4052592592593</v>
      </c>
      <c r="EW46">
        <v>5.00078</v>
      </c>
      <c r="EX46">
        <v>5669.774814814814</v>
      </c>
      <c r="EY46">
        <v>16379.53703703704</v>
      </c>
      <c r="EZ46">
        <v>39.58540740740741</v>
      </c>
      <c r="FA46">
        <v>40.39788888888888</v>
      </c>
      <c r="FB46">
        <v>40.07622222222221</v>
      </c>
      <c r="FC46">
        <v>40.05311111111111</v>
      </c>
      <c r="FD46">
        <v>40.7311111111111</v>
      </c>
      <c r="FE46">
        <v>1955.08962962963</v>
      </c>
      <c r="FF46">
        <v>39.9</v>
      </c>
      <c r="FG46">
        <v>0</v>
      </c>
      <c r="FH46">
        <v>1694434307.7</v>
      </c>
      <c r="FI46">
        <v>0</v>
      </c>
      <c r="FJ46">
        <v>159.4061538461538</v>
      </c>
      <c r="FK46">
        <v>-0.864205147817015</v>
      </c>
      <c r="FL46">
        <v>56.05811915941855</v>
      </c>
      <c r="FM46">
        <v>5675.178461538462</v>
      </c>
      <c r="FN46">
        <v>15</v>
      </c>
      <c r="FO46">
        <v>1694433157.5</v>
      </c>
      <c r="FP46" t="s">
        <v>431</v>
      </c>
      <c r="FQ46">
        <v>1694433157.5</v>
      </c>
      <c r="FR46">
        <v>1694433154</v>
      </c>
      <c r="FS46">
        <v>1</v>
      </c>
      <c r="FT46">
        <v>-0.8159999999999999</v>
      </c>
      <c r="FU46">
        <v>-0.107</v>
      </c>
      <c r="FV46">
        <v>-25.913</v>
      </c>
      <c r="FW46">
        <v>-3.53</v>
      </c>
      <c r="FX46">
        <v>420</v>
      </c>
      <c r="FY46">
        <v>20</v>
      </c>
      <c r="FZ46">
        <v>0.26</v>
      </c>
      <c r="GA46">
        <v>0.06</v>
      </c>
      <c r="GB46">
        <v>-14.00247829268293</v>
      </c>
      <c r="GC46">
        <v>-49.47699804878048</v>
      </c>
      <c r="GD46">
        <v>5.390752429219968</v>
      </c>
      <c r="GE46">
        <v>0</v>
      </c>
      <c r="GF46">
        <v>1.470129024390244</v>
      </c>
      <c r="GG46">
        <v>0.0146554703832787</v>
      </c>
      <c r="GH46">
        <v>0.02004593795052947</v>
      </c>
      <c r="GI46">
        <v>1</v>
      </c>
      <c r="GJ46">
        <v>1</v>
      </c>
      <c r="GK46">
        <v>2</v>
      </c>
      <c r="GL46" t="s">
        <v>438</v>
      </c>
      <c r="GM46">
        <v>3.104</v>
      </c>
      <c r="GN46">
        <v>2.75817</v>
      </c>
      <c r="GO46">
        <v>0.08651540000000001</v>
      </c>
      <c r="GP46">
        <v>0.0866247</v>
      </c>
      <c r="GQ46">
        <v>0.103939</v>
      </c>
      <c r="GR46">
        <v>0.08876539999999999</v>
      </c>
      <c r="GS46">
        <v>23617.4</v>
      </c>
      <c r="GT46">
        <v>22144.9</v>
      </c>
      <c r="GU46">
        <v>26406.3</v>
      </c>
      <c r="GV46">
        <v>24572.6</v>
      </c>
      <c r="GW46">
        <v>37989.1</v>
      </c>
      <c r="GX46">
        <v>32757.4</v>
      </c>
      <c r="GY46">
        <v>46206.8</v>
      </c>
      <c r="GZ46">
        <v>38901</v>
      </c>
      <c r="HA46">
        <v>1.88225</v>
      </c>
      <c r="HB46">
        <v>1.79287</v>
      </c>
      <c r="HC46">
        <v>0.0659674</v>
      </c>
      <c r="HD46">
        <v>0</v>
      </c>
      <c r="HE46">
        <v>26.9274</v>
      </c>
      <c r="HF46">
        <v>999.9</v>
      </c>
      <c r="HG46">
        <v>44.4</v>
      </c>
      <c r="HH46">
        <v>32</v>
      </c>
      <c r="HI46">
        <v>25.1162</v>
      </c>
      <c r="HJ46">
        <v>60.613</v>
      </c>
      <c r="HK46">
        <v>27.7364</v>
      </c>
      <c r="HL46">
        <v>1</v>
      </c>
      <c r="HM46">
        <v>0.178077</v>
      </c>
      <c r="HN46">
        <v>1.54325</v>
      </c>
      <c r="HO46">
        <v>20.3043</v>
      </c>
      <c r="HP46">
        <v>5.2125</v>
      </c>
      <c r="HQ46">
        <v>11.98</v>
      </c>
      <c r="HR46">
        <v>4.9638</v>
      </c>
      <c r="HS46">
        <v>3.2741</v>
      </c>
      <c r="HT46">
        <v>9999</v>
      </c>
      <c r="HU46">
        <v>9999</v>
      </c>
      <c r="HV46">
        <v>9999</v>
      </c>
      <c r="HW46">
        <v>160.5</v>
      </c>
      <c r="HX46">
        <v>1.86385</v>
      </c>
      <c r="HY46">
        <v>1.85989</v>
      </c>
      <c r="HZ46">
        <v>1.85816</v>
      </c>
      <c r="IA46">
        <v>1.85958</v>
      </c>
      <c r="IB46">
        <v>1.85962</v>
      </c>
      <c r="IC46">
        <v>1.85815</v>
      </c>
      <c r="ID46">
        <v>1.85719</v>
      </c>
      <c r="IE46">
        <v>1.85213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-25.992</v>
      </c>
      <c r="IT46">
        <v>-3.5916</v>
      </c>
      <c r="IU46">
        <v>-16.236212380802</v>
      </c>
      <c r="IV46">
        <v>-0.02504303529460891</v>
      </c>
      <c r="IW46">
        <v>8.203137281165334E-06</v>
      </c>
      <c r="IX46">
        <v>-1.601710138363582E-09</v>
      </c>
      <c r="IY46">
        <v>-1.673785301004046</v>
      </c>
      <c r="IZ46">
        <v>-0.1542298006697892</v>
      </c>
      <c r="JA46">
        <v>0.004482180110296973</v>
      </c>
      <c r="JB46">
        <v>-5.576280945024944E-05</v>
      </c>
      <c r="JC46">
        <v>4</v>
      </c>
      <c r="JD46">
        <v>1967</v>
      </c>
      <c r="JE46">
        <v>1</v>
      </c>
      <c r="JF46">
        <v>28</v>
      </c>
      <c r="JG46">
        <v>19.2</v>
      </c>
      <c r="JH46">
        <v>19.2</v>
      </c>
      <c r="JI46">
        <v>1.29517</v>
      </c>
      <c r="JJ46">
        <v>2.63794</v>
      </c>
      <c r="JK46">
        <v>1.49658</v>
      </c>
      <c r="JL46">
        <v>2.3999</v>
      </c>
      <c r="JM46">
        <v>1.54907</v>
      </c>
      <c r="JN46">
        <v>2.44019</v>
      </c>
      <c r="JO46">
        <v>35.0364</v>
      </c>
      <c r="JP46">
        <v>15.5768</v>
      </c>
      <c r="JQ46">
        <v>18</v>
      </c>
      <c r="JR46">
        <v>494.918</v>
      </c>
      <c r="JS46">
        <v>453.23</v>
      </c>
      <c r="JT46">
        <v>24.6427</v>
      </c>
      <c r="JU46">
        <v>29.4991</v>
      </c>
      <c r="JV46">
        <v>29.9994</v>
      </c>
      <c r="JW46">
        <v>29.7565</v>
      </c>
      <c r="JX46">
        <v>29.7477</v>
      </c>
      <c r="JY46">
        <v>26.0856</v>
      </c>
      <c r="JZ46">
        <v>0</v>
      </c>
      <c r="KA46">
        <v>44.5317</v>
      </c>
      <c r="KB46">
        <v>24.6407</v>
      </c>
      <c r="KC46">
        <v>473.536</v>
      </c>
      <c r="KD46">
        <v>21.3736</v>
      </c>
      <c r="KE46">
        <v>100.951</v>
      </c>
      <c r="KF46">
        <v>93.7919</v>
      </c>
    </row>
    <row r="47" spans="1:292">
      <c r="A47">
        <v>29</v>
      </c>
      <c r="B47">
        <v>1694434312.5</v>
      </c>
      <c r="C47">
        <v>232</v>
      </c>
      <c r="D47" t="s">
        <v>491</v>
      </c>
      <c r="E47" t="s">
        <v>492</v>
      </c>
      <c r="F47">
        <v>5</v>
      </c>
      <c r="G47" t="s">
        <v>428</v>
      </c>
      <c r="H47">
        <v>1694434304.714286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467.0594900537775</v>
      </c>
      <c r="AJ47">
        <v>445.168018181818</v>
      </c>
      <c r="AK47">
        <v>2.698074171360363</v>
      </c>
      <c r="AL47">
        <v>65.77211671758174</v>
      </c>
      <c r="AM47">
        <f>(AO47 - AN47 + DX47*1E3/(8.314*(DZ47+273.15)) * AQ47/DW47 * AP47) * DW47/(100*DK47) * 1000/(1000 - AO47)</f>
        <v>0</v>
      </c>
      <c r="AN47">
        <v>19.68353416600446</v>
      </c>
      <c r="AO47">
        <v>21.18809575757576</v>
      </c>
      <c r="AP47">
        <v>0.0002231301811258147</v>
      </c>
      <c r="AQ47">
        <v>103.8788030557006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1.37</v>
      </c>
      <c r="DL47">
        <v>0.5</v>
      </c>
      <c r="DM47" t="s">
        <v>430</v>
      </c>
      <c r="DN47">
        <v>2</v>
      </c>
      <c r="DO47" t="b">
        <v>1</v>
      </c>
      <c r="DP47">
        <v>1694434304.714286</v>
      </c>
      <c r="DQ47">
        <v>420.0551071428572</v>
      </c>
      <c r="DR47">
        <v>442.7576428571429</v>
      </c>
      <c r="DS47">
        <v>21.17271785714286</v>
      </c>
      <c r="DT47">
        <v>19.68617142857143</v>
      </c>
      <c r="DU47">
        <v>445.9697857142857</v>
      </c>
      <c r="DV47">
        <v>24.76397857142857</v>
      </c>
      <c r="DW47">
        <v>499.9878571428571</v>
      </c>
      <c r="DX47">
        <v>84.40691071428571</v>
      </c>
      <c r="DY47">
        <v>0.09998110357142857</v>
      </c>
      <c r="DZ47">
        <v>26.90348571428571</v>
      </c>
      <c r="EA47">
        <v>28.005825</v>
      </c>
      <c r="EB47">
        <v>999.9000000000002</v>
      </c>
      <c r="EC47">
        <v>0</v>
      </c>
      <c r="ED47">
        <v>0</v>
      </c>
      <c r="EE47">
        <v>9997.653214285714</v>
      </c>
      <c r="EF47">
        <v>0</v>
      </c>
      <c r="EG47">
        <v>622.8235357142856</v>
      </c>
      <c r="EH47">
        <v>-22.702675</v>
      </c>
      <c r="EI47">
        <v>429.1411071428572</v>
      </c>
      <c r="EJ47">
        <v>451.6488928571429</v>
      </c>
      <c r="EK47">
        <v>1.486546428571428</v>
      </c>
      <c r="EL47">
        <v>442.7576428571429</v>
      </c>
      <c r="EM47">
        <v>19.68617142857143</v>
      </c>
      <c r="EN47">
        <v>1.787125</v>
      </c>
      <c r="EO47">
        <v>1.661648571428571</v>
      </c>
      <c r="EP47">
        <v>15.67461071428572</v>
      </c>
      <c r="EQ47">
        <v>14.542725</v>
      </c>
      <c r="ER47">
        <v>1999.983928571428</v>
      </c>
      <c r="ES47">
        <v>0.9799985</v>
      </c>
      <c r="ET47">
        <v>0.02000120357142857</v>
      </c>
      <c r="EU47">
        <v>0</v>
      </c>
      <c r="EV47">
        <v>159.3526785714285</v>
      </c>
      <c r="EW47">
        <v>5.00078</v>
      </c>
      <c r="EX47">
        <v>5679.223214285715</v>
      </c>
      <c r="EY47">
        <v>16379.49285714286</v>
      </c>
      <c r="EZ47">
        <v>39.57796428571428</v>
      </c>
      <c r="FA47">
        <v>40.38146428571428</v>
      </c>
      <c r="FB47">
        <v>39.94846428571429</v>
      </c>
      <c r="FC47">
        <v>40.04449999999999</v>
      </c>
      <c r="FD47">
        <v>40.73849999999999</v>
      </c>
      <c r="FE47">
        <v>1955.083928571429</v>
      </c>
      <c r="FF47">
        <v>39.9</v>
      </c>
      <c r="FG47">
        <v>0</v>
      </c>
      <c r="FH47">
        <v>1694434312.5</v>
      </c>
      <c r="FI47">
        <v>0</v>
      </c>
      <c r="FJ47">
        <v>159.3717692307692</v>
      </c>
      <c r="FK47">
        <v>-0.4415043051860453</v>
      </c>
      <c r="FL47">
        <v>72.30598224629998</v>
      </c>
      <c r="FM47">
        <v>5683.668076923077</v>
      </c>
      <c r="FN47">
        <v>15</v>
      </c>
      <c r="FO47">
        <v>1694433157.5</v>
      </c>
      <c r="FP47" t="s">
        <v>431</v>
      </c>
      <c r="FQ47">
        <v>1694433157.5</v>
      </c>
      <c r="FR47">
        <v>1694433154</v>
      </c>
      <c r="FS47">
        <v>1</v>
      </c>
      <c r="FT47">
        <v>-0.8159999999999999</v>
      </c>
      <c r="FU47">
        <v>-0.107</v>
      </c>
      <c r="FV47">
        <v>-25.913</v>
      </c>
      <c r="FW47">
        <v>-3.53</v>
      </c>
      <c r="FX47">
        <v>420</v>
      </c>
      <c r="FY47">
        <v>20</v>
      </c>
      <c r="FZ47">
        <v>0.26</v>
      </c>
      <c r="GA47">
        <v>0.06</v>
      </c>
      <c r="GB47">
        <v>-19.1246695</v>
      </c>
      <c r="GC47">
        <v>-73.83729298311444</v>
      </c>
      <c r="GD47">
        <v>7.18128213246839</v>
      </c>
      <c r="GE47">
        <v>0</v>
      </c>
      <c r="GF47">
        <v>1.47475725</v>
      </c>
      <c r="GG47">
        <v>0.2267467542213814</v>
      </c>
      <c r="GH47">
        <v>0.02206968837427253</v>
      </c>
      <c r="GI47">
        <v>1</v>
      </c>
      <c r="GJ47">
        <v>1</v>
      </c>
      <c r="GK47">
        <v>2</v>
      </c>
      <c r="GL47" t="s">
        <v>438</v>
      </c>
      <c r="GM47">
        <v>3.10379</v>
      </c>
      <c r="GN47">
        <v>2.75805</v>
      </c>
      <c r="GO47">
        <v>0.0884127</v>
      </c>
      <c r="GP47">
        <v>0.0889765</v>
      </c>
      <c r="GQ47">
        <v>0.103961</v>
      </c>
      <c r="GR47">
        <v>0.0887583</v>
      </c>
      <c r="GS47">
        <v>23568.6</v>
      </c>
      <c r="GT47">
        <v>22088.1</v>
      </c>
      <c r="GU47">
        <v>26406.6</v>
      </c>
      <c r="GV47">
        <v>24572.8</v>
      </c>
      <c r="GW47">
        <v>37988.8</v>
      </c>
      <c r="GX47">
        <v>32758.1</v>
      </c>
      <c r="GY47">
        <v>46207.3</v>
      </c>
      <c r="GZ47">
        <v>38901.3</v>
      </c>
      <c r="HA47">
        <v>1.8818</v>
      </c>
      <c r="HB47">
        <v>1.79328</v>
      </c>
      <c r="HC47">
        <v>0.066027</v>
      </c>
      <c r="HD47">
        <v>0</v>
      </c>
      <c r="HE47">
        <v>26.929</v>
      </c>
      <c r="HF47">
        <v>999.9</v>
      </c>
      <c r="HG47">
        <v>44.5</v>
      </c>
      <c r="HH47">
        <v>32</v>
      </c>
      <c r="HI47">
        <v>25.1771</v>
      </c>
      <c r="HJ47">
        <v>60.803</v>
      </c>
      <c r="HK47">
        <v>27.8926</v>
      </c>
      <c r="HL47">
        <v>1</v>
      </c>
      <c r="HM47">
        <v>0.177459</v>
      </c>
      <c r="HN47">
        <v>1.56851</v>
      </c>
      <c r="HO47">
        <v>20.304</v>
      </c>
      <c r="HP47">
        <v>5.2122</v>
      </c>
      <c r="HQ47">
        <v>11.98</v>
      </c>
      <c r="HR47">
        <v>4.9638</v>
      </c>
      <c r="HS47">
        <v>3.2741</v>
      </c>
      <c r="HT47">
        <v>9999</v>
      </c>
      <c r="HU47">
        <v>9999</v>
      </c>
      <c r="HV47">
        <v>9999</v>
      </c>
      <c r="HW47">
        <v>160.5</v>
      </c>
      <c r="HX47">
        <v>1.86385</v>
      </c>
      <c r="HY47">
        <v>1.85989</v>
      </c>
      <c r="HZ47">
        <v>1.85814</v>
      </c>
      <c r="IA47">
        <v>1.85959</v>
      </c>
      <c r="IB47">
        <v>1.85963</v>
      </c>
      <c r="IC47">
        <v>1.85814</v>
      </c>
      <c r="ID47">
        <v>1.8572</v>
      </c>
      <c r="IE47">
        <v>1.85214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-26.238</v>
      </c>
      <c r="IT47">
        <v>-3.5919</v>
      </c>
      <c r="IU47">
        <v>-16.236212380802</v>
      </c>
      <c r="IV47">
        <v>-0.02504303529460891</v>
      </c>
      <c r="IW47">
        <v>8.203137281165334E-06</v>
      </c>
      <c r="IX47">
        <v>-1.601710138363582E-09</v>
      </c>
      <c r="IY47">
        <v>-1.673785301004046</v>
      </c>
      <c r="IZ47">
        <v>-0.1542298006697892</v>
      </c>
      <c r="JA47">
        <v>0.004482180110296973</v>
      </c>
      <c r="JB47">
        <v>-5.576280945024944E-05</v>
      </c>
      <c r="JC47">
        <v>4</v>
      </c>
      <c r="JD47">
        <v>1967</v>
      </c>
      <c r="JE47">
        <v>1</v>
      </c>
      <c r="JF47">
        <v>28</v>
      </c>
      <c r="JG47">
        <v>19.2</v>
      </c>
      <c r="JH47">
        <v>19.3</v>
      </c>
      <c r="JI47">
        <v>1.32935</v>
      </c>
      <c r="JJ47">
        <v>2.64282</v>
      </c>
      <c r="JK47">
        <v>1.49658</v>
      </c>
      <c r="JL47">
        <v>2.3999</v>
      </c>
      <c r="JM47">
        <v>1.54907</v>
      </c>
      <c r="JN47">
        <v>2.40845</v>
      </c>
      <c r="JO47">
        <v>35.0134</v>
      </c>
      <c r="JP47">
        <v>15.5592</v>
      </c>
      <c r="JQ47">
        <v>18</v>
      </c>
      <c r="JR47">
        <v>494.584</v>
      </c>
      <c r="JS47">
        <v>453.415</v>
      </c>
      <c r="JT47">
        <v>24.6369</v>
      </c>
      <c r="JU47">
        <v>29.4919</v>
      </c>
      <c r="JV47">
        <v>29.9994</v>
      </c>
      <c r="JW47">
        <v>29.748</v>
      </c>
      <c r="JX47">
        <v>29.7392</v>
      </c>
      <c r="JY47">
        <v>26.8442</v>
      </c>
      <c r="JZ47">
        <v>0</v>
      </c>
      <c r="KA47">
        <v>44.5317</v>
      </c>
      <c r="KB47">
        <v>24.6311</v>
      </c>
      <c r="KC47">
        <v>493.571</v>
      </c>
      <c r="KD47">
        <v>21.3431</v>
      </c>
      <c r="KE47">
        <v>100.952</v>
      </c>
      <c r="KF47">
        <v>93.7925</v>
      </c>
    </row>
    <row r="48" spans="1:292">
      <c r="A48">
        <v>30</v>
      </c>
      <c r="B48">
        <v>1694434317.5</v>
      </c>
      <c r="C48">
        <v>237</v>
      </c>
      <c r="D48" t="s">
        <v>493</v>
      </c>
      <c r="E48" t="s">
        <v>494</v>
      </c>
      <c r="F48">
        <v>5</v>
      </c>
      <c r="G48" t="s">
        <v>428</v>
      </c>
      <c r="H48">
        <v>1694434310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484.1352643128814</v>
      </c>
      <c r="AJ48">
        <v>460.407721212121</v>
      </c>
      <c r="AK48">
        <v>3.09462773375236</v>
      </c>
      <c r="AL48">
        <v>65.77211671758174</v>
      </c>
      <c r="AM48">
        <f>(AO48 - AN48 + DX48*1E3/(8.314*(DZ48+273.15)) * AQ48/DW48 * AP48) * DW48/(100*DK48) * 1000/(1000 - AO48)</f>
        <v>0</v>
      </c>
      <c r="AN48">
        <v>19.67788349271628</v>
      </c>
      <c r="AO48">
        <v>21.19247030303029</v>
      </c>
      <c r="AP48">
        <v>8.177141838564048E-05</v>
      </c>
      <c r="AQ48">
        <v>103.8788030557006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1.37</v>
      </c>
      <c r="DL48">
        <v>0.5</v>
      </c>
      <c r="DM48" t="s">
        <v>430</v>
      </c>
      <c r="DN48">
        <v>2</v>
      </c>
      <c r="DO48" t="b">
        <v>1</v>
      </c>
      <c r="DP48">
        <v>1694434310</v>
      </c>
      <c r="DQ48">
        <v>431.2684444444445</v>
      </c>
      <c r="DR48">
        <v>459.2592962962963</v>
      </c>
      <c r="DS48">
        <v>21.18410370370371</v>
      </c>
      <c r="DT48">
        <v>19.6829</v>
      </c>
      <c r="DU48">
        <v>457.3954444444445</v>
      </c>
      <c r="DV48">
        <v>24.77578148148148</v>
      </c>
      <c r="DW48">
        <v>499.9862962962962</v>
      </c>
      <c r="DX48">
        <v>84.40708888888888</v>
      </c>
      <c r="DY48">
        <v>0.100008762962963</v>
      </c>
      <c r="DZ48">
        <v>26.90388888888889</v>
      </c>
      <c r="EA48">
        <v>28.00934444444444</v>
      </c>
      <c r="EB48">
        <v>999.9000000000001</v>
      </c>
      <c r="EC48">
        <v>0</v>
      </c>
      <c r="ED48">
        <v>0</v>
      </c>
      <c r="EE48">
        <v>10001.94296296296</v>
      </c>
      <c r="EF48">
        <v>0</v>
      </c>
      <c r="EG48">
        <v>622.8471851851851</v>
      </c>
      <c r="EH48">
        <v>-27.99085185185185</v>
      </c>
      <c r="EI48">
        <v>440.6022222222223</v>
      </c>
      <c r="EJ48">
        <v>468.4802962962963</v>
      </c>
      <c r="EK48">
        <v>1.501217777777778</v>
      </c>
      <c r="EL48">
        <v>459.2592962962963</v>
      </c>
      <c r="EM48">
        <v>19.6829</v>
      </c>
      <c r="EN48">
        <v>1.78808962962963</v>
      </c>
      <c r="EO48">
        <v>1.661375925925926</v>
      </c>
      <c r="EP48">
        <v>15.68304444444444</v>
      </c>
      <c r="EQ48">
        <v>14.54017407407407</v>
      </c>
      <c r="ER48">
        <v>2000.009259259259</v>
      </c>
      <c r="ES48">
        <v>0.9799987777777779</v>
      </c>
      <c r="ET48">
        <v>0.02000093333333334</v>
      </c>
      <c r="EU48">
        <v>0</v>
      </c>
      <c r="EV48">
        <v>159.3843333333333</v>
      </c>
      <c r="EW48">
        <v>5.00078</v>
      </c>
      <c r="EX48">
        <v>5689.001111111111</v>
      </c>
      <c r="EY48">
        <v>16379.70370370371</v>
      </c>
      <c r="EZ48">
        <v>39.55996296296296</v>
      </c>
      <c r="FA48">
        <v>40.37481481481481</v>
      </c>
      <c r="FB48">
        <v>39.90022222222222</v>
      </c>
      <c r="FC48">
        <v>40.04148148148148</v>
      </c>
      <c r="FD48">
        <v>40.76118518518519</v>
      </c>
      <c r="FE48">
        <v>1955.109259259259</v>
      </c>
      <c r="FF48">
        <v>39.9</v>
      </c>
      <c r="FG48">
        <v>0</v>
      </c>
      <c r="FH48">
        <v>1694434317.3</v>
      </c>
      <c r="FI48">
        <v>0</v>
      </c>
      <c r="FJ48">
        <v>159.4103461538461</v>
      </c>
      <c r="FK48">
        <v>1.367145269605513</v>
      </c>
      <c r="FL48">
        <v>110.8673499973453</v>
      </c>
      <c r="FM48">
        <v>5690.395</v>
      </c>
      <c r="FN48">
        <v>15</v>
      </c>
      <c r="FO48">
        <v>1694433157.5</v>
      </c>
      <c r="FP48" t="s">
        <v>431</v>
      </c>
      <c r="FQ48">
        <v>1694433157.5</v>
      </c>
      <c r="FR48">
        <v>1694433154</v>
      </c>
      <c r="FS48">
        <v>1</v>
      </c>
      <c r="FT48">
        <v>-0.8159999999999999</v>
      </c>
      <c r="FU48">
        <v>-0.107</v>
      </c>
      <c r="FV48">
        <v>-25.913</v>
      </c>
      <c r="FW48">
        <v>-3.53</v>
      </c>
      <c r="FX48">
        <v>420</v>
      </c>
      <c r="FY48">
        <v>20</v>
      </c>
      <c r="FZ48">
        <v>0.26</v>
      </c>
      <c r="GA48">
        <v>0.06</v>
      </c>
      <c r="GB48">
        <v>-24.3845925</v>
      </c>
      <c r="GC48">
        <v>-62.31576923076922</v>
      </c>
      <c r="GD48">
        <v>6.161202894053543</v>
      </c>
      <c r="GE48">
        <v>0</v>
      </c>
      <c r="GF48">
        <v>1.49157775</v>
      </c>
      <c r="GG48">
        <v>0.1712808630393991</v>
      </c>
      <c r="GH48">
        <v>0.01673048497317097</v>
      </c>
      <c r="GI48">
        <v>1</v>
      </c>
      <c r="GJ48">
        <v>1</v>
      </c>
      <c r="GK48">
        <v>2</v>
      </c>
      <c r="GL48" t="s">
        <v>438</v>
      </c>
      <c r="GM48">
        <v>3.10401</v>
      </c>
      <c r="GN48">
        <v>2.75824</v>
      </c>
      <c r="GO48">
        <v>0.0905739</v>
      </c>
      <c r="GP48">
        <v>0.0913361</v>
      </c>
      <c r="GQ48">
        <v>0.103975</v>
      </c>
      <c r="GR48">
        <v>0.0887508</v>
      </c>
      <c r="GS48">
        <v>23513.2</v>
      </c>
      <c r="GT48">
        <v>22031.3</v>
      </c>
      <c r="GU48">
        <v>26407.1</v>
      </c>
      <c r="GV48">
        <v>24573.3</v>
      </c>
      <c r="GW48">
        <v>37989.1</v>
      </c>
      <c r="GX48">
        <v>32758.9</v>
      </c>
      <c r="GY48">
        <v>46208</v>
      </c>
      <c r="GZ48">
        <v>38901.6</v>
      </c>
      <c r="HA48">
        <v>1.88232</v>
      </c>
      <c r="HB48">
        <v>1.79335</v>
      </c>
      <c r="HC48">
        <v>0.0656545</v>
      </c>
      <c r="HD48">
        <v>0</v>
      </c>
      <c r="HE48">
        <v>26.9311</v>
      </c>
      <c r="HF48">
        <v>999.9</v>
      </c>
      <c r="HG48">
        <v>44.5</v>
      </c>
      <c r="HH48">
        <v>32</v>
      </c>
      <c r="HI48">
        <v>25.1762</v>
      </c>
      <c r="HJ48">
        <v>60.873</v>
      </c>
      <c r="HK48">
        <v>27.8566</v>
      </c>
      <c r="HL48">
        <v>1</v>
      </c>
      <c r="HM48">
        <v>0.177015</v>
      </c>
      <c r="HN48">
        <v>1.57532</v>
      </c>
      <c r="HO48">
        <v>20.3041</v>
      </c>
      <c r="HP48">
        <v>5.21205</v>
      </c>
      <c r="HQ48">
        <v>11.98</v>
      </c>
      <c r="HR48">
        <v>4.96355</v>
      </c>
      <c r="HS48">
        <v>3.27395</v>
      </c>
      <c r="HT48">
        <v>9999</v>
      </c>
      <c r="HU48">
        <v>9999</v>
      </c>
      <c r="HV48">
        <v>9999</v>
      </c>
      <c r="HW48">
        <v>160.5</v>
      </c>
      <c r="HX48">
        <v>1.86386</v>
      </c>
      <c r="HY48">
        <v>1.85989</v>
      </c>
      <c r="HZ48">
        <v>1.85815</v>
      </c>
      <c r="IA48">
        <v>1.85959</v>
      </c>
      <c r="IB48">
        <v>1.8596</v>
      </c>
      <c r="IC48">
        <v>1.85815</v>
      </c>
      <c r="ID48">
        <v>1.85719</v>
      </c>
      <c r="IE48">
        <v>1.85214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-26.521</v>
      </c>
      <c r="IT48">
        <v>-3.592</v>
      </c>
      <c r="IU48">
        <v>-16.236212380802</v>
      </c>
      <c r="IV48">
        <v>-0.02504303529460891</v>
      </c>
      <c r="IW48">
        <v>8.203137281165334E-06</v>
      </c>
      <c r="IX48">
        <v>-1.601710138363582E-09</v>
      </c>
      <c r="IY48">
        <v>-1.673785301004046</v>
      </c>
      <c r="IZ48">
        <v>-0.1542298006697892</v>
      </c>
      <c r="JA48">
        <v>0.004482180110296973</v>
      </c>
      <c r="JB48">
        <v>-5.576280945024944E-05</v>
      </c>
      <c r="JC48">
        <v>4</v>
      </c>
      <c r="JD48">
        <v>1967</v>
      </c>
      <c r="JE48">
        <v>1</v>
      </c>
      <c r="JF48">
        <v>28</v>
      </c>
      <c r="JG48">
        <v>19.3</v>
      </c>
      <c r="JH48">
        <v>19.4</v>
      </c>
      <c r="JI48">
        <v>1.36719</v>
      </c>
      <c r="JJ48">
        <v>2.6416</v>
      </c>
      <c r="JK48">
        <v>1.49658</v>
      </c>
      <c r="JL48">
        <v>2.3999</v>
      </c>
      <c r="JM48">
        <v>1.54907</v>
      </c>
      <c r="JN48">
        <v>2.37305</v>
      </c>
      <c r="JO48">
        <v>34.9904</v>
      </c>
      <c r="JP48">
        <v>15.5592</v>
      </c>
      <c r="JQ48">
        <v>18</v>
      </c>
      <c r="JR48">
        <v>494.831</v>
      </c>
      <c r="JS48">
        <v>453.392</v>
      </c>
      <c r="JT48">
        <v>24.6282</v>
      </c>
      <c r="JU48">
        <v>29.4839</v>
      </c>
      <c r="JV48">
        <v>29.9996</v>
      </c>
      <c r="JW48">
        <v>29.7393</v>
      </c>
      <c r="JX48">
        <v>29.73</v>
      </c>
      <c r="JY48">
        <v>27.535</v>
      </c>
      <c r="JZ48">
        <v>0</v>
      </c>
      <c r="KA48">
        <v>44.5317</v>
      </c>
      <c r="KB48">
        <v>24.6248</v>
      </c>
      <c r="KC48">
        <v>506.945</v>
      </c>
      <c r="KD48">
        <v>21.3155</v>
      </c>
      <c r="KE48">
        <v>100.954</v>
      </c>
      <c r="KF48">
        <v>93.7936</v>
      </c>
    </row>
    <row r="49" spans="1:292">
      <c r="A49">
        <v>31</v>
      </c>
      <c r="B49">
        <v>1694434322.5</v>
      </c>
      <c r="C49">
        <v>242</v>
      </c>
      <c r="D49" t="s">
        <v>495</v>
      </c>
      <c r="E49" t="s">
        <v>496</v>
      </c>
      <c r="F49">
        <v>5</v>
      </c>
      <c r="G49" t="s">
        <v>428</v>
      </c>
      <c r="H49">
        <v>1694434314.714286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501.2324971575434</v>
      </c>
      <c r="AJ49">
        <v>476.5154545454547</v>
      </c>
      <c r="AK49">
        <v>3.237547894482947</v>
      </c>
      <c r="AL49">
        <v>65.77211671758174</v>
      </c>
      <c r="AM49">
        <f>(AO49 - AN49 + DX49*1E3/(8.314*(DZ49+273.15)) * AQ49/DW49 * AP49) * DW49/(100*DK49) * 1000/(1000 - AO49)</f>
        <v>0</v>
      </c>
      <c r="AN49">
        <v>19.6765338183359</v>
      </c>
      <c r="AO49">
        <v>21.19243515151514</v>
      </c>
      <c r="AP49">
        <v>-4.840431337455077E-07</v>
      </c>
      <c r="AQ49">
        <v>103.8788030557006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1.37</v>
      </c>
      <c r="DL49">
        <v>0.5</v>
      </c>
      <c r="DM49" t="s">
        <v>430</v>
      </c>
      <c r="DN49">
        <v>2</v>
      </c>
      <c r="DO49" t="b">
        <v>1</v>
      </c>
      <c r="DP49">
        <v>1694434314.714286</v>
      </c>
      <c r="DQ49">
        <v>444.2069642857144</v>
      </c>
      <c r="DR49">
        <v>474.8740357142856</v>
      </c>
      <c r="DS49">
        <v>21.18918571428571</v>
      </c>
      <c r="DT49">
        <v>19.67985714285714</v>
      </c>
      <c r="DU49">
        <v>470.5771071428571</v>
      </c>
      <c r="DV49">
        <v>24.78105</v>
      </c>
      <c r="DW49">
        <v>500.0051071428571</v>
      </c>
      <c r="DX49">
        <v>84.40731071428571</v>
      </c>
      <c r="DY49">
        <v>0.1000048071428571</v>
      </c>
      <c r="DZ49">
        <v>26.90408214285715</v>
      </c>
      <c r="EA49">
        <v>28.00683571428572</v>
      </c>
      <c r="EB49">
        <v>999.9000000000002</v>
      </c>
      <c r="EC49">
        <v>0</v>
      </c>
      <c r="ED49">
        <v>0</v>
      </c>
      <c r="EE49">
        <v>10000.31107142857</v>
      </c>
      <c r="EF49">
        <v>0</v>
      </c>
      <c r="EG49">
        <v>622.6579642857142</v>
      </c>
      <c r="EH49">
        <v>-30.66711785714286</v>
      </c>
      <c r="EI49">
        <v>453.8230714285714</v>
      </c>
      <c r="EJ49">
        <v>484.4071071428571</v>
      </c>
      <c r="EK49">
        <v>1.509337857142857</v>
      </c>
      <c r="EL49">
        <v>474.8740357142856</v>
      </c>
      <c r="EM49">
        <v>19.67985714285714</v>
      </c>
      <c r="EN49">
        <v>1.788522857142857</v>
      </c>
      <c r="EO49">
        <v>1.661123928571428</v>
      </c>
      <c r="EP49">
        <v>15.68682857142857</v>
      </c>
      <c r="EQ49">
        <v>14.53782142857143</v>
      </c>
      <c r="ER49">
        <v>1999.9975</v>
      </c>
      <c r="ES49">
        <v>0.9799986071428572</v>
      </c>
      <c r="ET49">
        <v>0.02000110357142857</v>
      </c>
      <c r="EU49">
        <v>0</v>
      </c>
      <c r="EV49">
        <v>159.4927857142857</v>
      </c>
      <c r="EW49">
        <v>5.00078</v>
      </c>
      <c r="EX49">
        <v>5698.028214285712</v>
      </c>
      <c r="EY49">
        <v>16379.61071428571</v>
      </c>
      <c r="EZ49">
        <v>39.54217857142856</v>
      </c>
      <c r="FA49">
        <v>40.36139285714285</v>
      </c>
      <c r="FB49">
        <v>39.90382142857143</v>
      </c>
      <c r="FC49">
        <v>40.02432142857142</v>
      </c>
      <c r="FD49">
        <v>40.73410714285713</v>
      </c>
      <c r="FE49">
        <v>1955.0975</v>
      </c>
      <c r="FF49">
        <v>39.9</v>
      </c>
      <c r="FG49">
        <v>0</v>
      </c>
      <c r="FH49">
        <v>1694434322.7</v>
      </c>
      <c r="FI49">
        <v>0</v>
      </c>
      <c r="FJ49">
        <v>159.55924</v>
      </c>
      <c r="FK49">
        <v>1.969769207819771</v>
      </c>
      <c r="FL49">
        <v>51.12153867391398</v>
      </c>
      <c r="FM49">
        <v>5698.4676</v>
      </c>
      <c r="FN49">
        <v>15</v>
      </c>
      <c r="FO49">
        <v>1694433157.5</v>
      </c>
      <c r="FP49" t="s">
        <v>431</v>
      </c>
      <c r="FQ49">
        <v>1694433157.5</v>
      </c>
      <c r="FR49">
        <v>1694433154</v>
      </c>
      <c r="FS49">
        <v>1</v>
      </c>
      <c r="FT49">
        <v>-0.8159999999999999</v>
      </c>
      <c r="FU49">
        <v>-0.107</v>
      </c>
      <c r="FV49">
        <v>-25.913</v>
      </c>
      <c r="FW49">
        <v>-3.53</v>
      </c>
      <c r="FX49">
        <v>420</v>
      </c>
      <c r="FY49">
        <v>20</v>
      </c>
      <c r="FZ49">
        <v>0.26</v>
      </c>
      <c r="GA49">
        <v>0.06</v>
      </c>
      <c r="GB49">
        <v>-28.641105</v>
      </c>
      <c r="GC49">
        <v>-37.05006529080672</v>
      </c>
      <c r="GD49">
        <v>3.725703737077735</v>
      </c>
      <c r="GE49">
        <v>0</v>
      </c>
      <c r="GF49">
        <v>1.503253</v>
      </c>
      <c r="GG49">
        <v>0.1122598874296426</v>
      </c>
      <c r="GH49">
        <v>0.01117237221900523</v>
      </c>
      <c r="GI49">
        <v>1</v>
      </c>
      <c r="GJ49">
        <v>1</v>
      </c>
      <c r="GK49">
        <v>2</v>
      </c>
      <c r="GL49" t="s">
        <v>438</v>
      </c>
      <c r="GM49">
        <v>3.10401</v>
      </c>
      <c r="GN49">
        <v>2.75807</v>
      </c>
      <c r="GO49">
        <v>0.09280579999999999</v>
      </c>
      <c r="GP49">
        <v>0.0936408</v>
      </c>
      <c r="GQ49">
        <v>0.103982</v>
      </c>
      <c r="GR49">
        <v>0.0887419</v>
      </c>
      <c r="GS49">
        <v>23455.8</v>
      </c>
      <c r="GT49">
        <v>21975.8</v>
      </c>
      <c r="GU49">
        <v>26407.3</v>
      </c>
      <c r="GV49">
        <v>24573.6</v>
      </c>
      <c r="GW49">
        <v>37989.3</v>
      </c>
      <c r="GX49">
        <v>32759.9</v>
      </c>
      <c r="GY49">
        <v>46208.3</v>
      </c>
      <c r="GZ49">
        <v>38902.2</v>
      </c>
      <c r="HA49">
        <v>1.8822</v>
      </c>
      <c r="HB49">
        <v>1.79347</v>
      </c>
      <c r="HC49">
        <v>0.06596</v>
      </c>
      <c r="HD49">
        <v>0</v>
      </c>
      <c r="HE49">
        <v>26.9324</v>
      </c>
      <c r="HF49">
        <v>999.9</v>
      </c>
      <c r="HG49">
        <v>44.5</v>
      </c>
      <c r="HH49">
        <v>32</v>
      </c>
      <c r="HI49">
        <v>25.175</v>
      </c>
      <c r="HJ49">
        <v>61.063</v>
      </c>
      <c r="HK49">
        <v>27.8005</v>
      </c>
      <c r="HL49">
        <v>1</v>
      </c>
      <c r="HM49">
        <v>0.176311</v>
      </c>
      <c r="HN49">
        <v>1.5838</v>
      </c>
      <c r="HO49">
        <v>20.3041</v>
      </c>
      <c r="HP49">
        <v>5.21115</v>
      </c>
      <c r="HQ49">
        <v>11.98</v>
      </c>
      <c r="HR49">
        <v>4.9637</v>
      </c>
      <c r="HS49">
        <v>3.27397</v>
      </c>
      <c r="HT49">
        <v>9999</v>
      </c>
      <c r="HU49">
        <v>9999</v>
      </c>
      <c r="HV49">
        <v>9999</v>
      </c>
      <c r="HW49">
        <v>160.5</v>
      </c>
      <c r="HX49">
        <v>1.86386</v>
      </c>
      <c r="HY49">
        <v>1.85989</v>
      </c>
      <c r="HZ49">
        <v>1.85818</v>
      </c>
      <c r="IA49">
        <v>1.85959</v>
      </c>
      <c r="IB49">
        <v>1.85965</v>
      </c>
      <c r="IC49">
        <v>1.85816</v>
      </c>
      <c r="ID49">
        <v>1.85721</v>
      </c>
      <c r="IE49">
        <v>1.85214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-26.814</v>
      </c>
      <c r="IT49">
        <v>-3.592</v>
      </c>
      <c r="IU49">
        <v>-16.236212380802</v>
      </c>
      <c r="IV49">
        <v>-0.02504303529460891</v>
      </c>
      <c r="IW49">
        <v>8.203137281165334E-06</v>
      </c>
      <c r="IX49">
        <v>-1.601710138363582E-09</v>
      </c>
      <c r="IY49">
        <v>-1.673785301004046</v>
      </c>
      <c r="IZ49">
        <v>-0.1542298006697892</v>
      </c>
      <c r="JA49">
        <v>0.004482180110296973</v>
      </c>
      <c r="JB49">
        <v>-5.576280945024944E-05</v>
      </c>
      <c r="JC49">
        <v>4</v>
      </c>
      <c r="JD49">
        <v>1967</v>
      </c>
      <c r="JE49">
        <v>1</v>
      </c>
      <c r="JF49">
        <v>28</v>
      </c>
      <c r="JG49">
        <v>19.4</v>
      </c>
      <c r="JH49">
        <v>19.5</v>
      </c>
      <c r="JI49">
        <v>1.40137</v>
      </c>
      <c r="JJ49">
        <v>2.64038</v>
      </c>
      <c r="JK49">
        <v>1.49658</v>
      </c>
      <c r="JL49">
        <v>2.3999</v>
      </c>
      <c r="JM49">
        <v>1.54907</v>
      </c>
      <c r="JN49">
        <v>2.34741</v>
      </c>
      <c r="JO49">
        <v>34.9674</v>
      </c>
      <c r="JP49">
        <v>15.5592</v>
      </c>
      <c r="JQ49">
        <v>18</v>
      </c>
      <c r="JR49">
        <v>494.686</v>
      </c>
      <c r="JS49">
        <v>453.402</v>
      </c>
      <c r="JT49">
        <v>24.6208</v>
      </c>
      <c r="JU49">
        <v>29.4767</v>
      </c>
      <c r="JV49">
        <v>29.9995</v>
      </c>
      <c r="JW49">
        <v>29.7301</v>
      </c>
      <c r="JX49">
        <v>29.7211</v>
      </c>
      <c r="JY49">
        <v>28.286</v>
      </c>
      <c r="JZ49">
        <v>0</v>
      </c>
      <c r="KA49">
        <v>44.5317</v>
      </c>
      <c r="KB49">
        <v>24.6176</v>
      </c>
      <c r="KC49">
        <v>526.981</v>
      </c>
      <c r="KD49">
        <v>21.2873</v>
      </c>
      <c r="KE49">
        <v>100.955</v>
      </c>
      <c r="KF49">
        <v>93.795</v>
      </c>
    </row>
    <row r="50" spans="1:292">
      <c r="A50">
        <v>32</v>
      </c>
      <c r="B50">
        <v>1694434327.5</v>
      </c>
      <c r="C50">
        <v>247</v>
      </c>
      <c r="D50" t="s">
        <v>497</v>
      </c>
      <c r="E50" t="s">
        <v>498</v>
      </c>
      <c r="F50">
        <v>5</v>
      </c>
      <c r="G50" t="s">
        <v>428</v>
      </c>
      <c r="H50">
        <v>1694434320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518.2605772832601</v>
      </c>
      <c r="AJ50">
        <v>492.9862060606058</v>
      </c>
      <c r="AK50">
        <v>3.296556837391953</v>
      </c>
      <c r="AL50">
        <v>65.77211671758174</v>
      </c>
      <c r="AM50">
        <f>(AO50 - AN50 + DX50*1E3/(8.314*(DZ50+273.15)) * AQ50/DW50 * AP50) * DW50/(100*DK50) * 1000/(1000 - AO50)</f>
        <v>0</v>
      </c>
      <c r="AN50">
        <v>19.67322265168707</v>
      </c>
      <c r="AO50">
        <v>21.19377818181818</v>
      </c>
      <c r="AP50">
        <v>1.478837452212529E-05</v>
      </c>
      <c r="AQ50">
        <v>103.8788030557006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1.37</v>
      </c>
      <c r="DL50">
        <v>0.5</v>
      </c>
      <c r="DM50" t="s">
        <v>430</v>
      </c>
      <c r="DN50">
        <v>2</v>
      </c>
      <c r="DO50" t="b">
        <v>1</v>
      </c>
      <c r="DP50">
        <v>1694434320</v>
      </c>
      <c r="DQ50">
        <v>460.2316296296297</v>
      </c>
      <c r="DR50">
        <v>492.5621851851852</v>
      </c>
      <c r="DS50">
        <v>21.19230370370371</v>
      </c>
      <c r="DT50">
        <v>19.67624074074074</v>
      </c>
      <c r="DU50">
        <v>486.9004074074073</v>
      </c>
      <c r="DV50">
        <v>24.78426666666666</v>
      </c>
      <c r="DW50">
        <v>500.0288518518519</v>
      </c>
      <c r="DX50">
        <v>84.40742962962962</v>
      </c>
      <c r="DY50">
        <v>0.1000057592592593</v>
      </c>
      <c r="DZ50">
        <v>26.90447777777777</v>
      </c>
      <c r="EA50">
        <v>28.00905925925926</v>
      </c>
      <c r="EB50">
        <v>999.9000000000001</v>
      </c>
      <c r="EC50">
        <v>0</v>
      </c>
      <c r="ED50">
        <v>0</v>
      </c>
      <c r="EE50">
        <v>9995.505555555557</v>
      </c>
      <c r="EF50">
        <v>0</v>
      </c>
      <c r="EG50">
        <v>622.9142592592593</v>
      </c>
      <c r="EH50">
        <v>-32.33045185185185</v>
      </c>
      <c r="EI50">
        <v>470.1962222222222</v>
      </c>
      <c r="EJ50">
        <v>502.4483703703704</v>
      </c>
      <c r="EK50">
        <v>1.516064814814815</v>
      </c>
      <c r="EL50">
        <v>492.5621851851852</v>
      </c>
      <c r="EM50">
        <v>19.67624074074074</v>
      </c>
      <c r="EN50">
        <v>1.788788148148148</v>
      </c>
      <c r="EO50">
        <v>1.660821111111111</v>
      </c>
      <c r="EP50">
        <v>15.68914444444445</v>
      </c>
      <c r="EQ50">
        <v>14.535</v>
      </c>
      <c r="ER50">
        <v>1999.994814814814</v>
      </c>
      <c r="ES50">
        <v>0.9799985555555557</v>
      </c>
      <c r="ET50">
        <v>0.02000115555555556</v>
      </c>
      <c r="EU50">
        <v>0</v>
      </c>
      <c r="EV50">
        <v>159.8284074074074</v>
      </c>
      <c r="EW50">
        <v>5.00078</v>
      </c>
      <c r="EX50">
        <v>5709.27</v>
      </c>
      <c r="EY50">
        <v>16379.58888888889</v>
      </c>
      <c r="EZ50">
        <v>39.53911111111111</v>
      </c>
      <c r="FA50">
        <v>40.35392592592593</v>
      </c>
      <c r="FB50">
        <v>39.86092592592592</v>
      </c>
      <c r="FC50">
        <v>40.01825925925926</v>
      </c>
      <c r="FD50">
        <v>40.70348148148148</v>
      </c>
      <c r="FE50">
        <v>1955.094814814815</v>
      </c>
      <c r="FF50">
        <v>39.9</v>
      </c>
      <c r="FG50">
        <v>0</v>
      </c>
      <c r="FH50">
        <v>1694434327.5</v>
      </c>
      <c r="FI50">
        <v>0</v>
      </c>
      <c r="FJ50">
        <v>159.8274</v>
      </c>
      <c r="FK50">
        <v>3.315538460335067</v>
      </c>
      <c r="FL50">
        <v>154.3946154579628</v>
      </c>
      <c r="FM50">
        <v>5708.7556</v>
      </c>
      <c r="FN50">
        <v>15</v>
      </c>
      <c r="FO50">
        <v>1694433157.5</v>
      </c>
      <c r="FP50" t="s">
        <v>431</v>
      </c>
      <c r="FQ50">
        <v>1694433157.5</v>
      </c>
      <c r="FR50">
        <v>1694433154</v>
      </c>
      <c r="FS50">
        <v>1</v>
      </c>
      <c r="FT50">
        <v>-0.8159999999999999</v>
      </c>
      <c r="FU50">
        <v>-0.107</v>
      </c>
      <c r="FV50">
        <v>-25.913</v>
      </c>
      <c r="FW50">
        <v>-3.53</v>
      </c>
      <c r="FX50">
        <v>420</v>
      </c>
      <c r="FY50">
        <v>20</v>
      </c>
      <c r="FZ50">
        <v>0.26</v>
      </c>
      <c r="GA50">
        <v>0.06</v>
      </c>
      <c r="GB50">
        <v>-31.1502475</v>
      </c>
      <c r="GC50">
        <v>-19.77082964352723</v>
      </c>
      <c r="GD50">
        <v>2.009759471800979</v>
      </c>
      <c r="GE50">
        <v>0</v>
      </c>
      <c r="GF50">
        <v>1.51148075</v>
      </c>
      <c r="GG50">
        <v>0.07462885553470928</v>
      </c>
      <c r="GH50">
        <v>0.007402237292704139</v>
      </c>
      <c r="GI50">
        <v>1</v>
      </c>
      <c r="GJ50">
        <v>1</v>
      </c>
      <c r="GK50">
        <v>2</v>
      </c>
      <c r="GL50" t="s">
        <v>438</v>
      </c>
      <c r="GM50">
        <v>3.10401</v>
      </c>
      <c r="GN50">
        <v>2.75795</v>
      </c>
      <c r="GO50">
        <v>0.0950472</v>
      </c>
      <c r="GP50">
        <v>0.0959025</v>
      </c>
      <c r="GQ50">
        <v>0.103987</v>
      </c>
      <c r="GR50">
        <v>0.08872380000000001</v>
      </c>
      <c r="GS50">
        <v>23398.2</v>
      </c>
      <c r="GT50">
        <v>21921.1</v>
      </c>
      <c r="GU50">
        <v>26407.7</v>
      </c>
      <c r="GV50">
        <v>24573.7</v>
      </c>
      <c r="GW50">
        <v>37989.7</v>
      </c>
      <c r="GX50">
        <v>32761.1</v>
      </c>
      <c r="GY50">
        <v>46208.9</v>
      </c>
      <c r="GZ50">
        <v>38902.5</v>
      </c>
      <c r="HA50">
        <v>1.88253</v>
      </c>
      <c r="HB50">
        <v>1.79347</v>
      </c>
      <c r="HC50">
        <v>0.0654906</v>
      </c>
      <c r="HD50">
        <v>0</v>
      </c>
      <c r="HE50">
        <v>26.9333</v>
      </c>
      <c r="HF50">
        <v>999.9</v>
      </c>
      <c r="HG50">
        <v>44.5</v>
      </c>
      <c r="HH50">
        <v>32</v>
      </c>
      <c r="HI50">
        <v>25.174</v>
      </c>
      <c r="HJ50">
        <v>60.833</v>
      </c>
      <c r="HK50">
        <v>27.9407</v>
      </c>
      <c r="HL50">
        <v>1</v>
      </c>
      <c r="HM50">
        <v>0.175363</v>
      </c>
      <c r="HN50">
        <v>1.59531</v>
      </c>
      <c r="HO50">
        <v>20.3038</v>
      </c>
      <c r="HP50">
        <v>5.21145</v>
      </c>
      <c r="HQ50">
        <v>11.98</v>
      </c>
      <c r="HR50">
        <v>4.9639</v>
      </c>
      <c r="HS50">
        <v>3.27415</v>
      </c>
      <c r="HT50">
        <v>9999</v>
      </c>
      <c r="HU50">
        <v>9999</v>
      </c>
      <c r="HV50">
        <v>9999</v>
      </c>
      <c r="HW50">
        <v>160.5</v>
      </c>
      <c r="HX50">
        <v>1.86385</v>
      </c>
      <c r="HY50">
        <v>1.85989</v>
      </c>
      <c r="HZ50">
        <v>1.85816</v>
      </c>
      <c r="IA50">
        <v>1.85959</v>
      </c>
      <c r="IB50">
        <v>1.85962</v>
      </c>
      <c r="IC50">
        <v>1.85811</v>
      </c>
      <c r="ID50">
        <v>1.85721</v>
      </c>
      <c r="IE50">
        <v>1.85214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-27.11</v>
      </c>
      <c r="IT50">
        <v>-3.5921</v>
      </c>
      <c r="IU50">
        <v>-16.236212380802</v>
      </c>
      <c r="IV50">
        <v>-0.02504303529460891</v>
      </c>
      <c r="IW50">
        <v>8.203137281165334E-06</v>
      </c>
      <c r="IX50">
        <v>-1.601710138363582E-09</v>
      </c>
      <c r="IY50">
        <v>-1.673785301004046</v>
      </c>
      <c r="IZ50">
        <v>-0.1542298006697892</v>
      </c>
      <c r="JA50">
        <v>0.004482180110296973</v>
      </c>
      <c r="JB50">
        <v>-5.576280945024944E-05</v>
      </c>
      <c r="JC50">
        <v>4</v>
      </c>
      <c r="JD50">
        <v>1967</v>
      </c>
      <c r="JE50">
        <v>1</v>
      </c>
      <c r="JF50">
        <v>28</v>
      </c>
      <c r="JG50">
        <v>19.5</v>
      </c>
      <c r="JH50">
        <v>19.6</v>
      </c>
      <c r="JI50">
        <v>1.43921</v>
      </c>
      <c r="JJ50">
        <v>2.63306</v>
      </c>
      <c r="JK50">
        <v>1.49658</v>
      </c>
      <c r="JL50">
        <v>2.3999</v>
      </c>
      <c r="JM50">
        <v>1.54907</v>
      </c>
      <c r="JN50">
        <v>2.39136</v>
      </c>
      <c r="JO50">
        <v>34.9674</v>
      </c>
      <c r="JP50">
        <v>15.5592</v>
      </c>
      <c r="JQ50">
        <v>18</v>
      </c>
      <c r="JR50">
        <v>494.814</v>
      </c>
      <c r="JS50">
        <v>453.336</v>
      </c>
      <c r="JT50">
        <v>24.6129</v>
      </c>
      <c r="JU50">
        <v>29.4687</v>
      </c>
      <c r="JV50">
        <v>29.9993</v>
      </c>
      <c r="JW50">
        <v>29.7215</v>
      </c>
      <c r="JX50">
        <v>29.7122</v>
      </c>
      <c r="JY50">
        <v>28.9771</v>
      </c>
      <c r="JZ50">
        <v>0</v>
      </c>
      <c r="KA50">
        <v>44.5317</v>
      </c>
      <c r="KB50">
        <v>24.6089</v>
      </c>
      <c r="KC50">
        <v>540.343</v>
      </c>
      <c r="KD50">
        <v>21.2595</v>
      </c>
      <c r="KE50">
        <v>100.956</v>
      </c>
      <c r="KF50">
        <v>93.7957</v>
      </c>
    </row>
    <row r="51" spans="1:292">
      <c r="A51">
        <v>33</v>
      </c>
      <c r="B51">
        <v>1694434332.5</v>
      </c>
      <c r="C51">
        <v>252</v>
      </c>
      <c r="D51" t="s">
        <v>499</v>
      </c>
      <c r="E51" t="s">
        <v>500</v>
      </c>
      <c r="F51">
        <v>5</v>
      </c>
      <c r="G51" t="s">
        <v>428</v>
      </c>
      <c r="H51">
        <v>1694434324.714286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535.4990593568114</v>
      </c>
      <c r="AJ51">
        <v>509.7803999999999</v>
      </c>
      <c r="AK51">
        <v>3.373377519438209</v>
      </c>
      <c r="AL51">
        <v>65.77211671758174</v>
      </c>
      <c r="AM51">
        <f>(AO51 - AN51 + DX51*1E3/(8.314*(DZ51+273.15)) * AQ51/DW51 * AP51) * DW51/(100*DK51) * 1000/(1000 - AO51)</f>
        <v>0</v>
      </c>
      <c r="AN51">
        <v>19.66720738553271</v>
      </c>
      <c r="AO51">
        <v>21.19507878787878</v>
      </c>
      <c r="AP51">
        <v>1.790936448985391E-05</v>
      </c>
      <c r="AQ51">
        <v>103.8788030557006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1.37</v>
      </c>
      <c r="DL51">
        <v>0.5</v>
      </c>
      <c r="DM51" t="s">
        <v>430</v>
      </c>
      <c r="DN51">
        <v>2</v>
      </c>
      <c r="DO51" t="b">
        <v>1</v>
      </c>
      <c r="DP51">
        <v>1694434324.714286</v>
      </c>
      <c r="DQ51">
        <v>475.2589642857143</v>
      </c>
      <c r="DR51">
        <v>508.3953928571429</v>
      </c>
      <c r="DS51">
        <v>21.19356071428572</v>
      </c>
      <c r="DT51">
        <v>19.67272857142857</v>
      </c>
      <c r="DU51">
        <v>502.2046785714287</v>
      </c>
      <c r="DV51">
        <v>24.78556428571428</v>
      </c>
      <c r="DW51">
        <v>500.0257142857143</v>
      </c>
      <c r="DX51">
        <v>84.40800714285714</v>
      </c>
      <c r="DY51">
        <v>0.1000117892857143</v>
      </c>
      <c r="DZ51">
        <v>26.90389642857143</v>
      </c>
      <c r="EA51">
        <v>28.00770357142857</v>
      </c>
      <c r="EB51">
        <v>999.9000000000002</v>
      </c>
      <c r="EC51">
        <v>0</v>
      </c>
      <c r="ED51">
        <v>0</v>
      </c>
      <c r="EE51">
        <v>9986.917857142858</v>
      </c>
      <c r="EF51">
        <v>0</v>
      </c>
      <c r="EG51">
        <v>623.4878214285715</v>
      </c>
      <c r="EH51">
        <v>-33.13633571428571</v>
      </c>
      <c r="EI51">
        <v>485.5495</v>
      </c>
      <c r="EJ51">
        <v>518.5975000000001</v>
      </c>
      <c r="EK51">
        <v>1.520823571428572</v>
      </c>
      <c r="EL51">
        <v>508.3953928571429</v>
      </c>
      <c r="EM51">
        <v>19.67272857142857</v>
      </c>
      <c r="EN51">
        <v>1.788906428571428</v>
      </c>
      <c r="EO51">
        <v>1.660536071428572</v>
      </c>
      <c r="EP51">
        <v>15.69016785714286</v>
      </c>
      <c r="EQ51">
        <v>14.53234285714286</v>
      </c>
      <c r="ER51">
        <v>1999.991785714286</v>
      </c>
      <c r="ES51">
        <v>0.9799985000000001</v>
      </c>
      <c r="ET51">
        <v>0.02000121428571429</v>
      </c>
      <c r="EU51">
        <v>0</v>
      </c>
      <c r="EV51">
        <v>160.1820357142857</v>
      </c>
      <c r="EW51">
        <v>5.00078</v>
      </c>
      <c r="EX51">
        <v>5715.094642857142</v>
      </c>
      <c r="EY51">
        <v>16379.57142857143</v>
      </c>
      <c r="EZ51">
        <v>39.53546428571428</v>
      </c>
      <c r="FA51">
        <v>40.34792857142856</v>
      </c>
      <c r="FB51">
        <v>39.80342857142858</v>
      </c>
      <c r="FC51">
        <v>40.01310714285714</v>
      </c>
      <c r="FD51">
        <v>40.70742857142857</v>
      </c>
      <c r="FE51">
        <v>1955.091785714286</v>
      </c>
      <c r="FF51">
        <v>39.9</v>
      </c>
      <c r="FG51">
        <v>0</v>
      </c>
      <c r="FH51">
        <v>1694434332.9</v>
      </c>
      <c r="FI51">
        <v>0</v>
      </c>
      <c r="FJ51">
        <v>160.2520384615385</v>
      </c>
      <c r="FK51">
        <v>6.016786324356752</v>
      </c>
      <c r="FL51">
        <v>142.1182911523206</v>
      </c>
      <c r="FM51">
        <v>5716.482307692308</v>
      </c>
      <c r="FN51">
        <v>15</v>
      </c>
      <c r="FO51">
        <v>1694433157.5</v>
      </c>
      <c r="FP51" t="s">
        <v>431</v>
      </c>
      <c r="FQ51">
        <v>1694433157.5</v>
      </c>
      <c r="FR51">
        <v>1694433154</v>
      </c>
      <c r="FS51">
        <v>1</v>
      </c>
      <c r="FT51">
        <v>-0.8159999999999999</v>
      </c>
      <c r="FU51">
        <v>-0.107</v>
      </c>
      <c r="FV51">
        <v>-25.913</v>
      </c>
      <c r="FW51">
        <v>-3.53</v>
      </c>
      <c r="FX51">
        <v>420</v>
      </c>
      <c r="FY51">
        <v>20</v>
      </c>
      <c r="FZ51">
        <v>0.26</v>
      </c>
      <c r="GA51">
        <v>0.06</v>
      </c>
      <c r="GB51">
        <v>-32.58726341463414</v>
      </c>
      <c r="GC51">
        <v>-10.74116236933789</v>
      </c>
      <c r="GD51">
        <v>1.094667855351367</v>
      </c>
      <c r="GE51">
        <v>0</v>
      </c>
      <c r="GF51">
        <v>1.518239024390244</v>
      </c>
      <c r="GG51">
        <v>0.06330773519163931</v>
      </c>
      <c r="GH51">
        <v>0.006363668525069968</v>
      </c>
      <c r="GI51">
        <v>1</v>
      </c>
      <c r="GJ51">
        <v>1</v>
      </c>
      <c r="GK51">
        <v>2</v>
      </c>
      <c r="GL51" t="s">
        <v>438</v>
      </c>
      <c r="GM51">
        <v>3.10382</v>
      </c>
      <c r="GN51">
        <v>2.75784</v>
      </c>
      <c r="GO51">
        <v>0.09729400000000001</v>
      </c>
      <c r="GP51">
        <v>0.0981649</v>
      </c>
      <c r="GQ51">
        <v>0.10399</v>
      </c>
      <c r="GR51">
        <v>0.0887172</v>
      </c>
      <c r="GS51">
        <v>23340.4</v>
      </c>
      <c r="GT51">
        <v>21866.7</v>
      </c>
      <c r="GU51">
        <v>26408</v>
      </c>
      <c r="GV51">
        <v>24574.2</v>
      </c>
      <c r="GW51">
        <v>37990.7</v>
      </c>
      <c r="GX51">
        <v>32761.8</v>
      </c>
      <c r="GY51">
        <v>46209.8</v>
      </c>
      <c r="GZ51">
        <v>38902.8</v>
      </c>
      <c r="HA51">
        <v>1.88223</v>
      </c>
      <c r="HB51">
        <v>1.79403</v>
      </c>
      <c r="HC51">
        <v>0.0656545</v>
      </c>
      <c r="HD51">
        <v>0</v>
      </c>
      <c r="HE51">
        <v>26.9353</v>
      </c>
      <c r="HF51">
        <v>999.9</v>
      </c>
      <c r="HG51">
        <v>44.4</v>
      </c>
      <c r="HH51">
        <v>32</v>
      </c>
      <c r="HI51">
        <v>25.1161</v>
      </c>
      <c r="HJ51">
        <v>60.753</v>
      </c>
      <c r="HK51">
        <v>27.8405</v>
      </c>
      <c r="HL51">
        <v>1</v>
      </c>
      <c r="HM51">
        <v>0.175008</v>
      </c>
      <c r="HN51">
        <v>1.60108</v>
      </c>
      <c r="HO51">
        <v>20.3038</v>
      </c>
      <c r="HP51">
        <v>5.21175</v>
      </c>
      <c r="HQ51">
        <v>11.98</v>
      </c>
      <c r="HR51">
        <v>4.96375</v>
      </c>
      <c r="HS51">
        <v>3.27415</v>
      </c>
      <c r="HT51">
        <v>9999</v>
      </c>
      <c r="HU51">
        <v>9999</v>
      </c>
      <c r="HV51">
        <v>9999</v>
      </c>
      <c r="HW51">
        <v>160.5</v>
      </c>
      <c r="HX51">
        <v>1.86386</v>
      </c>
      <c r="HY51">
        <v>1.85989</v>
      </c>
      <c r="HZ51">
        <v>1.85818</v>
      </c>
      <c r="IA51">
        <v>1.85959</v>
      </c>
      <c r="IB51">
        <v>1.85962</v>
      </c>
      <c r="IC51">
        <v>1.85815</v>
      </c>
      <c r="ID51">
        <v>1.85723</v>
      </c>
      <c r="IE51">
        <v>1.85217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-27.408</v>
      </c>
      <c r="IT51">
        <v>-3.592</v>
      </c>
      <c r="IU51">
        <v>-16.236212380802</v>
      </c>
      <c r="IV51">
        <v>-0.02504303529460891</v>
      </c>
      <c r="IW51">
        <v>8.203137281165334E-06</v>
      </c>
      <c r="IX51">
        <v>-1.601710138363582E-09</v>
      </c>
      <c r="IY51">
        <v>-1.673785301004046</v>
      </c>
      <c r="IZ51">
        <v>-0.1542298006697892</v>
      </c>
      <c r="JA51">
        <v>0.004482180110296973</v>
      </c>
      <c r="JB51">
        <v>-5.576280945024944E-05</v>
      </c>
      <c r="JC51">
        <v>4</v>
      </c>
      <c r="JD51">
        <v>1967</v>
      </c>
      <c r="JE51">
        <v>1</v>
      </c>
      <c r="JF51">
        <v>28</v>
      </c>
      <c r="JG51">
        <v>19.6</v>
      </c>
      <c r="JH51">
        <v>19.6</v>
      </c>
      <c r="JI51">
        <v>1.47339</v>
      </c>
      <c r="JJ51">
        <v>2.63184</v>
      </c>
      <c r="JK51">
        <v>1.49658</v>
      </c>
      <c r="JL51">
        <v>2.3999</v>
      </c>
      <c r="JM51">
        <v>1.54907</v>
      </c>
      <c r="JN51">
        <v>2.43408</v>
      </c>
      <c r="JO51">
        <v>34.9444</v>
      </c>
      <c r="JP51">
        <v>15.568</v>
      </c>
      <c r="JQ51">
        <v>18</v>
      </c>
      <c r="JR51">
        <v>494.572</v>
      </c>
      <c r="JS51">
        <v>453.614</v>
      </c>
      <c r="JT51">
        <v>24.6046</v>
      </c>
      <c r="JU51">
        <v>29.4615</v>
      </c>
      <c r="JV51">
        <v>29.9995</v>
      </c>
      <c r="JW51">
        <v>29.7133</v>
      </c>
      <c r="JX51">
        <v>29.7037</v>
      </c>
      <c r="JY51">
        <v>29.7149</v>
      </c>
      <c r="JZ51">
        <v>0</v>
      </c>
      <c r="KA51">
        <v>44.5317</v>
      </c>
      <c r="KB51">
        <v>24.601</v>
      </c>
      <c r="KC51">
        <v>560.388</v>
      </c>
      <c r="KD51">
        <v>21.2344</v>
      </c>
      <c r="KE51">
        <v>100.958</v>
      </c>
      <c r="KF51">
        <v>93.79689999999999</v>
      </c>
    </row>
    <row r="52" spans="1:292">
      <c r="A52">
        <v>34</v>
      </c>
      <c r="B52">
        <v>1694434337.5</v>
      </c>
      <c r="C52">
        <v>257</v>
      </c>
      <c r="D52" t="s">
        <v>501</v>
      </c>
      <c r="E52" t="s">
        <v>502</v>
      </c>
      <c r="F52">
        <v>5</v>
      </c>
      <c r="G52" t="s">
        <v>428</v>
      </c>
      <c r="H52">
        <v>1694434330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552.5749197438366</v>
      </c>
      <c r="AJ52">
        <v>526.4986969696969</v>
      </c>
      <c r="AK52">
        <v>3.346306802752853</v>
      </c>
      <c r="AL52">
        <v>65.77211671758174</v>
      </c>
      <c r="AM52">
        <f>(AO52 - AN52 + DX52*1E3/(8.314*(DZ52+273.15)) * AQ52/DW52 * AP52) * DW52/(100*DK52) * 1000/(1000 - AO52)</f>
        <v>0</v>
      </c>
      <c r="AN52">
        <v>19.66395168077366</v>
      </c>
      <c r="AO52">
        <v>21.19680484848485</v>
      </c>
      <c r="AP52">
        <v>3.158799467511401E-05</v>
      </c>
      <c r="AQ52">
        <v>103.8788030557006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1.37</v>
      </c>
      <c r="DL52">
        <v>0.5</v>
      </c>
      <c r="DM52" t="s">
        <v>430</v>
      </c>
      <c r="DN52">
        <v>2</v>
      </c>
      <c r="DO52" t="b">
        <v>1</v>
      </c>
      <c r="DP52">
        <v>1694434330</v>
      </c>
      <c r="DQ52">
        <v>492.4094814814814</v>
      </c>
      <c r="DR52">
        <v>526.1255185185184</v>
      </c>
      <c r="DS52">
        <v>21.19478518518519</v>
      </c>
      <c r="DT52">
        <v>19.66827407407407</v>
      </c>
      <c r="DU52">
        <v>519.6681111111111</v>
      </c>
      <c r="DV52">
        <v>24.78682592592593</v>
      </c>
      <c r="DW52">
        <v>500.0040370370371</v>
      </c>
      <c r="DX52">
        <v>84.4079111111111</v>
      </c>
      <c r="DY52">
        <v>0.09990578518518517</v>
      </c>
      <c r="DZ52">
        <v>26.90232222222222</v>
      </c>
      <c r="EA52">
        <v>28.00917037037037</v>
      </c>
      <c r="EB52">
        <v>999.9000000000001</v>
      </c>
      <c r="EC52">
        <v>0</v>
      </c>
      <c r="ED52">
        <v>0</v>
      </c>
      <c r="EE52">
        <v>9997.130370370371</v>
      </c>
      <c r="EF52">
        <v>0</v>
      </c>
      <c r="EG52">
        <v>623.0582592592594</v>
      </c>
      <c r="EH52">
        <v>-33.71598888888889</v>
      </c>
      <c r="EI52">
        <v>503.0719629629629</v>
      </c>
      <c r="EJ52">
        <v>536.681074074074</v>
      </c>
      <c r="EK52">
        <v>1.526499259259259</v>
      </c>
      <c r="EL52">
        <v>526.1255185185184</v>
      </c>
      <c r="EM52">
        <v>19.66827407407407</v>
      </c>
      <c r="EN52">
        <v>1.789007777777778</v>
      </c>
      <c r="EO52">
        <v>1.660157777777778</v>
      </c>
      <c r="EP52">
        <v>15.69105555555556</v>
      </c>
      <c r="EQ52">
        <v>14.52882592592593</v>
      </c>
      <c r="ER52">
        <v>1999.986666666667</v>
      </c>
      <c r="ES52">
        <v>0.9799984444444446</v>
      </c>
      <c r="ET52">
        <v>0.02000127037037037</v>
      </c>
      <c r="EU52">
        <v>0</v>
      </c>
      <c r="EV52">
        <v>160.7549259259259</v>
      </c>
      <c r="EW52">
        <v>5.00078</v>
      </c>
      <c r="EX52">
        <v>5723.540370370371</v>
      </c>
      <c r="EY52">
        <v>16379.52962962963</v>
      </c>
      <c r="EZ52">
        <v>39.54837037037037</v>
      </c>
      <c r="FA52">
        <v>40.34233333333333</v>
      </c>
      <c r="FB52">
        <v>39.72203703703703</v>
      </c>
      <c r="FC52">
        <v>40.01592592592592</v>
      </c>
      <c r="FD52">
        <v>40.72666666666666</v>
      </c>
      <c r="FE52">
        <v>1955.086666666667</v>
      </c>
      <c r="FF52">
        <v>39.9</v>
      </c>
      <c r="FG52">
        <v>0</v>
      </c>
      <c r="FH52">
        <v>1694434337.7</v>
      </c>
      <c r="FI52">
        <v>0</v>
      </c>
      <c r="FJ52">
        <v>160.7464615384615</v>
      </c>
      <c r="FK52">
        <v>6.06215385218096</v>
      </c>
      <c r="FL52">
        <v>27.96752198371705</v>
      </c>
      <c r="FM52">
        <v>5722.63423076923</v>
      </c>
      <c r="FN52">
        <v>15</v>
      </c>
      <c r="FO52">
        <v>1694433157.5</v>
      </c>
      <c r="FP52" t="s">
        <v>431</v>
      </c>
      <c r="FQ52">
        <v>1694433157.5</v>
      </c>
      <c r="FR52">
        <v>1694433154</v>
      </c>
      <c r="FS52">
        <v>1</v>
      </c>
      <c r="FT52">
        <v>-0.8159999999999999</v>
      </c>
      <c r="FU52">
        <v>-0.107</v>
      </c>
      <c r="FV52">
        <v>-25.913</v>
      </c>
      <c r="FW52">
        <v>-3.53</v>
      </c>
      <c r="FX52">
        <v>420</v>
      </c>
      <c r="FY52">
        <v>20</v>
      </c>
      <c r="FZ52">
        <v>0.26</v>
      </c>
      <c r="GA52">
        <v>0.06</v>
      </c>
      <c r="GB52">
        <v>-33.2337731707317</v>
      </c>
      <c r="GC52">
        <v>-7.365775609756193</v>
      </c>
      <c r="GD52">
        <v>0.7389442264257803</v>
      </c>
      <c r="GE52">
        <v>0</v>
      </c>
      <c r="GF52">
        <v>1.522198536585366</v>
      </c>
      <c r="GG52">
        <v>0.06280662020905871</v>
      </c>
      <c r="GH52">
        <v>0.00628909686058596</v>
      </c>
      <c r="GI52">
        <v>1</v>
      </c>
      <c r="GJ52">
        <v>1</v>
      </c>
      <c r="GK52">
        <v>2</v>
      </c>
      <c r="GL52" t="s">
        <v>438</v>
      </c>
      <c r="GM52">
        <v>3.10395</v>
      </c>
      <c r="GN52">
        <v>2.75814</v>
      </c>
      <c r="GO52">
        <v>0.09949860000000001</v>
      </c>
      <c r="GP52">
        <v>0.100346</v>
      </c>
      <c r="GQ52">
        <v>0.103996</v>
      </c>
      <c r="GR52">
        <v>0.0887008</v>
      </c>
      <c r="GS52">
        <v>23283.7</v>
      </c>
      <c r="GT52">
        <v>21814</v>
      </c>
      <c r="GU52">
        <v>26408.2</v>
      </c>
      <c r="GV52">
        <v>24574.4</v>
      </c>
      <c r="GW52">
        <v>37991.3</v>
      </c>
      <c r="GX52">
        <v>32763.1</v>
      </c>
      <c r="GY52">
        <v>46210.6</v>
      </c>
      <c r="GZ52">
        <v>38903.4</v>
      </c>
      <c r="HA52">
        <v>1.88267</v>
      </c>
      <c r="HB52">
        <v>1.79403</v>
      </c>
      <c r="HC52">
        <v>0.06557259999999999</v>
      </c>
      <c r="HD52">
        <v>0</v>
      </c>
      <c r="HE52">
        <v>26.9356</v>
      </c>
      <c r="HF52">
        <v>999.9</v>
      </c>
      <c r="HG52">
        <v>44.4</v>
      </c>
      <c r="HH52">
        <v>32</v>
      </c>
      <c r="HI52">
        <v>25.1191</v>
      </c>
      <c r="HJ52">
        <v>60.883</v>
      </c>
      <c r="HK52">
        <v>27.8486</v>
      </c>
      <c r="HL52">
        <v>1</v>
      </c>
      <c r="HM52">
        <v>0.174047</v>
      </c>
      <c r="HN52">
        <v>1.60946</v>
      </c>
      <c r="HO52">
        <v>20.3036</v>
      </c>
      <c r="HP52">
        <v>5.211</v>
      </c>
      <c r="HQ52">
        <v>11.98</v>
      </c>
      <c r="HR52">
        <v>4.9638</v>
      </c>
      <c r="HS52">
        <v>3.2741</v>
      </c>
      <c r="HT52">
        <v>9999</v>
      </c>
      <c r="HU52">
        <v>9999</v>
      </c>
      <c r="HV52">
        <v>9999</v>
      </c>
      <c r="HW52">
        <v>160.5</v>
      </c>
      <c r="HX52">
        <v>1.86385</v>
      </c>
      <c r="HY52">
        <v>1.85989</v>
      </c>
      <c r="HZ52">
        <v>1.85816</v>
      </c>
      <c r="IA52">
        <v>1.85959</v>
      </c>
      <c r="IB52">
        <v>1.85964</v>
      </c>
      <c r="IC52">
        <v>1.85813</v>
      </c>
      <c r="ID52">
        <v>1.85722</v>
      </c>
      <c r="IE52">
        <v>1.85215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-27.702</v>
      </c>
      <c r="IT52">
        <v>-3.5921</v>
      </c>
      <c r="IU52">
        <v>-16.236212380802</v>
      </c>
      <c r="IV52">
        <v>-0.02504303529460891</v>
      </c>
      <c r="IW52">
        <v>8.203137281165334E-06</v>
      </c>
      <c r="IX52">
        <v>-1.601710138363582E-09</v>
      </c>
      <c r="IY52">
        <v>-1.673785301004046</v>
      </c>
      <c r="IZ52">
        <v>-0.1542298006697892</v>
      </c>
      <c r="JA52">
        <v>0.004482180110296973</v>
      </c>
      <c r="JB52">
        <v>-5.576280945024944E-05</v>
      </c>
      <c r="JC52">
        <v>4</v>
      </c>
      <c r="JD52">
        <v>1967</v>
      </c>
      <c r="JE52">
        <v>1</v>
      </c>
      <c r="JF52">
        <v>28</v>
      </c>
      <c r="JG52">
        <v>19.7</v>
      </c>
      <c r="JH52">
        <v>19.7</v>
      </c>
      <c r="JI52">
        <v>1.51123</v>
      </c>
      <c r="JJ52">
        <v>2.63428</v>
      </c>
      <c r="JK52">
        <v>1.49658</v>
      </c>
      <c r="JL52">
        <v>2.3999</v>
      </c>
      <c r="JM52">
        <v>1.54907</v>
      </c>
      <c r="JN52">
        <v>2.43774</v>
      </c>
      <c r="JO52">
        <v>34.9214</v>
      </c>
      <c r="JP52">
        <v>15.568</v>
      </c>
      <c r="JQ52">
        <v>18</v>
      </c>
      <c r="JR52">
        <v>494.771</v>
      </c>
      <c r="JS52">
        <v>453.545</v>
      </c>
      <c r="JT52">
        <v>24.5962</v>
      </c>
      <c r="JU52">
        <v>29.4541</v>
      </c>
      <c r="JV52">
        <v>29.9994</v>
      </c>
      <c r="JW52">
        <v>29.7043</v>
      </c>
      <c r="JX52">
        <v>29.6944</v>
      </c>
      <c r="JY52">
        <v>30.4001</v>
      </c>
      <c r="JZ52">
        <v>0</v>
      </c>
      <c r="KA52">
        <v>44.5317</v>
      </c>
      <c r="KB52">
        <v>24.5927</v>
      </c>
      <c r="KC52">
        <v>573.831</v>
      </c>
      <c r="KD52">
        <v>21.2079</v>
      </c>
      <c r="KE52">
        <v>100.959</v>
      </c>
      <c r="KF52">
        <v>93.798</v>
      </c>
    </row>
    <row r="53" spans="1:292">
      <c r="A53">
        <v>35</v>
      </c>
      <c r="B53">
        <v>1694434342.5</v>
      </c>
      <c r="C53">
        <v>262</v>
      </c>
      <c r="D53" t="s">
        <v>503</v>
      </c>
      <c r="E53" t="s">
        <v>504</v>
      </c>
      <c r="F53">
        <v>5</v>
      </c>
      <c r="G53" t="s">
        <v>428</v>
      </c>
      <c r="H53">
        <v>1694434334.714286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569.6164005394641</v>
      </c>
      <c r="AJ53">
        <v>543.275490909091</v>
      </c>
      <c r="AK53">
        <v>3.354274448472617</v>
      </c>
      <c r="AL53">
        <v>65.77211671758174</v>
      </c>
      <c r="AM53">
        <f>(AO53 - AN53 + DX53*1E3/(8.314*(DZ53+273.15)) * AQ53/DW53 * AP53) * DW53/(100*DK53) * 1000/(1000 - AO53)</f>
        <v>0</v>
      </c>
      <c r="AN53">
        <v>19.65937170051817</v>
      </c>
      <c r="AO53">
        <v>21.19549272727273</v>
      </c>
      <c r="AP53">
        <v>-1.073046904918614E-05</v>
      </c>
      <c r="AQ53">
        <v>103.8788030557006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1.37</v>
      </c>
      <c r="DL53">
        <v>0.5</v>
      </c>
      <c r="DM53" t="s">
        <v>430</v>
      </c>
      <c r="DN53">
        <v>2</v>
      </c>
      <c r="DO53" t="b">
        <v>1</v>
      </c>
      <c r="DP53">
        <v>1694434334.714286</v>
      </c>
      <c r="DQ53">
        <v>507.8432857142857</v>
      </c>
      <c r="DR53">
        <v>541.9524642857143</v>
      </c>
      <c r="DS53">
        <v>21.19521071428571</v>
      </c>
      <c r="DT53">
        <v>19.66396428571429</v>
      </c>
      <c r="DU53">
        <v>535.3802857142857</v>
      </c>
      <c r="DV53">
        <v>24.78727142857143</v>
      </c>
      <c r="DW53">
        <v>499.9884285714286</v>
      </c>
      <c r="DX53">
        <v>84.40782142857142</v>
      </c>
      <c r="DY53">
        <v>0.09997727857142856</v>
      </c>
      <c r="DZ53">
        <v>26.90011428571428</v>
      </c>
      <c r="EA53">
        <v>28.00518214285714</v>
      </c>
      <c r="EB53">
        <v>999.9000000000002</v>
      </c>
      <c r="EC53">
        <v>0</v>
      </c>
      <c r="ED53">
        <v>0</v>
      </c>
      <c r="EE53">
        <v>9992.928571428569</v>
      </c>
      <c r="EF53">
        <v>0</v>
      </c>
      <c r="EG53">
        <v>619.9682857142858</v>
      </c>
      <c r="EH53">
        <v>-34.10913214285714</v>
      </c>
      <c r="EI53">
        <v>518.84025</v>
      </c>
      <c r="EJ53">
        <v>552.8232142857142</v>
      </c>
      <c r="EK53">
        <v>1.531237142857143</v>
      </c>
      <c r="EL53">
        <v>541.9524642857143</v>
      </c>
      <c r="EM53">
        <v>19.66396428571429</v>
      </c>
      <c r="EN53">
        <v>1.789041785714286</v>
      </c>
      <c r="EO53">
        <v>1.6597925</v>
      </c>
      <c r="EP53">
        <v>15.69136071428572</v>
      </c>
      <c r="EQ53">
        <v>14.52541785714286</v>
      </c>
      <c r="ER53">
        <v>1999.998214285715</v>
      </c>
      <c r="ES53">
        <v>0.9799986071428572</v>
      </c>
      <c r="ET53">
        <v>0.02000111071428571</v>
      </c>
      <c r="EU53">
        <v>0</v>
      </c>
      <c r="EV53">
        <v>161.1722142857143</v>
      </c>
      <c r="EW53">
        <v>5.00078</v>
      </c>
      <c r="EX53">
        <v>5721.40857142857</v>
      </c>
      <c r="EY53">
        <v>16379.62142857143</v>
      </c>
      <c r="EZ53">
        <v>39.53771428571428</v>
      </c>
      <c r="FA53">
        <v>40.33899999999999</v>
      </c>
      <c r="FB53">
        <v>39.71857142857142</v>
      </c>
      <c r="FC53">
        <v>40.01082142857142</v>
      </c>
      <c r="FD53">
        <v>40.73417857142856</v>
      </c>
      <c r="FE53">
        <v>1955.098214285714</v>
      </c>
      <c r="FF53">
        <v>39.9</v>
      </c>
      <c r="FG53">
        <v>0</v>
      </c>
      <c r="FH53">
        <v>1694434342.5</v>
      </c>
      <c r="FI53">
        <v>0</v>
      </c>
      <c r="FJ53">
        <v>161.2237307692308</v>
      </c>
      <c r="FK53">
        <v>5.7691281875138</v>
      </c>
      <c r="FL53">
        <v>-24.99521298747862</v>
      </c>
      <c r="FM53">
        <v>5721.458076923076</v>
      </c>
      <c r="FN53">
        <v>15</v>
      </c>
      <c r="FO53">
        <v>1694433157.5</v>
      </c>
      <c r="FP53" t="s">
        <v>431</v>
      </c>
      <c r="FQ53">
        <v>1694433157.5</v>
      </c>
      <c r="FR53">
        <v>1694433154</v>
      </c>
      <c r="FS53">
        <v>1</v>
      </c>
      <c r="FT53">
        <v>-0.8159999999999999</v>
      </c>
      <c r="FU53">
        <v>-0.107</v>
      </c>
      <c r="FV53">
        <v>-25.913</v>
      </c>
      <c r="FW53">
        <v>-3.53</v>
      </c>
      <c r="FX53">
        <v>420</v>
      </c>
      <c r="FY53">
        <v>20</v>
      </c>
      <c r="FZ53">
        <v>0.26</v>
      </c>
      <c r="GA53">
        <v>0.06</v>
      </c>
      <c r="GB53">
        <v>-33.85338536585365</v>
      </c>
      <c r="GC53">
        <v>-5.009560975609708</v>
      </c>
      <c r="GD53">
        <v>0.5034417381269455</v>
      </c>
      <c r="GE53">
        <v>0</v>
      </c>
      <c r="GF53">
        <v>1.528331951219512</v>
      </c>
      <c r="GG53">
        <v>0.05990445993031391</v>
      </c>
      <c r="GH53">
        <v>0.006018611062327557</v>
      </c>
      <c r="GI53">
        <v>1</v>
      </c>
      <c r="GJ53">
        <v>1</v>
      </c>
      <c r="GK53">
        <v>2</v>
      </c>
      <c r="GL53" t="s">
        <v>438</v>
      </c>
      <c r="GM53">
        <v>3.104</v>
      </c>
      <c r="GN53">
        <v>2.75808</v>
      </c>
      <c r="GO53">
        <v>0.101679</v>
      </c>
      <c r="GP53">
        <v>0.102534</v>
      </c>
      <c r="GQ53">
        <v>0.103997</v>
      </c>
      <c r="GR53">
        <v>0.0886976</v>
      </c>
      <c r="GS53">
        <v>23227.8</v>
      </c>
      <c r="GT53">
        <v>21761.3</v>
      </c>
      <c r="GU53">
        <v>26408.8</v>
      </c>
      <c r="GV53">
        <v>24574.7</v>
      </c>
      <c r="GW53">
        <v>37992.4</v>
      </c>
      <c r="GX53">
        <v>32764.1</v>
      </c>
      <c r="GY53">
        <v>46211.7</v>
      </c>
      <c r="GZ53">
        <v>38904.2</v>
      </c>
      <c r="HA53">
        <v>1.88258</v>
      </c>
      <c r="HB53">
        <v>1.79412</v>
      </c>
      <c r="HC53">
        <v>0.06505469999999999</v>
      </c>
      <c r="HD53">
        <v>0</v>
      </c>
      <c r="HE53">
        <v>26.9376</v>
      </c>
      <c r="HF53">
        <v>999.9</v>
      </c>
      <c r="HG53">
        <v>44.5</v>
      </c>
      <c r="HH53">
        <v>32</v>
      </c>
      <c r="HI53">
        <v>25.1719</v>
      </c>
      <c r="HJ53">
        <v>60.473</v>
      </c>
      <c r="HK53">
        <v>27.9247</v>
      </c>
      <c r="HL53">
        <v>1</v>
      </c>
      <c r="HM53">
        <v>0.173422</v>
      </c>
      <c r="HN53">
        <v>1.61869</v>
      </c>
      <c r="HO53">
        <v>20.3038</v>
      </c>
      <c r="HP53">
        <v>5.211</v>
      </c>
      <c r="HQ53">
        <v>11.98</v>
      </c>
      <c r="HR53">
        <v>4.9637</v>
      </c>
      <c r="HS53">
        <v>3.27413</v>
      </c>
      <c r="HT53">
        <v>9999</v>
      </c>
      <c r="HU53">
        <v>9999</v>
      </c>
      <c r="HV53">
        <v>9999</v>
      </c>
      <c r="HW53">
        <v>160.5</v>
      </c>
      <c r="HX53">
        <v>1.86385</v>
      </c>
      <c r="HY53">
        <v>1.85989</v>
      </c>
      <c r="HZ53">
        <v>1.85817</v>
      </c>
      <c r="IA53">
        <v>1.85958</v>
      </c>
      <c r="IB53">
        <v>1.85964</v>
      </c>
      <c r="IC53">
        <v>1.85811</v>
      </c>
      <c r="ID53">
        <v>1.85718</v>
      </c>
      <c r="IE53">
        <v>1.85213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-27.994</v>
      </c>
      <c r="IT53">
        <v>-3.5921</v>
      </c>
      <c r="IU53">
        <v>-16.236212380802</v>
      </c>
      <c r="IV53">
        <v>-0.02504303529460891</v>
      </c>
      <c r="IW53">
        <v>8.203137281165334E-06</v>
      </c>
      <c r="IX53">
        <v>-1.601710138363582E-09</v>
      </c>
      <c r="IY53">
        <v>-1.673785301004046</v>
      </c>
      <c r="IZ53">
        <v>-0.1542298006697892</v>
      </c>
      <c r="JA53">
        <v>0.004482180110296973</v>
      </c>
      <c r="JB53">
        <v>-5.576280945024944E-05</v>
      </c>
      <c r="JC53">
        <v>4</v>
      </c>
      <c r="JD53">
        <v>1967</v>
      </c>
      <c r="JE53">
        <v>1</v>
      </c>
      <c r="JF53">
        <v>28</v>
      </c>
      <c r="JG53">
        <v>19.8</v>
      </c>
      <c r="JH53">
        <v>19.8</v>
      </c>
      <c r="JI53">
        <v>1.54419</v>
      </c>
      <c r="JJ53">
        <v>2.63184</v>
      </c>
      <c r="JK53">
        <v>1.49658</v>
      </c>
      <c r="JL53">
        <v>2.39868</v>
      </c>
      <c r="JM53">
        <v>1.54907</v>
      </c>
      <c r="JN53">
        <v>2.4585</v>
      </c>
      <c r="JO53">
        <v>34.8985</v>
      </c>
      <c r="JP53">
        <v>15.5592</v>
      </c>
      <c r="JQ53">
        <v>18</v>
      </c>
      <c r="JR53">
        <v>494.65</v>
      </c>
      <c r="JS53">
        <v>453.546</v>
      </c>
      <c r="JT53">
        <v>24.5883</v>
      </c>
      <c r="JU53">
        <v>29.4471</v>
      </c>
      <c r="JV53">
        <v>29.9994</v>
      </c>
      <c r="JW53">
        <v>29.6962</v>
      </c>
      <c r="JX53">
        <v>29.6864</v>
      </c>
      <c r="JY53">
        <v>31.062</v>
      </c>
      <c r="JZ53">
        <v>0</v>
      </c>
      <c r="KA53">
        <v>44.5317</v>
      </c>
      <c r="KB53">
        <v>24.5846</v>
      </c>
      <c r="KC53">
        <v>593.866</v>
      </c>
      <c r="KD53">
        <v>21.1784</v>
      </c>
      <c r="KE53">
        <v>100.962</v>
      </c>
      <c r="KF53">
        <v>93.7997</v>
      </c>
    </row>
    <row r="54" spans="1:292">
      <c r="A54">
        <v>36</v>
      </c>
      <c r="B54">
        <v>1694434347.5</v>
      </c>
      <c r="C54">
        <v>267</v>
      </c>
      <c r="D54" t="s">
        <v>505</v>
      </c>
      <c r="E54" t="s">
        <v>506</v>
      </c>
      <c r="F54">
        <v>5</v>
      </c>
      <c r="G54" t="s">
        <v>428</v>
      </c>
      <c r="H54">
        <v>1694434340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586.8876973640879</v>
      </c>
      <c r="AJ54">
        <v>560.3053575757575</v>
      </c>
      <c r="AK54">
        <v>3.409670648832201</v>
      </c>
      <c r="AL54">
        <v>65.77211671758174</v>
      </c>
      <c r="AM54">
        <f>(AO54 - AN54 + DX54*1E3/(8.314*(DZ54+273.15)) * AQ54/DW54 * AP54) * DW54/(100*DK54) * 1000/(1000 - AO54)</f>
        <v>0</v>
      </c>
      <c r="AN54">
        <v>19.65879708123353</v>
      </c>
      <c r="AO54">
        <v>21.19477515151515</v>
      </c>
      <c r="AP54">
        <v>-6.852165450723132E-06</v>
      </c>
      <c r="AQ54">
        <v>103.8788030557006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1.37</v>
      </c>
      <c r="DL54">
        <v>0.5</v>
      </c>
      <c r="DM54" t="s">
        <v>430</v>
      </c>
      <c r="DN54">
        <v>2</v>
      </c>
      <c r="DO54" t="b">
        <v>1</v>
      </c>
      <c r="DP54">
        <v>1694434340</v>
      </c>
      <c r="DQ54">
        <v>525.2469259259259</v>
      </c>
      <c r="DR54">
        <v>559.6773333333333</v>
      </c>
      <c r="DS54">
        <v>21.19543703703703</v>
      </c>
      <c r="DT54">
        <v>19.66072222222222</v>
      </c>
      <c r="DU54">
        <v>553.0947037037037</v>
      </c>
      <c r="DV54">
        <v>24.78751111111111</v>
      </c>
      <c r="DW54">
        <v>499.996037037037</v>
      </c>
      <c r="DX54">
        <v>84.40772962962963</v>
      </c>
      <c r="DY54">
        <v>0.1000087444444444</v>
      </c>
      <c r="DZ54">
        <v>26.89862962962963</v>
      </c>
      <c r="EA54">
        <v>28.0034</v>
      </c>
      <c r="EB54">
        <v>999.9000000000001</v>
      </c>
      <c r="EC54">
        <v>0</v>
      </c>
      <c r="ED54">
        <v>0</v>
      </c>
      <c r="EE54">
        <v>9994.145925925926</v>
      </c>
      <c r="EF54">
        <v>0</v>
      </c>
      <c r="EG54">
        <v>615.1101851851852</v>
      </c>
      <c r="EH54">
        <v>-34.4304</v>
      </c>
      <c r="EI54">
        <v>536.6208518518519</v>
      </c>
      <c r="EJ54">
        <v>570.9018518518519</v>
      </c>
      <c r="EK54">
        <v>1.534697777777777</v>
      </c>
      <c r="EL54">
        <v>559.6773333333333</v>
      </c>
      <c r="EM54">
        <v>19.66072222222222</v>
      </c>
      <c r="EN54">
        <v>1.789058148148148</v>
      </c>
      <c r="EO54">
        <v>1.659517777777778</v>
      </c>
      <c r="EP54">
        <v>15.69151851851852</v>
      </c>
      <c r="EQ54">
        <v>14.52285925925926</v>
      </c>
      <c r="ER54">
        <v>2000.02962962963</v>
      </c>
      <c r="ES54">
        <v>0.9799990000000001</v>
      </c>
      <c r="ET54">
        <v>0.02000071481481482</v>
      </c>
      <c r="EU54">
        <v>0</v>
      </c>
      <c r="EV54">
        <v>161.6166666666667</v>
      </c>
      <c r="EW54">
        <v>5.00078</v>
      </c>
      <c r="EX54">
        <v>5719.56111111111</v>
      </c>
      <c r="EY54">
        <v>16379.87777777778</v>
      </c>
      <c r="EZ54">
        <v>39.53222222222222</v>
      </c>
      <c r="FA54">
        <v>40.33299999999999</v>
      </c>
      <c r="FB54">
        <v>39.69418518518518</v>
      </c>
      <c r="FC54">
        <v>39.99725925925926</v>
      </c>
      <c r="FD54">
        <v>40.68725925925926</v>
      </c>
      <c r="FE54">
        <v>1955.12962962963</v>
      </c>
      <c r="FF54">
        <v>39.9</v>
      </c>
      <c r="FG54">
        <v>0</v>
      </c>
      <c r="FH54">
        <v>1694434347.3</v>
      </c>
      <c r="FI54">
        <v>0</v>
      </c>
      <c r="FJ54">
        <v>161.6346923076923</v>
      </c>
      <c r="FK54">
        <v>4.455863255376082</v>
      </c>
      <c r="FL54">
        <v>-55.60888835291552</v>
      </c>
      <c r="FM54">
        <v>5719.216923076922</v>
      </c>
      <c r="FN54">
        <v>15</v>
      </c>
      <c r="FO54">
        <v>1694433157.5</v>
      </c>
      <c r="FP54" t="s">
        <v>431</v>
      </c>
      <c r="FQ54">
        <v>1694433157.5</v>
      </c>
      <c r="FR54">
        <v>1694433154</v>
      </c>
      <c r="FS54">
        <v>1</v>
      </c>
      <c r="FT54">
        <v>-0.8159999999999999</v>
      </c>
      <c r="FU54">
        <v>-0.107</v>
      </c>
      <c r="FV54">
        <v>-25.913</v>
      </c>
      <c r="FW54">
        <v>-3.53</v>
      </c>
      <c r="FX54">
        <v>420</v>
      </c>
      <c r="FY54">
        <v>20</v>
      </c>
      <c r="FZ54">
        <v>0.26</v>
      </c>
      <c r="GA54">
        <v>0.06</v>
      </c>
      <c r="GB54">
        <v>-34.18124634146341</v>
      </c>
      <c r="GC54">
        <v>-4.16858675958198</v>
      </c>
      <c r="GD54">
        <v>0.4182673623282767</v>
      </c>
      <c r="GE54">
        <v>0</v>
      </c>
      <c r="GF54">
        <v>1.531750975609756</v>
      </c>
      <c r="GG54">
        <v>0.04428334494773701</v>
      </c>
      <c r="GH54">
        <v>0.004562617886149883</v>
      </c>
      <c r="GI54">
        <v>1</v>
      </c>
      <c r="GJ54">
        <v>1</v>
      </c>
      <c r="GK54">
        <v>2</v>
      </c>
      <c r="GL54" t="s">
        <v>438</v>
      </c>
      <c r="GM54">
        <v>3.1039</v>
      </c>
      <c r="GN54">
        <v>2.75816</v>
      </c>
      <c r="GO54">
        <v>0.10386</v>
      </c>
      <c r="GP54">
        <v>0.104636</v>
      </c>
      <c r="GQ54">
        <v>0.103999</v>
      </c>
      <c r="GR54">
        <v>0.0886913</v>
      </c>
      <c r="GS54">
        <v>23171.9</v>
      </c>
      <c r="GT54">
        <v>21710.9</v>
      </c>
      <c r="GU54">
        <v>26409.3</v>
      </c>
      <c r="GV54">
        <v>24575.4</v>
      </c>
      <c r="GW54">
        <v>37992.8</v>
      </c>
      <c r="GX54">
        <v>32764.9</v>
      </c>
      <c r="GY54">
        <v>46211.9</v>
      </c>
      <c r="GZ54">
        <v>38904.7</v>
      </c>
      <c r="HA54">
        <v>1.88275</v>
      </c>
      <c r="HB54">
        <v>1.79443</v>
      </c>
      <c r="HC54">
        <v>0.06463380000000001</v>
      </c>
      <c r="HD54">
        <v>0</v>
      </c>
      <c r="HE54">
        <v>26.9382</v>
      </c>
      <c r="HF54">
        <v>999.9</v>
      </c>
      <c r="HG54">
        <v>44.4</v>
      </c>
      <c r="HH54">
        <v>32</v>
      </c>
      <c r="HI54">
        <v>25.1186</v>
      </c>
      <c r="HJ54">
        <v>61.083</v>
      </c>
      <c r="HK54">
        <v>27.7965</v>
      </c>
      <c r="HL54">
        <v>1</v>
      </c>
      <c r="HM54">
        <v>0.17248</v>
      </c>
      <c r="HN54">
        <v>1.43489</v>
      </c>
      <c r="HO54">
        <v>20.3054</v>
      </c>
      <c r="HP54">
        <v>5.211</v>
      </c>
      <c r="HQ54">
        <v>11.98</v>
      </c>
      <c r="HR54">
        <v>4.9636</v>
      </c>
      <c r="HS54">
        <v>3.274</v>
      </c>
      <c r="HT54">
        <v>9999</v>
      </c>
      <c r="HU54">
        <v>9999</v>
      </c>
      <c r="HV54">
        <v>9999</v>
      </c>
      <c r="HW54">
        <v>160.5</v>
      </c>
      <c r="HX54">
        <v>1.86384</v>
      </c>
      <c r="HY54">
        <v>1.85989</v>
      </c>
      <c r="HZ54">
        <v>1.85814</v>
      </c>
      <c r="IA54">
        <v>1.85959</v>
      </c>
      <c r="IB54">
        <v>1.85964</v>
      </c>
      <c r="IC54">
        <v>1.85813</v>
      </c>
      <c r="ID54">
        <v>1.85717</v>
      </c>
      <c r="IE54">
        <v>1.85213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-28.286</v>
      </c>
      <c r="IT54">
        <v>-3.5921</v>
      </c>
      <c r="IU54">
        <v>-16.236212380802</v>
      </c>
      <c r="IV54">
        <v>-0.02504303529460891</v>
      </c>
      <c r="IW54">
        <v>8.203137281165334E-06</v>
      </c>
      <c r="IX54">
        <v>-1.601710138363582E-09</v>
      </c>
      <c r="IY54">
        <v>-1.673785301004046</v>
      </c>
      <c r="IZ54">
        <v>-0.1542298006697892</v>
      </c>
      <c r="JA54">
        <v>0.004482180110296973</v>
      </c>
      <c r="JB54">
        <v>-5.576280945024944E-05</v>
      </c>
      <c r="JC54">
        <v>4</v>
      </c>
      <c r="JD54">
        <v>1967</v>
      </c>
      <c r="JE54">
        <v>1</v>
      </c>
      <c r="JF54">
        <v>28</v>
      </c>
      <c r="JG54">
        <v>19.8</v>
      </c>
      <c r="JH54">
        <v>19.9</v>
      </c>
      <c r="JI54">
        <v>1.57837</v>
      </c>
      <c r="JJ54">
        <v>2.63428</v>
      </c>
      <c r="JK54">
        <v>1.49658</v>
      </c>
      <c r="JL54">
        <v>2.3999</v>
      </c>
      <c r="JM54">
        <v>1.54907</v>
      </c>
      <c r="JN54">
        <v>2.44385</v>
      </c>
      <c r="JO54">
        <v>34.8755</v>
      </c>
      <c r="JP54">
        <v>15.5592</v>
      </c>
      <c r="JQ54">
        <v>18</v>
      </c>
      <c r="JR54">
        <v>494.688</v>
      </c>
      <c r="JS54">
        <v>453.665</v>
      </c>
      <c r="JT54">
        <v>24.5952</v>
      </c>
      <c r="JU54">
        <v>29.4394</v>
      </c>
      <c r="JV54">
        <v>29.9992</v>
      </c>
      <c r="JW54">
        <v>29.6876</v>
      </c>
      <c r="JX54">
        <v>29.6773</v>
      </c>
      <c r="JY54">
        <v>31.7517</v>
      </c>
      <c r="JZ54">
        <v>0</v>
      </c>
      <c r="KA54">
        <v>44.5317</v>
      </c>
      <c r="KB54">
        <v>24.6266</v>
      </c>
      <c r="KC54">
        <v>607.24</v>
      </c>
      <c r="KD54">
        <v>21.151</v>
      </c>
      <c r="KE54">
        <v>100.963</v>
      </c>
      <c r="KF54">
        <v>93.8013</v>
      </c>
    </row>
    <row r="55" spans="1:292">
      <c r="A55">
        <v>37</v>
      </c>
      <c r="B55">
        <v>1694434352.5</v>
      </c>
      <c r="C55">
        <v>272</v>
      </c>
      <c r="D55" t="s">
        <v>507</v>
      </c>
      <c r="E55" t="s">
        <v>508</v>
      </c>
      <c r="F55">
        <v>5</v>
      </c>
      <c r="G55" t="s">
        <v>428</v>
      </c>
      <c r="H55">
        <v>1694434344.714286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603.1344653384373</v>
      </c>
      <c r="AJ55">
        <v>576.8138848484849</v>
      </c>
      <c r="AK55">
        <v>3.284332856461432</v>
      </c>
      <c r="AL55">
        <v>65.77211671758174</v>
      </c>
      <c r="AM55">
        <f>(AO55 - AN55 + DX55*1E3/(8.314*(DZ55+273.15)) * AQ55/DW55 * AP55) * DW55/(100*DK55) * 1000/(1000 - AO55)</f>
        <v>0</v>
      </c>
      <c r="AN55">
        <v>19.65249151224776</v>
      </c>
      <c r="AO55">
        <v>21.19553757575757</v>
      </c>
      <c r="AP55">
        <v>9.618626952215829E-06</v>
      </c>
      <c r="AQ55">
        <v>103.8788030557006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1.37</v>
      </c>
      <c r="DL55">
        <v>0.5</v>
      </c>
      <c r="DM55" t="s">
        <v>430</v>
      </c>
      <c r="DN55">
        <v>2</v>
      </c>
      <c r="DO55" t="b">
        <v>1</v>
      </c>
      <c r="DP55">
        <v>1694434344.714286</v>
      </c>
      <c r="DQ55">
        <v>540.7711071428571</v>
      </c>
      <c r="DR55">
        <v>575.2323928571429</v>
      </c>
      <c r="DS55">
        <v>21.19529642857143</v>
      </c>
      <c r="DT55">
        <v>19.65698928571428</v>
      </c>
      <c r="DU55">
        <v>568.8929285714286</v>
      </c>
      <c r="DV55">
        <v>24.78737142857143</v>
      </c>
      <c r="DW55">
        <v>499.9947142857143</v>
      </c>
      <c r="DX55">
        <v>84.40827142857144</v>
      </c>
      <c r="DY55">
        <v>0.100066775</v>
      </c>
      <c r="DZ55">
        <v>26.89776071428571</v>
      </c>
      <c r="EA55">
        <v>27.998775</v>
      </c>
      <c r="EB55">
        <v>999.9000000000002</v>
      </c>
      <c r="EC55">
        <v>0</v>
      </c>
      <c r="ED55">
        <v>0</v>
      </c>
      <c r="EE55">
        <v>9995.447142857143</v>
      </c>
      <c r="EF55">
        <v>0</v>
      </c>
      <c r="EG55">
        <v>610.6864642857144</v>
      </c>
      <c r="EH55">
        <v>-34.46125357142857</v>
      </c>
      <c r="EI55">
        <v>552.4811071428572</v>
      </c>
      <c r="EJ55">
        <v>586.7665</v>
      </c>
      <c r="EK55">
        <v>1.538296428571428</v>
      </c>
      <c r="EL55">
        <v>575.2323928571429</v>
      </c>
      <c r="EM55">
        <v>19.65698928571428</v>
      </c>
      <c r="EN55">
        <v>1.7890575</v>
      </c>
      <c r="EO55">
        <v>1.659213571428572</v>
      </c>
      <c r="EP55">
        <v>15.69152142857143</v>
      </c>
      <c r="EQ55">
        <v>14.52001428571429</v>
      </c>
      <c r="ER55">
        <v>2000.011071428571</v>
      </c>
      <c r="ES55">
        <v>0.9799989285714287</v>
      </c>
      <c r="ET55">
        <v>0.02000078214285714</v>
      </c>
      <c r="EU55">
        <v>0</v>
      </c>
      <c r="EV55">
        <v>162.038</v>
      </c>
      <c r="EW55">
        <v>5.00078</v>
      </c>
      <c r="EX55">
        <v>5716.385</v>
      </c>
      <c r="EY55">
        <v>16379.73571428571</v>
      </c>
      <c r="EZ55">
        <v>39.50428571428571</v>
      </c>
      <c r="FA55">
        <v>40.31882142857143</v>
      </c>
      <c r="FB55">
        <v>39.72067857142856</v>
      </c>
      <c r="FC55">
        <v>39.98625</v>
      </c>
      <c r="FD55">
        <v>40.63367857142856</v>
      </c>
      <c r="FE55">
        <v>1955.111071428571</v>
      </c>
      <c r="FF55">
        <v>39.9</v>
      </c>
      <c r="FG55">
        <v>0</v>
      </c>
      <c r="FH55">
        <v>1694434352.7</v>
      </c>
      <c r="FI55">
        <v>0</v>
      </c>
      <c r="FJ55">
        <v>162.13332</v>
      </c>
      <c r="FK55">
        <v>5.774076922489602</v>
      </c>
      <c r="FL55">
        <v>8.370000179006075</v>
      </c>
      <c r="FM55">
        <v>5716.546000000001</v>
      </c>
      <c r="FN55">
        <v>15</v>
      </c>
      <c r="FO55">
        <v>1694433157.5</v>
      </c>
      <c r="FP55" t="s">
        <v>431</v>
      </c>
      <c r="FQ55">
        <v>1694433157.5</v>
      </c>
      <c r="FR55">
        <v>1694433154</v>
      </c>
      <c r="FS55">
        <v>1</v>
      </c>
      <c r="FT55">
        <v>-0.8159999999999999</v>
      </c>
      <c r="FU55">
        <v>-0.107</v>
      </c>
      <c r="FV55">
        <v>-25.913</v>
      </c>
      <c r="FW55">
        <v>-3.53</v>
      </c>
      <c r="FX55">
        <v>420</v>
      </c>
      <c r="FY55">
        <v>20</v>
      </c>
      <c r="FZ55">
        <v>0.26</v>
      </c>
      <c r="GA55">
        <v>0.06</v>
      </c>
      <c r="GB55">
        <v>-34.3796675</v>
      </c>
      <c r="GC55">
        <v>-1.14270506566598</v>
      </c>
      <c r="GD55">
        <v>0.2457699202379131</v>
      </c>
      <c r="GE55">
        <v>0</v>
      </c>
      <c r="GF55">
        <v>1.536012</v>
      </c>
      <c r="GG55">
        <v>0.04144255159474226</v>
      </c>
      <c r="GH55">
        <v>0.004237956583071623</v>
      </c>
      <c r="GI55">
        <v>1</v>
      </c>
      <c r="GJ55">
        <v>1</v>
      </c>
      <c r="GK55">
        <v>2</v>
      </c>
      <c r="GL55" t="s">
        <v>438</v>
      </c>
      <c r="GM55">
        <v>3.10396</v>
      </c>
      <c r="GN55">
        <v>2.75826</v>
      </c>
      <c r="GO55">
        <v>0.105934</v>
      </c>
      <c r="GP55">
        <v>0.106625</v>
      </c>
      <c r="GQ55">
        <v>0.104005</v>
      </c>
      <c r="GR55">
        <v>0.08866739999999999</v>
      </c>
      <c r="GS55">
        <v>23118.4</v>
      </c>
      <c r="GT55">
        <v>21662.9</v>
      </c>
      <c r="GU55">
        <v>26409.4</v>
      </c>
      <c r="GV55">
        <v>24575.5</v>
      </c>
      <c r="GW55">
        <v>37993.3</v>
      </c>
      <c r="GX55">
        <v>32766.4</v>
      </c>
      <c r="GY55">
        <v>46212.6</v>
      </c>
      <c r="GZ55">
        <v>38905.1</v>
      </c>
      <c r="HA55">
        <v>1.88312</v>
      </c>
      <c r="HB55">
        <v>1.7946</v>
      </c>
      <c r="HC55">
        <v>0.0646934</v>
      </c>
      <c r="HD55">
        <v>0</v>
      </c>
      <c r="HE55">
        <v>26.9416</v>
      </c>
      <c r="HF55">
        <v>999.9</v>
      </c>
      <c r="HG55">
        <v>44.4</v>
      </c>
      <c r="HH55">
        <v>32</v>
      </c>
      <c r="HI55">
        <v>25.1183</v>
      </c>
      <c r="HJ55">
        <v>60.943</v>
      </c>
      <c r="HK55">
        <v>27.8365</v>
      </c>
      <c r="HL55">
        <v>1</v>
      </c>
      <c r="HM55">
        <v>0.171547</v>
      </c>
      <c r="HN55">
        <v>1.48526</v>
      </c>
      <c r="HO55">
        <v>20.3049</v>
      </c>
      <c r="HP55">
        <v>5.21115</v>
      </c>
      <c r="HQ55">
        <v>11.98</v>
      </c>
      <c r="HR55">
        <v>4.96365</v>
      </c>
      <c r="HS55">
        <v>3.27393</v>
      </c>
      <c r="HT55">
        <v>9999</v>
      </c>
      <c r="HU55">
        <v>9999</v>
      </c>
      <c r="HV55">
        <v>9999</v>
      </c>
      <c r="HW55">
        <v>160.5</v>
      </c>
      <c r="HX55">
        <v>1.86385</v>
      </c>
      <c r="HY55">
        <v>1.85989</v>
      </c>
      <c r="HZ55">
        <v>1.85815</v>
      </c>
      <c r="IA55">
        <v>1.85959</v>
      </c>
      <c r="IB55">
        <v>1.85962</v>
      </c>
      <c r="IC55">
        <v>1.85813</v>
      </c>
      <c r="ID55">
        <v>1.8572</v>
      </c>
      <c r="IE55">
        <v>1.85212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-28.566</v>
      </c>
      <c r="IT55">
        <v>-3.5921</v>
      </c>
      <c r="IU55">
        <v>-16.236212380802</v>
      </c>
      <c r="IV55">
        <v>-0.02504303529460891</v>
      </c>
      <c r="IW55">
        <v>8.203137281165334E-06</v>
      </c>
      <c r="IX55">
        <v>-1.601710138363582E-09</v>
      </c>
      <c r="IY55">
        <v>-1.673785301004046</v>
      </c>
      <c r="IZ55">
        <v>-0.1542298006697892</v>
      </c>
      <c r="JA55">
        <v>0.004482180110296973</v>
      </c>
      <c r="JB55">
        <v>-5.576280945024944E-05</v>
      </c>
      <c r="JC55">
        <v>4</v>
      </c>
      <c r="JD55">
        <v>1967</v>
      </c>
      <c r="JE55">
        <v>1</v>
      </c>
      <c r="JF55">
        <v>28</v>
      </c>
      <c r="JG55">
        <v>19.9</v>
      </c>
      <c r="JH55">
        <v>20</v>
      </c>
      <c r="JI55">
        <v>1.61133</v>
      </c>
      <c r="JJ55">
        <v>2.63672</v>
      </c>
      <c r="JK55">
        <v>1.49658</v>
      </c>
      <c r="JL55">
        <v>2.39868</v>
      </c>
      <c r="JM55">
        <v>1.54907</v>
      </c>
      <c r="JN55">
        <v>2.38159</v>
      </c>
      <c r="JO55">
        <v>34.8525</v>
      </c>
      <c r="JP55">
        <v>15.5592</v>
      </c>
      <c r="JQ55">
        <v>18</v>
      </c>
      <c r="JR55">
        <v>494.846</v>
      </c>
      <c r="JS55">
        <v>453.713</v>
      </c>
      <c r="JT55">
        <v>24.625</v>
      </c>
      <c r="JU55">
        <v>29.4332</v>
      </c>
      <c r="JV55">
        <v>29.9992</v>
      </c>
      <c r="JW55">
        <v>29.679</v>
      </c>
      <c r="JX55">
        <v>29.6693</v>
      </c>
      <c r="JY55">
        <v>32.4051</v>
      </c>
      <c r="JZ55">
        <v>0</v>
      </c>
      <c r="KA55">
        <v>44.5317</v>
      </c>
      <c r="KB55">
        <v>24.6274</v>
      </c>
      <c r="KC55">
        <v>627.275</v>
      </c>
      <c r="KD55">
        <v>21.1223</v>
      </c>
      <c r="KE55">
        <v>100.964</v>
      </c>
      <c r="KF55">
        <v>93.8022</v>
      </c>
    </row>
    <row r="56" spans="1:292">
      <c r="A56">
        <v>38</v>
      </c>
      <c r="B56">
        <v>1694434357.5</v>
      </c>
      <c r="C56">
        <v>277</v>
      </c>
      <c r="D56" t="s">
        <v>509</v>
      </c>
      <c r="E56" t="s">
        <v>510</v>
      </c>
      <c r="F56">
        <v>5</v>
      </c>
      <c r="G56" t="s">
        <v>428</v>
      </c>
      <c r="H56">
        <v>1694434350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619.6093144616871</v>
      </c>
      <c r="AJ56">
        <v>593.1883333333332</v>
      </c>
      <c r="AK56">
        <v>3.285642206964229</v>
      </c>
      <c r="AL56">
        <v>65.77211671758174</v>
      </c>
      <c r="AM56">
        <f>(AO56 - AN56 + DX56*1E3/(8.314*(DZ56+273.15)) * AQ56/DW56 * AP56) * DW56/(100*DK56) * 1000/(1000 - AO56)</f>
        <v>0</v>
      </c>
      <c r="AN56">
        <v>19.64587589914266</v>
      </c>
      <c r="AO56">
        <v>21.20042060606061</v>
      </c>
      <c r="AP56">
        <v>3.336128056892207E-05</v>
      </c>
      <c r="AQ56">
        <v>103.8788030557006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1.37</v>
      </c>
      <c r="DL56">
        <v>0.5</v>
      </c>
      <c r="DM56" t="s">
        <v>430</v>
      </c>
      <c r="DN56">
        <v>2</v>
      </c>
      <c r="DO56" t="b">
        <v>1</v>
      </c>
      <c r="DP56">
        <v>1694434350</v>
      </c>
      <c r="DQ56">
        <v>558.0398888888889</v>
      </c>
      <c r="DR56">
        <v>592.517037037037</v>
      </c>
      <c r="DS56">
        <v>21.19638518518518</v>
      </c>
      <c r="DT56">
        <v>19.65224074074074</v>
      </c>
      <c r="DU56">
        <v>586.4635185185185</v>
      </c>
      <c r="DV56">
        <v>24.78851111111112</v>
      </c>
      <c r="DW56">
        <v>500.0002962962963</v>
      </c>
      <c r="DX56">
        <v>84.40871851851853</v>
      </c>
      <c r="DY56">
        <v>0.09999542592592593</v>
      </c>
      <c r="DZ56">
        <v>26.89788518518519</v>
      </c>
      <c r="EA56">
        <v>27.99871851851852</v>
      </c>
      <c r="EB56">
        <v>999.9000000000001</v>
      </c>
      <c r="EC56">
        <v>0</v>
      </c>
      <c r="ED56">
        <v>0</v>
      </c>
      <c r="EE56">
        <v>10005.62407407408</v>
      </c>
      <c r="EF56">
        <v>0</v>
      </c>
      <c r="EG56">
        <v>607.3014074074074</v>
      </c>
      <c r="EH56">
        <v>-34.47715925925926</v>
      </c>
      <c r="EI56">
        <v>570.1244444444443</v>
      </c>
      <c r="EJ56">
        <v>604.3947037037037</v>
      </c>
      <c r="EK56">
        <v>1.544146666666667</v>
      </c>
      <c r="EL56">
        <v>592.517037037037</v>
      </c>
      <c r="EM56">
        <v>19.65224074074074</v>
      </c>
      <c r="EN56">
        <v>1.789159629629629</v>
      </c>
      <c r="EO56">
        <v>1.658820740740741</v>
      </c>
      <c r="EP56">
        <v>15.69241481481482</v>
      </c>
      <c r="EQ56">
        <v>14.51635185185185</v>
      </c>
      <c r="ER56">
        <v>1999.982962962962</v>
      </c>
      <c r="ES56">
        <v>0.9799987777777779</v>
      </c>
      <c r="ET56">
        <v>0.02000092592592593</v>
      </c>
      <c r="EU56">
        <v>0</v>
      </c>
      <c r="EV56">
        <v>162.5088888888889</v>
      </c>
      <c r="EW56">
        <v>5.00078</v>
      </c>
      <c r="EX56">
        <v>5718.748518518518</v>
      </c>
      <c r="EY56">
        <v>16379.50370370371</v>
      </c>
      <c r="EZ56">
        <v>39.49981481481481</v>
      </c>
      <c r="FA56">
        <v>40.30059259259259</v>
      </c>
      <c r="FB56">
        <v>39.6871111111111</v>
      </c>
      <c r="FC56">
        <v>39.97425925925926</v>
      </c>
      <c r="FD56">
        <v>40.62007407407406</v>
      </c>
      <c r="FE56">
        <v>1955.082962962963</v>
      </c>
      <c r="FF56">
        <v>39.9</v>
      </c>
      <c r="FG56">
        <v>0</v>
      </c>
      <c r="FH56">
        <v>1694434357.5</v>
      </c>
      <c r="FI56">
        <v>0</v>
      </c>
      <c r="FJ56">
        <v>162.5578</v>
      </c>
      <c r="FK56">
        <v>6.323769226092386</v>
      </c>
      <c r="FL56">
        <v>65.99692301099991</v>
      </c>
      <c r="FM56">
        <v>5719.1624</v>
      </c>
      <c r="FN56">
        <v>15</v>
      </c>
      <c r="FO56">
        <v>1694433157.5</v>
      </c>
      <c r="FP56" t="s">
        <v>431</v>
      </c>
      <c r="FQ56">
        <v>1694433157.5</v>
      </c>
      <c r="FR56">
        <v>1694433154</v>
      </c>
      <c r="FS56">
        <v>1</v>
      </c>
      <c r="FT56">
        <v>-0.8159999999999999</v>
      </c>
      <c r="FU56">
        <v>-0.107</v>
      </c>
      <c r="FV56">
        <v>-25.913</v>
      </c>
      <c r="FW56">
        <v>-3.53</v>
      </c>
      <c r="FX56">
        <v>420</v>
      </c>
      <c r="FY56">
        <v>20</v>
      </c>
      <c r="FZ56">
        <v>0.26</v>
      </c>
      <c r="GA56">
        <v>0.06</v>
      </c>
      <c r="GB56">
        <v>-34.45037499999999</v>
      </c>
      <c r="GC56">
        <v>0.3616210131333488</v>
      </c>
      <c r="GD56">
        <v>0.2041857521351578</v>
      </c>
      <c r="GE56">
        <v>0</v>
      </c>
      <c r="GF56">
        <v>1.541258</v>
      </c>
      <c r="GG56">
        <v>0.06269110694183691</v>
      </c>
      <c r="GH56">
        <v>0.006546634326125133</v>
      </c>
      <c r="GI56">
        <v>1</v>
      </c>
      <c r="GJ56">
        <v>1</v>
      </c>
      <c r="GK56">
        <v>2</v>
      </c>
      <c r="GL56" t="s">
        <v>438</v>
      </c>
      <c r="GM56">
        <v>3.10395</v>
      </c>
      <c r="GN56">
        <v>2.75806</v>
      </c>
      <c r="GO56">
        <v>0.107978</v>
      </c>
      <c r="GP56">
        <v>0.108699</v>
      </c>
      <c r="GQ56">
        <v>0.104016</v>
      </c>
      <c r="GR56">
        <v>0.088653</v>
      </c>
      <c r="GS56">
        <v>23066</v>
      </c>
      <c r="GT56">
        <v>21613</v>
      </c>
      <c r="GU56">
        <v>26409.9</v>
      </c>
      <c r="GV56">
        <v>24576</v>
      </c>
      <c r="GW56">
        <v>37993.6</v>
      </c>
      <c r="GX56">
        <v>32767.8</v>
      </c>
      <c r="GY56">
        <v>46213.2</v>
      </c>
      <c r="GZ56">
        <v>38905.9</v>
      </c>
      <c r="HA56">
        <v>1.88297</v>
      </c>
      <c r="HB56">
        <v>1.79475</v>
      </c>
      <c r="HC56">
        <v>0.0641719</v>
      </c>
      <c r="HD56">
        <v>0</v>
      </c>
      <c r="HE56">
        <v>26.9466</v>
      </c>
      <c r="HF56">
        <v>999.9</v>
      </c>
      <c r="HG56">
        <v>44.4</v>
      </c>
      <c r="HH56">
        <v>32</v>
      </c>
      <c r="HI56">
        <v>25.1177</v>
      </c>
      <c r="HJ56">
        <v>60.803</v>
      </c>
      <c r="HK56">
        <v>27.8726</v>
      </c>
      <c r="HL56">
        <v>1</v>
      </c>
      <c r="HM56">
        <v>0.171153</v>
      </c>
      <c r="HN56">
        <v>1.51408</v>
      </c>
      <c r="HO56">
        <v>20.3046</v>
      </c>
      <c r="HP56">
        <v>5.2113</v>
      </c>
      <c r="HQ56">
        <v>11.98</v>
      </c>
      <c r="HR56">
        <v>4.96385</v>
      </c>
      <c r="HS56">
        <v>3.274</v>
      </c>
      <c r="HT56">
        <v>9999</v>
      </c>
      <c r="HU56">
        <v>9999</v>
      </c>
      <c r="HV56">
        <v>9999</v>
      </c>
      <c r="HW56">
        <v>160.5</v>
      </c>
      <c r="HX56">
        <v>1.86385</v>
      </c>
      <c r="HY56">
        <v>1.85989</v>
      </c>
      <c r="HZ56">
        <v>1.85819</v>
      </c>
      <c r="IA56">
        <v>1.85959</v>
      </c>
      <c r="IB56">
        <v>1.85968</v>
      </c>
      <c r="IC56">
        <v>1.85816</v>
      </c>
      <c r="ID56">
        <v>1.8572</v>
      </c>
      <c r="IE56">
        <v>1.85216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-28.842</v>
      </c>
      <c r="IT56">
        <v>-3.5922</v>
      </c>
      <c r="IU56">
        <v>-16.236212380802</v>
      </c>
      <c r="IV56">
        <v>-0.02504303529460891</v>
      </c>
      <c r="IW56">
        <v>8.203137281165334E-06</v>
      </c>
      <c r="IX56">
        <v>-1.601710138363582E-09</v>
      </c>
      <c r="IY56">
        <v>-1.673785301004046</v>
      </c>
      <c r="IZ56">
        <v>-0.1542298006697892</v>
      </c>
      <c r="JA56">
        <v>0.004482180110296973</v>
      </c>
      <c r="JB56">
        <v>-5.576280945024944E-05</v>
      </c>
      <c r="JC56">
        <v>4</v>
      </c>
      <c r="JD56">
        <v>1967</v>
      </c>
      <c r="JE56">
        <v>1</v>
      </c>
      <c r="JF56">
        <v>28</v>
      </c>
      <c r="JG56">
        <v>20</v>
      </c>
      <c r="JH56">
        <v>20.1</v>
      </c>
      <c r="JI56">
        <v>1.64673</v>
      </c>
      <c r="JJ56">
        <v>2.63672</v>
      </c>
      <c r="JK56">
        <v>1.49658</v>
      </c>
      <c r="JL56">
        <v>2.39868</v>
      </c>
      <c r="JM56">
        <v>1.54907</v>
      </c>
      <c r="JN56">
        <v>2.35718</v>
      </c>
      <c r="JO56">
        <v>34.8525</v>
      </c>
      <c r="JP56">
        <v>15.5505</v>
      </c>
      <c r="JQ56">
        <v>18</v>
      </c>
      <c r="JR56">
        <v>494.697</v>
      </c>
      <c r="JS56">
        <v>453.743</v>
      </c>
      <c r="JT56">
        <v>24.6322</v>
      </c>
      <c r="JU56">
        <v>29.4255</v>
      </c>
      <c r="JV56">
        <v>29.9996</v>
      </c>
      <c r="JW56">
        <v>29.6711</v>
      </c>
      <c r="JX56">
        <v>29.6609</v>
      </c>
      <c r="JY56">
        <v>33.1323</v>
      </c>
      <c r="JZ56">
        <v>0</v>
      </c>
      <c r="KA56">
        <v>44.5317</v>
      </c>
      <c r="KB56">
        <v>24.6298</v>
      </c>
      <c r="KC56">
        <v>640.649</v>
      </c>
      <c r="KD56">
        <v>21.096</v>
      </c>
      <c r="KE56">
        <v>100.965</v>
      </c>
      <c r="KF56">
        <v>93.804</v>
      </c>
    </row>
    <row r="57" spans="1:292">
      <c r="A57">
        <v>39</v>
      </c>
      <c r="B57">
        <v>1694434362.5</v>
      </c>
      <c r="C57">
        <v>282</v>
      </c>
      <c r="D57" t="s">
        <v>511</v>
      </c>
      <c r="E57" t="s">
        <v>512</v>
      </c>
      <c r="F57">
        <v>5</v>
      </c>
      <c r="G57" t="s">
        <v>428</v>
      </c>
      <c r="H57">
        <v>1694434354.714286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636.7684500655602</v>
      </c>
      <c r="AJ57">
        <v>609.9079939393936</v>
      </c>
      <c r="AK57">
        <v>3.348703480934265</v>
      </c>
      <c r="AL57">
        <v>65.77211671758174</v>
      </c>
      <c r="AM57">
        <f>(AO57 - AN57 + DX57*1E3/(8.314*(DZ57+273.15)) * AQ57/DW57 * AP57) * DW57/(100*DK57) * 1000/(1000 - AO57)</f>
        <v>0</v>
      </c>
      <c r="AN57">
        <v>19.64254412863386</v>
      </c>
      <c r="AO57">
        <v>21.19936303030302</v>
      </c>
      <c r="AP57">
        <v>-5.040895434487973E-07</v>
      </c>
      <c r="AQ57">
        <v>103.8788030557006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1.37</v>
      </c>
      <c r="DL57">
        <v>0.5</v>
      </c>
      <c r="DM57" t="s">
        <v>430</v>
      </c>
      <c r="DN57">
        <v>2</v>
      </c>
      <c r="DO57" t="b">
        <v>1</v>
      </c>
      <c r="DP57">
        <v>1694434354.714286</v>
      </c>
      <c r="DQ57">
        <v>573.3352142857143</v>
      </c>
      <c r="DR57">
        <v>607.9227142857143</v>
      </c>
      <c r="DS57">
        <v>21.19771785714286</v>
      </c>
      <c r="DT57">
        <v>19.64738214285714</v>
      </c>
      <c r="DU57">
        <v>602.0231071428572</v>
      </c>
      <c r="DV57">
        <v>24.78987857142857</v>
      </c>
      <c r="DW57">
        <v>499.9973928571428</v>
      </c>
      <c r="DX57">
        <v>84.40875357142855</v>
      </c>
      <c r="DY57">
        <v>0.09999113571428572</v>
      </c>
      <c r="DZ57">
        <v>26.90014642857143</v>
      </c>
      <c r="EA57">
        <v>27.99857857142857</v>
      </c>
      <c r="EB57">
        <v>999.9000000000002</v>
      </c>
      <c r="EC57">
        <v>0</v>
      </c>
      <c r="ED57">
        <v>0</v>
      </c>
      <c r="EE57">
        <v>10009.84428571429</v>
      </c>
      <c r="EF57">
        <v>0</v>
      </c>
      <c r="EG57">
        <v>605.1030000000001</v>
      </c>
      <c r="EH57">
        <v>-34.58755357142857</v>
      </c>
      <c r="EI57">
        <v>585.7518214285716</v>
      </c>
      <c r="EJ57">
        <v>620.1061785714286</v>
      </c>
      <c r="EK57">
        <v>1.550339285714286</v>
      </c>
      <c r="EL57">
        <v>607.9227142857143</v>
      </c>
      <c r="EM57">
        <v>19.64738214285714</v>
      </c>
      <c r="EN57">
        <v>1.7892725</v>
      </c>
      <c r="EO57">
        <v>1.658410714285715</v>
      </c>
      <c r="EP57">
        <v>15.69340357142857</v>
      </c>
      <c r="EQ57">
        <v>14.512525</v>
      </c>
      <c r="ER57">
        <v>1999.963214285714</v>
      </c>
      <c r="ES57">
        <v>0.9799987142857144</v>
      </c>
      <c r="ET57">
        <v>0.02000098571428571</v>
      </c>
      <c r="EU57">
        <v>0</v>
      </c>
      <c r="EV57">
        <v>162.9657142857143</v>
      </c>
      <c r="EW57">
        <v>5.00078</v>
      </c>
      <c r="EX57">
        <v>5724.618571428574</v>
      </c>
      <c r="EY57">
        <v>16379.33214285715</v>
      </c>
      <c r="EZ57">
        <v>39.49764285714286</v>
      </c>
      <c r="FA57">
        <v>40.29649999999999</v>
      </c>
      <c r="FB57">
        <v>39.66482142857143</v>
      </c>
      <c r="FC57">
        <v>39.97075</v>
      </c>
      <c r="FD57">
        <v>40.64035714285713</v>
      </c>
      <c r="FE57">
        <v>1955.063214285714</v>
      </c>
      <c r="FF57">
        <v>39.9</v>
      </c>
      <c r="FG57">
        <v>0</v>
      </c>
      <c r="FH57">
        <v>1694434362.9</v>
      </c>
      <c r="FI57">
        <v>0</v>
      </c>
      <c r="FJ57">
        <v>163.0640769230769</v>
      </c>
      <c r="FK57">
        <v>5.372923067554165</v>
      </c>
      <c r="FL57">
        <v>103.5511110079061</v>
      </c>
      <c r="FM57">
        <v>5725.826538461538</v>
      </c>
      <c r="FN57">
        <v>15</v>
      </c>
      <c r="FO57">
        <v>1694433157.5</v>
      </c>
      <c r="FP57" t="s">
        <v>431</v>
      </c>
      <c r="FQ57">
        <v>1694433157.5</v>
      </c>
      <c r="FR57">
        <v>1694433154</v>
      </c>
      <c r="FS57">
        <v>1</v>
      </c>
      <c r="FT57">
        <v>-0.8159999999999999</v>
      </c>
      <c r="FU57">
        <v>-0.107</v>
      </c>
      <c r="FV57">
        <v>-25.913</v>
      </c>
      <c r="FW57">
        <v>-3.53</v>
      </c>
      <c r="FX57">
        <v>420</v>
      </c>
      <c r="FY57">
        <v>20</v>
      </c>
      <c r="FZ57">
        <v>0.26</v>
      </c>
      <c r="GA57">
        <v>0.06</v>
      </c>
      <c r="GB57">
        <v>-34.61328292682927</v>
      </c>
      <c r="GC57">
        <v>-1.224405574912838</v>
      </c>
      <c r="GD57">
        <v>0.3094279827969268</v>
      </c>
      <c r="GE57">
        <v>0</v>
      </c>
      <c r="GF57">
        <v>1.546795121951219</v>
      </c>
      <c r="GG57">
        <v>0.08105560975609821</v>
      </c>
      <c r="GH57">
        <v>0.008194152621244609</v>
      </c>
      <c r="GI57">
        <v>1</v>
      </c>
      <c r="GJ57">
        <v>1</v>
      </c>
      <c r="GK57">
        <v>2</v>
      </c>
      <c r="GL57" t="s">
        <v>438</v>
      </c>
      <c r="GM57">
        <v>3.10393</v>
      </c>
      <c r="GN57">
        <v>2.7581</v>
      </c>
      <c r="GO57">
        <v>0.110033</v>
      </c>
      <c r="GP57">
        <v>0.110761</v>
      </c>
      <c r="GQ57">
        <v>0.104016</v>
      </c>
      <c r="GR57">
        <v>0.08864859999999999</v>
      </c>
      <c r="GS57">
        <v>23013.3</v>
      </c>
      <c r="GT57">
        <v>21563.3</v>
      </c>
      <c r="GU57">
        <v>26410.4</v>
      </c>
      <c r="GV57">
        <v>24576.3</v>
      </c>
      <c r="GW57">
        <v>37994.3</v>
      </c>
      <c r="GX57">
        <v>32768.5</v>
      </c>
      <c r="GY57">
        <v>46213.9</v>
      </c>
      <c r="GZ57">
        <v>38906.3</v>
      </c>
      <c r="HA57">
        <v>1.88288</v>
      </c>
      <c r="HB57">
        <v>1.79503</v>
      </c>
      <c r="HC57">
        <v>0.064481</v>
      </c>
      <c r="HD57">
        <v>0</v>
      </c>
      <c r="HE57">
        <v>26.9522</v>
      </c>
      <c r="HF57">
        <v>999.9</v>
      </c>
      <c r="HG57">
        <v>44.4</v>
      </c>
      <c r="HH57">
        <v>32</v>
      </c>
      <c r="HI57">
        <v>25.1162</v>
      </c>
      <c r="HJ57">
        <v>61.053</v>
      </c>
      <c r="HK57">
        <v>27.7604</v>
      </c>
      <c r="HL57">
        <v>1</v>
      </c>
      <c r="HM57">
        <v>0.170597</v>
      </c>
      <c r="HN57">
        <v>1.53675</v>
      </c>
      <c r="HO57">
        <v>20.3046</v>
      </c>
      <c r="HP57">
        <v>5.21205</v>
      </c>
      <c r="HQ57">
        <v>11.98</v>
      </c>
      <c r="HR57">
        <v>4.9638</v>
      </c>
      <c r="HS57">
        <v>3.2741</v>
      </c>
      <c r="HT57">
        <v>9999</v>
      </c>
      <c r="HU57">
        <v>9999</v>
      </c>
      <c r="HV57">
        <v>9999</v>
      </c>
      <c r="HW57">
        <v>160.5</v>
      </c>
      <c r="HX57">
        <v>1.86386</v>
      </c>
      <c r="HY57">
        <v>1.85989</v>
      </c>
      <c r="HZ57">
        <v>1.85816</v>
      </c>
      <c r="IA57">
        <v>1.85959</v>
      </c>
      <c r="IB57">
        <v>1.85967</v>
      </c>
      <c r="IC57">
        <v>1.85815</v>
      </c>
      <c r="ID57">
        <v>1.85719</v>
      </c>
      <c r="IE57">
        <v>1.85214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-29.121</v>
      </c>
      <c r="IT57">
        <v>-3.5922</v>
      </c>
      <c r="IU57">
        <v>-16.236212380802</v>
      </c>
      <c r="IV57">
        <v>-0.02504303529460891</v>
      </c>
      <c r="IW57">
        <v>8.203137281165334E-06</v>
      </c>
      <c r="IX57">
        <v>-1.601710138363582E-09</v>
      </c>
      <c r="IY57">
        <v>-1.673785301004046</v>
      </c>
      <c r="IZ57">
        <v>-0.1542298006697892</v>
      </c>
      <c r="JA57">
        <v>0.004482180110296973</v>
      </c>
      <c r="JB57">
        <v>-5.576280945024944E-05</v>
      </c>
      <c r="JC57">
        <v>4</v>
      </c>
      <c r="JD57">
        <v>1967</v>
      </c>
      <c r="JE57">
        <v>1</v>
      </c>
      <c r="JF57">
        <v>28</v>
      </c>
      <c r="JG57">
        <v>20.1</v>
      </c>
      <c r="JH57">
        <v>20.1</v>
      </c>
      <c r="JI57">
        <v>1.67969</v>
      </c>
      <c r="JJ57">
        <v>2.63428</v>
      </c>
      <c r="JK57">
        <v>1.49658</v>
      </c>
      <c r="JL57">
        <v>2.39868</v>
      </c>
      <c r="JM57">
        <v>1.54907</v>
      </c>
      <c r="JN57">
        <v>2.34497</v>
      </c>
      <c r="JO57">
        <v>34.8296</v>
      </c>
      <c r="JP57">
        <v>15.5505</v>
      </c>
      <c r="JQ57">
        <v>18</v>
      </c>
      <c r="JR57">
        <v>494.575</v>
      </c>
      <c r="JS57">
        <v>453.85</v>
      </c>
      <c r="JT57">
        <v>24.6344</v>
      </c>
      <c r="JU57">
        <v>29.4193</v>
      </c>
      <c r="JV57">
        <v>29.9996</v>
      </c>
      <c r="JW57">
        <v>29.6631</v>
      </c>
      <c r="JX57">
        <v>29.6525</v>
      </c>
      <c r="JY57">
        <v>33.7811</v>
      </c>
      <c r="JZ57">
        <v>0</v>
      </c>
      <c r="KA57">
        <v>44.5317</v>
      </c>
      <c r="KB57">
        <v>24.6308</v>
      </c>
      <c r="KC57">
        <v>660.6849999999999</v>
      </c>
      <c r="KD57">
        <v>21.066</v>
      </c>
      <c r="KE57">
        <v>100.967</v>
      </c>
      <c r="KF57">
        <v>93.8051</v>
      </c>
    </row>
    <row r="58" spans="1:292">
      <c r="A58">
        <v>40</v>
      </c>
      <c r="B58">
        <v>1694434367.5</v>
      </c>
      <c r="C58">
        <v>287</v>
      </c>
      <c r="D58" t="s">
        <v>513</v>
      </c>
      <c r="E58" t="s">
        <v>514</v>
      </c>
      <c r="F58">
        <v>5</v>
      </c>
      <c r="G58" t="s">
        <v>428</v>
      </c>
      <c r="H58">
        <v>1694434360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653.837368646086</v>
      </c>
      <c r="AJ58">
        <v>626.7047696969699</v>
      </c>
      <c r="AK58">
        <v>3.360379431675621</v>
      </c>
      <c r="AL58">
        <v>65.77211671758174</v>
      </c>
      <c r="AM58">
        <f>(AO58 - AN58 + DX58*1E3/(8.314*(DZ58+273.15)) * AQ58/DW58 * AP58) * DW58/(100*DK58) * 1000/(1000 - AO58)</f>
        <v>0</v>
      </c>
      <c r="AN58">
        <v>19.63908572142959</v>
      </c>
      <c r="AO58">
        <v>21.19692424242423</v>
      </c>
      <c r="AP58">
        <v>-1.325506816354474E-05</v>
      </c>
      <c r="AQ58">
        <v>103.8788030557006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1.37</v>
      </c>
      <c r="DL58">
        <v>0.5</v>
      </c>
      <c r="DM58" t="s">
        <v>430</v>
      </c>
      <c r="DN58">
        <v>2</v>
      </c>
      <c r="DO58" t="b">
        <v>1</v>
      </c>
      <c r="DP58">
        <v>1694434360</v>
      </c>
      <c r="DQ58">
        <v>590.4828888888889</v>
      </c>
      <c r="DR58">
        <v>625.4426666666667</v>
      </c>
      <c r="DS58">
        <v>21.1986</v>
      </c>
      <c r="DT58">
        <v>19.64258888888889</v>
      </c>
      <c r="DU58">
        <v>619.464111111111</v>
      </c>
      <c r="DV58">
        <v>24.7908037037037</v>
      </c>
      <c r="DW58">
        <v>500.0025185185185</v>
      </c>
      <c r="DX58">
        <v>84.40871481481483</v>
      </c>
      <c r="DY58">
        <v>0.09996385185185186</v>
      </c>
      <c r="DZ58">
        <v>26.90419259259259</v>
      </c>
      <c r="EA58">
        <v>28.00151481481481</v>
      </c>
      <c r="EB58">
        <v>999.9000000000001</v>
      </c>
      <c r="EC58">
        <v>0</v>
      </c>
      <c r="ED58">
        <v>0</v>
      </c>
      <c r="EE58">
        <v>10008.31814814815</v>
      </c>
      <c r="EF58">
        <v>0</v>
      </c>
      <c r="EG58">
        <v>603.4092592592592</v>
      </c>
      <c r="EH58">
        <v>-34.95984814814815</v>
      </c>
      <c r="EI58">
        <v>603.2713703703704</v>
      </c>
      <c r="EJ58">
        <v>637.9741851851852</v>
      </c>
      <c r="EK58">
        <v>1.556023333333333</v>
      </c>
      <c r="EL58">
        <v>625.4426666666667</v>
      </c>
      <c r="EM58">
        <v>19.64258888888889</v>
      </c>
      <c r="EN58">
        <v>1.789346296296296</v>
      </c>
      <c r="EO58">
        <v>1.658004444444444</v>
      </c>
      <c r="EP58">
        <v>15.69404444444444</v>
      </c>
      <c r="EQ58">
        <v>14.50873703703704</v>
      </c>
      <c r="ER58">
        <v>1999.983333333333</v>
      </c>
      <c r="ES58">
        <v>0.9799990000000001</v>
      </c>
      <c r="ET58">
        <v>0.02000070740740741</v>
      </c>
      <c r="EU58">
        <v>0</v>
      </c>
      <c r="EV58">
        <v>163.4408148148148</v>
      </c>
      <c r="EW58">
        <v>5.00078</v>
      </c>
      <c r="EX58">
        <v>5733.127037037037</v>
      </c>
      <c r="EY58">
        <v>16379.48888888889</v>
      </c>
      <c r="EZ58">
        <v>39.49522222222222</v>
      </c>
      <c r="FA58">
        <v>40.30051851851851</v>
      </c>
      <c r="FB58">
        <v>39.65933333333333</v>
      </c>
      <c r="FC58">
        <v>39.9604074074074</v>
      </c>
      <c r="FD58">
        <v>40.66177777777778</v>
      </c>
      <c r="FE58">
        <v>1955.083333333333</v>
      </c>
      <c r="FF58">
        <v>39.9</v>
      </c>
      <c r="FG58">
        <v>0</v>
      </c>
      <c r="FH58">
        <v>1694434367.7</v>
      </c>
      <c r="FI58">
        <v>0</v>
      </c>
      <c r="FJ58">
        <v>163.4816538461538</v>
      </c>
      <c r="FK58">
        <v>5.371316250119786</v>
      </c>
      <c r="FL58">
        <v>112.2256411059659</v>
      </c>
      <c r="FM58">
        <v>5733.783076923077</v>
      </c>
      <c r="FN58">
        <v>15</v>
      </c>
      <c r="FO58">
        <v>1694433157.5</v>
      </c>
      <c r="FP58" t="s">
        <v>431</v>
      </c>
      <c r="FQ58">
        <v>1694433157.5</v>
      </c>
      <c r="FR58">
        <v>1694433154</v>
      </c>
      <c r="FS58">
        <v>1</v>
      </c>
      <c r="FT58">
        <v>-0.8159999999999999</v>
      </c>
      <c r="FU58">
        <v>-0.107</v>
      </c>
      <c r="FV58">
        <v>-25.913</v>
      </c>
      <c r="FW58">
        <v>-3.53</v>
      </c>
      <c r="FX58">
        <v>420</v>
      </c>
      <c r="FY58">
        <v>20</v>
      </c>
      <c r="FZ58">
        <v>0.26</v>
      </c>
      <c r="GA58">
        <v>0.06</v>
      </c>
      <c r="GB58">
        <v>-34.76606097560975</v>
      </c>
      <c r="GC58">
        <v>-4.259282926829309</v>
      </c>
      <c r="GD58">
        <v>0.4511511254438942</v>
      </c>
      <c r="GE58">
        <v>0</v>
      </c>
      <c r="GF58">
        <v>1.552085609756098</v>
      </c>
      <c r="GG58">
        <v>0.06472620209059429</v>
      </c>
      <c r="GH58">
        <v>0.006827595387436113</v>
      </c>
      <c r="GI58">
        <v>1</v>
      </c>
      <c r="GJ58">
        <v>1</v>
      </c>
      <c r="GK58">
        <v>2</v>
      </c>
      <c r="GL58" t="s">
        <v>438</v>
      </c>
      <c r="GM58">
        <v>3.10396</v>
      </c>
      <c r="GN58">
        <v>2.75816</v>
      </c>
      <c r="GO58">
        <v>0.112069</v>
      </c>
      <c r="GP58">
        <v>0.11279</v>
      </c>
      <c r="GQ58">
        <v>0.104012</v>
      </c>
      <c r="GR58">
        <v>0.0886315</v>
      </c>
      <c r="GS58">
        <v>22961.1</v>
      </c>
      <c r="GT58">
        <v>21514.3</v>
      </c>
      <c r="GU58">
        <v>26410.9</v>
      </c>
      <c r="GV58">
        <v>24576.4</v>
      </c>
      <c r="GW58">
        <v>37995.4</v>
      </c>
      <c r="GX58">
        <v>32769.5</v>
      </c>
      <c r="GY58">
        <v>46214.7</v>
      </c>
      <c r="GZ58">
        <v>38906.5</v>
      </c>
      <c r="HA58">
        <v>1.8831</v>
      </c>
      <c r="HB58">
        <v>1.79505</v>
      </c>
      <c r="HC58">
        <v>0.0638291</v>
      </c>
      <c r="HD58">
        <v>0</v>
      </c>
      <c r="HE58">
        <v>26.9586</v>
      </c>
      <c r="HF58">
        <v>999.9</v>
      </c>
      <c r="HG58">
        <v>44.4</v>
      </c>
      <c r="HH58">
        <v>32</v>
      </c>
      <c r="HI58">
        <v>25.1185</v>
      </c>
      <c r="HJ58">
        <v>61.003</v>
      </c>
      <c r="HK58">
        <v>27.9647</v>
      </c>
      <c r="HL58">
        <v>1</v>
      </c>
      <c r="HM58">
        <v>0.16997</v>
      </c>
      <c r="HN58">
        <v>1.5522</v>
      </c>
      <c r="HO58">
        <v>20.3045</v>
      </c>
      <c r="HP58">
        <v>5.21205</v>
      </c>
      <c r="HQ58">
        <v>11.98</v>
      </c>
      <c r="HR58">
        <v>4.96395</v>
      </c>
      <c r="HS58">
        <v>3.27413</v>
      </c>
      <c r="HT58">
        <v>9999</v>
      </c>
      <c r="HU58">
        <v>9999</v>
      </c>
      <c r="HV58">
        <v>9999</v>
      </c>
      <c r="HW58">
        <v>160.5</v>
      </c>
      <c r="HX58">
        <v>1.86383</v>
      </c>
      <c r="HY58">
        <v>1.85989</v>
      </c>
      <c r="HZ58">
        <v>1.85815</v>
      </c>
      <c r="IA58">
        <v>1.85959</v>
      </c>
      <c r="IB58">
        <v>1.85964</v>
      </c>
      <c r="IC58">
        <v>1.8581</v>
      </c>
      <c r="ID58">
        <v>1.85717</v>
      </c>
      <c r="IE58">
        <v>1.85216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-29.398</v>
      </c>
      <c r="IT58">
        <v>-3.5921</v>
      </c>
      <c r="IU58">
        <v>-16.236212380802</v>
      </c>
      <c r="IV58">
        <v>-0.02504303529460891</v>
      </c>
      <c r="IW58">
        <v>8.203137281165334E-06</v>
      </c>
      <c r="IX58">
        <v>-1.601710138363582E-09</v>
      </c>
      <c r="IY58">
        <v>-1.673785301004046</v>
      </c>
      <c r="IZ58">
        <v>-0.1542298006697892</v>
      </c>
      <c r="JA58">
        <v>0.004482180110296973</v>
      </c>
      <c r="JB58">
        <v>-5.576280945024944E-05</v>
      </c>
      <c r="JC58">
        <v>4</v>
      </c>
      <c r="JD58">
        <v>1967</v>
      </c>
      <c r="JE58">
        <v>1</v>
      </c>
      <c r="JF58">
        <v>28</v>
      </c>
      <c r="JG58">
        <v>20.2</v>
      </c>
      <c r="JH58">
        <v>20.2</v>
      </c>
      <c r="JI58">
        <v>1.71509</v>
      </c>
      <c r="JJ58">
        <v>2.62817</v>
      </c>
      <c r="JK58">
        <v>1.49658</v>
      </c>
      <c r="JL58">
        <v>2.39868</v>
      </c>
      <c r="JM58">
        <v>1.54907</v>
      </c>
      <c r="JN58">
        <v>2.38403</v>
      </c>
      <c r="JO58">
        <v>34.8066</v>
      </c>
      <c r="JP58">
        <v>15.5505</v>
      </c>
      <c r="JQ58">
        <v>18</v>
      </c>
      <c r="JR58">
        <v>494.648</v>
      </c>
      <c r="JS58">
        <v>453.803</v>
      </c>
      <c r="JT58">
        <v>24.6339</v>
      </c>
      <c r="JU58">
        <v>29.4129</v>
      </c>
      <c r="JV58">
        <v>29.9994</v>
      </c>
      <c r="JW58">
        <v>29.6551</v>
      </c>
      <c r="JX58">
        <v>29.6442</v>
      </c>
      <c r="JY58">
        <v>34.5043</v>
      </c>
      <c r="JZ58">
        <v>0</v>
      </c>
      <c r="KA58">
        <v>44.5317</v>
      </c>
      <c r="KB58">
        <v>24.6306</v>
      </c>
      <c r="KC58">
        <v>674.061</v>
      </c>
      <c r="KD58">
        <v>21.0385</v>
      </c>
      <c r="KE58">
        <v>100.969</v>
      </c>
      <c r="KF58">
        <v>93.8056</v>
      </c>
    </row>
    <row r="59" spans="1:292">
      <c r="A59">
        <v>41</v>
      </c>
      <c r="B59">
        <v>1694434372.5</v>
      </c>
      <c r="C59">
        <v>292</v>
      </c>
      <c r="D59" t="s">
        <v>515</v>
      </c>
      <c r="E59" t="s">
        <v>516</v>
      </c>
      <c r="F59">
        <v>5</v>
      </c>
      <c r="G59" t="s">
        <v>428</v>
      </c>
      <c r="H59">
        <v>1694434364.714286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670.8964206481576</v>
      </c>
      <c r="AJ59">
        <v>643.5869151515149</v>
      </c>
      <c r="AK59">
        <v>3.375459385616854</v>
      </c>
      <c r="AL59">
        <v>65.77211671758174</v>
      </c>
      <c r="AM59">
        <f>(AO59 - AN59 + DX59*1E3/(8.314*(DZ59+273.15)) * AQ59/DW59 * AP59) * DW59/(100*DK59) * 1000/(1000 - AO59)</f>
        <v>0</v>
      </c>
      <c r="AN59">
        <v>19.63302329782061</v>
      </c>
      <c r="AO59">
        <v>21.19489939393939</v>
      </c>
      <c r="AP59">
        <v>-7.059534879028151E-06</v>
      </c>
      <c r="AQ59">
        <v>103.8788030557006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1.37</v>
      </c>
      <c r="DL59">
        <v>0.5</v>
      </c>
      <c r="DM59" t="s">
        <v>430</v>
      </c>
      <c r="DN59">
        <v>2</v>
      </c>
      <c r="DO59" t="b">
        <v>1</v>
      </c>
      <c r="DP59">
        <v>1694434364.714286</v>
      </c>
      <c r="DQ59">
        <v>605.9307142857143</v>
      </c>
      <c r="DR59">
        <v>641.2515357142858</v>
      </c>
      <c r="DS59">
        <v>21.197675</v>
      </c>
      <c r="DT59">
        <v>19.63858214285714</v>
      </c>
      <c r="DU59">
        <v>635.1732857142857</v>
      </c>
      <c r="DV59">
        <v>24.78983214285715</v>
      </c>
      <c r="DW59">
        <v>500.0073928571428</v>
      </c>
      <c r="DX59">
        <v>84.40853214285714</v>
      </c>
      <c r="DY59">
        <v>0.1000144392857143</v>
      </c>
      <c r="DZ59">
        <v>26.908075</v>
      </c>
      <c r="EA59">
        <v>28.00278571428571</v>
      </c>
      <c r="EB59">
        <v>999.9000000000002</v>
      </c>
      <c r="EC59">
        <v>0</v>
      </c>
      <c r="ED59">
        <v>0</v>
      </c>
      <c r="EE59">
        <v>10005.09357142857</v>
      </c>
      <c r="EF59">
        <v>0</v>
      </c>
      <c r="EG59">
        <v>602.2892499999999</v>
      </c>
      <c r="EH59">
        <v>-35.32083928571429</v>
      </c>
      <c r="EI59">
        <v>619.0531428571428</v>
      </c>
      <c r="EJ59">
        <v>654.0971428571428</v>
      </c>
      <c r="EK59">
        <v>1.559096785714285</v>
      </c>
      <c r="EL59">
        <v>641.2515357142858</v>
      </c>
      <c r="EM59">
        <v>19.63858214285714</v>
      </c>
      <c r="EN59">
        <v>1.789263928571429</v>
      </c>
      <c r="EO59">
        <v>1.6576625</v>
      </c>
      <c r="EP59">
        <v>15.69332142857143</v>
      </c>
      <c r="EQ59">
        <v>14.50554285714286</v>
      </c>
      <c r="ER59">
        <v>2000</v>
      </c>
      <c r="ES59">
        <v>0.97999925</v>
      </c>
      <c r="ET59">
        <v>0.02000045714285714</v>
      </c>
      <c r="EU59">
        <v>0</v>
      </c>
      <c r="EV59">
        <v>163.8500000000001</v>
      </c>
      <c r="EW59">
        <v>5.00078</v>
      </c>
      <c r="EX59">
        <v>5739.978928571429</v>
      </c>
      <c r="EY59">
        <v>16379.62142857143</v>
      </c>
      <c r="EZ59">
        <v>39.48200000000001</v>
      </c>
      <c r="FA59">
        <v>40.30757142857142</v>
      </c>
      <c r="FB59">
        <v>39.68710714285714</v>
      </c>
      <c r="FC59">
        <v>39.96632142857142</v>
      </c>
      <c r="FD59">
        <v>40.66267857142856</v>
      </c>
      <c r="FE59">
        <v>1955.100000000001</v>
      </c>
      <c r="FF59">
        <v>39.9</v>
      </c>
      <c r="FG59">
        <v>0</v>
      </c>
      <c r="FH59">
        <v>1694434372.5</v>
      </c>
      <c r="FI59">
        <v>0</v>
      </c>
      <c r="FJ59">
        <v>163.8710384615385</v>
      </c>
      <c r="FK59">
        <v>4.678393158523384</v>
      </c>
      <c r="FL59">
        <v>86.78598279659822</v>
      </c>
      <c r="FM59">
        <v>5740.829615384617</v>
      </c>
      <c r="FN59">
        <v>15</v>
      </c>
      <c r="FO59">
        <v>1694433157.5</v>
      </c>
      <c r="FP59" t="s">
        <v>431</v>
      </c>
      <c r="FQ59">
        <v>1694433157.5</v>
      </c>
      <c r="FR59">
        <v>1694433154</v>
      </c>
      <c r="FS59">
        <v>1</v>
      </c>
      <c r="FT59">
        <v>-0.8159999999999999</v>
      </c>
      <c r="FU59">
        <v>-0.107</v>
      </c>
      <c r="FV59">
        <v>-25.913</v>
      </c>
      <c r="FW59">
        <v>-3.53</v>
      </c>
      <c r="FX59">
        <v>420</v>
      </c>
      <c r="FY59">
        <v>20</v>
      </c>
      <c r="FZ59">
        <v>0.26</v>
      </c>
      <c r="GA59">
        <v>0.06</v>
      </c>
      <c r="GB59">
        <v>-35.00526829268293</v>
      </c>
      <c r="GC59">
        <v>-4.847504529616759</v>
      </c>
      <c r="GD59">
        <v>0.4872765130951403</v>
      </c>
      <c r="GE59">
        <v>0</v>
      </c>
      <c r="GF59">
        <v>1.556285853658536</v>
      </c>
      <c r="GG59">
        <v>0.04459233449477618</v>
      </c>
      <c r="GH59">
        <v>0.004686216933659384</v>
      </c>
      <c r="GI59">
        <v>1</v>
      </c>
      <c r="GJ59">
        <v>1</v>
      </c>
      <c r="GK59">
        <v>2</v>
      </c>
      <c r="GL59" t="s">
        <v>438</v>
      </c>
      <c r="GM59">
        <v>3.10398</v>
      </c>
      <c r="GN59">
        <v>2.75807</v>
      </c>
      <c r="GO59">
        <v>0.114091</v>
      </c>
      <c r="GP59">
        <v>0.114798</v>
      </c>
      <c r="GQ59">
        <v>0.104008</v>
      </c>
      <c r="GR59">
        <v>0.0886214</v>
      </c>
      <c r="GS59">
        <v>22909.1</v>
      </c>
      <c r="GT59">
        <v>21465.9</v>
      </c>
      <c r="GU59">
        <v>26411.1</v>
      </c>
      <c r="GV59">
        <v>24576.7</v>
      </c>
      <c r="GW59">
        <v>37996</v>
      </c>
      <c r="GX59">
        <v>32770.5</v>
      </c>
      <c r="GY59">
        <v>46215</v>
      </c>
      <c r="GZ59">
        <v>38907.1</v>
      </c>
      <c r="HA59">
        <v>1.88335</v>
      </c>
      <c r="HB59">
        <v>1.79515</v>
      </c>
      <c r="HC59">
        <v>0.06404890000000001</v>
      </c>
      <c r="HD59">
        <v>0</v>
      </c>
      <c r="HE59">
        <v>26.9647</v>
      </c>
      <c r="HF59">
        <v>999.9</v>
      </c>
      <c r="HG59">
        <v>44.4</v>
      </c>
      <c r="HH59">
        <v>32</v>
      </c>
      <c r="HI59">
        <v>25.1201</v>
      </c>
      <c r="HJ59">
        <v>60.923</v>
      </c>
      <c r="HK59">
        <v>27.7484</v>
      </c>
      <c r="HL59">
        <v>1</v>
      </c>
      <c r="HM59">
        <v>0.169423</v>
      </c>
      <c r="HN59">
        <v>1.56638</v>
      </c>
      <c r="HO59">
        <v>20.3042</v>
      </c>
      <c r="HP59">
        <v>5.21205</v>
      </c>
      <c r="HQ59">
        <v>11.98</v>
      </c>
      <c r="HR59">
        <v>4.9639</v>
      </c>
      <c r="HS59">
        <v>3.2741</v>
      </c>
      <c r="HT59">
        <v>9999</v>
      </c>
      <c r="HU59">
        <v>9999</v>
      </c>
      <c r="HV59">
        <v>9999</v>
      </c>
      <c r="HW59">
        <v>160.5</v>
      </c>
      <c r="HX59">
        <v>1.86384</v>
      </c>
      <c r="HY59">
        <v>1.85989</v>
      </c>
      <c r="HZ59">
        <v>1.85811</v>
      </c>
      <c r="IA59">
        <v>1.85959</v>
      </c>
      <c r="IB59">
        <v>1.85966</v>
      </c>
      <c r="IC59">
        <v>1.85815</v>
      </c>
      <c r="ID59">
        <v>1.85716</v>
      </c>
      <c r="IE59">
        <v>1.85217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-29.673</v>
      </c>
      <c r="IT59">
        <v>-3.592</v>
      </c>
      <c r="IU59">
        <v>-16.236212380802</v>
      </c>
      <c r="IV59">
        <v>-0.02504303529460891</v>
      </c>
      <c r="IW59">
        <v>8.203137281165334E-06</v>
      </c>
      <c r="IX59">
        <v>-1.601710138363582E-09</v>
      </c>
      <c r="IY59">
        <v>-1.673785301004046</v>
      </c>
      <c r="IZ59">
        <v>-0.1542298006697892</v>
      </c>
      <c r="JA59">
        <v>0.004482180110296973</v>
      </c>
      <c r="JB59">
        <v>-5.576280945024944E-05</v>
      </c>
      <c r="JC59">
        <v>4</v>
      </c>
      <c r="JD59">
        <v>1967</v>
      </c>
      <c r="JE59">
        <v>1</v>
      </c>
      <c r="JF59">
        <v>28</v>
      </c>
      <c r="JG59">
        <v>20.2</v>
      </c>
      <c r="JH59">
        <v>20.3</v>
      </c>
      <c r="JI59">
        <v>1.75049</v>
      </c>
      <c r="JJ59">
        <v>2.63306</v>
      </c>
      <c r="JK59">
        <v>1.49658</v>
      </c>
      <c r="JL59">
        <v>2.39868</v>
      </c>
      <c r="JM59">
        <v>1.54907</v>
      </c>
      <c r="JN59">
        <v>2.43652</v>
      </c>
      <c r="JO59">
        <v>34.7837</v>
      </c>
      <c r="JP59">
        <v>15.5592</v>
      </c>
      <c r="JQ59">
        <v>18</v>
      </c>
      <c r="JR59">
        <v>494.735</v>
      </c>
      <c r="JS59">
        <v>453.807</v>
      </c>
      <c r="JT59">
        <v>24.6317</v>
      </c>
      <c r="JU59">
        <v>29.4067</v>
      </c>
      <c r="JV59">
        <v>29.9996</v>
      </c>
      <c r="JW59">
        <v>29.647</v>
      </c>
      <c r="JX59">
        <v>29.6364</v>
      </c>
      <c r="JY59">
        <v>35.1472</v>
      </c>
      <c r="JZ59">
        <v>0</v>
      </c>
      <c r="KA59">
        <v>44.5317</v>
      </c>
      <c r="KB59">
        <v>24.6282</v>
      </c>
      <c r="KC59">
        <v>694.098</v>
      </c>
      <c r="KD59">
        <v>21.0147</v>
      </c>
      <c r="KE59">
        <v>100.969</v>
      </c>
      <c r="KF59">
        <v>93.8068</v>
      </c>
    </row>
    <row r="60" spans="1:292">
      <c r="A60">
        <v>42</v>
      </c>
      <c r="B60">
        <v>1694434377.5</v>
      </c>
      <c r="C60">
        <v>297</v>
      </c>
      <c r="D60" t="s">
        <v>517</v>
      </c>
      <c r="E60" t="s">
        <v>518</v>
      </c>
      <c r="F60">
        <v>5</v>
      </c>
      <c r="G60" t="s">
        <v>428</v>
      </c>
      <c r="H60">
        <v>1694434370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688.1315720573277</v>
      </c>
      <c r="AJ60">
        <v>660.6435151515149</v>
      </c>
      <c r="AK60">
        <v>3.4109387489642</v>
      </c>
      <c r="AL60">
        <v>65.77211671758174</v>
      </c>
      <c r="AM60">
        <f>(AO60 - AN60 + DX60*1E3/(8.314*(DZ60+273.15)) * AQ60/DW60 * AP60) * DW60/(100*DK60) * 1000/(1000 - AO60)</f>
        <v>0</v>
      </c>
      <c r="AN60">
        <v>19.62913725887045</v>
      </c>
      <c r="AO60">
        <v>21.19291393939393</v>
      </c>
      <c r="AP60">
        <v>-9.72865011037459E-06</v>
      </c>
      <c r="AQ60">
        <v>103.8788030557006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1.37</v>
      </c>
      <c r="DL60">
        <v>0.5</v>
      </c>
      <c r="DM60" t="s">
        <v>430</v>
      </c>
      <c r="DN60">
        <v>2</v>
      </c>
      <c r="DO60" t="b">
        <v>1</v>
      </c>
      <c r="DP60">
        <v>1694434370</v>
      </c>
      <c r="DQ60">
        <v>623.387111111111</v>
      </c>
      <c r="DR60">
        <v>659.0006666666667</v>
      </c>
      <c r="DS60">
        <v>21.19572962962963</v>
      </c>
      <c r="DT60">
        <v>19.63394444444444</v>
      </c>
      <c r="DU60">
        <v>652.9221481481482</v>
      </c>
      <c r="DV60">
        <v>24.78782592592593</v>
      </c>
      <c r="DW60">
        <v>499.9983333333333</v>
      </c>
      <c r="DX60">
        <v>84.40882962962962</v>
      </c>
      <c r="DY60">
        <v>0.0999613925925926</v>
      </c>
      <c r="DZ60">
        <v>26.91024444444444</v>
      </c>
      <c r="EA60">
        <v>28.00560740740741</v>
      </c>
      <c r="EB60">
        <v>999.9000000000001</v>
      </c>
      <c r="EC60">
        <v>0</v>
      </c>
      <c r="ED60">
        <v>0</v>
      </c>
      <c r="EE60">
        <v>10006.46592592593</v>
      </c>
      <c r="EF60">
        <v>0</v>
      </c>
      <c r="EG60">
        <v>601.3528148148148</v>
      </c>
      <c r="EH60">
        <v>-35.61347777777778</v>
      </c>
      <c r="EI60">
        <v>636.8862962962963</v>
      </c>
      <c r="EJ60">
        <v>672.1985185185187</v>
      </c>
      <c r="EK60">
        <v>1.561787777777778</v>
      </c>
      <c r="EL60">
        <v>659.0006666666667</v>
      </c>
      <c r="EM60">
        <v>19.63394444444444</v>
      </c>
      <c r="EN60">
        <v>1.789106296296296</v>
      </c>
      <c r="EO60">
        <v>1.657277037037037</v>
      </c>
      <c r="EP60">
        <v>15.69194444444445</v>
      </c>
      <c r="EQ60">
        <v>14.50194814814815</v>
      </c>
      <c r="ER60">
        <v>1999.99</v>
      </c>
      <c r="ES60">
        <v>0.9799992222222222</v>
      </c>
      <c r="ET60">
        <v>0.02000048518518518</v>
      </c>
      <c r="EU60">
        <v>0</v>
      </c>
      <c r="EV60">
        <v>164.2609259259259</v>
      </c>
      <c r="EW60">
        <v>5.00078</v>
      </c>
      <c r="EX60">
        <v>5746.667037037037</v>
      </c>
      <c r="EY60">
        <v>16379.54444444444</v>
      </c>
      <c r="EZ60">
        <v>39.47429629629629</v>
      </c>
      <c r="FA60">
        <v>40.30748148148148</v>
      </c>
      <c r="FB60">
        <v>39.69411111111111</v>
      </c>
      <c r="FC60">
        <v>39.95355555555556</v>
      </c>
      <c r="FD60">
        <v>40.64792592592593</v>
      </c>
      <c r="FE60">
        <v>1955.09</v>
      </c>
      <c r="FF60">
        <v>39.9</v>
      </c>
      <c r="FG60">
        <v>0</v>
      </c>
      <c r="FH60">
        <v>1694434377.3</v>
      </c>
      <c r="FI60">
        <v>0</v>
      </c>
      <c r="FJ60">
        <v>164.2195</v>
      </c>
      <c r="FK60">
        <v>3.997230782205813</v>
      </c>
      <c r="FL60">
        <v>66.56752140682269</v>
      </c>
      <c r="FM60">
        <v>5746.446153846154</v>
      </c>
      <c r="FN60">
        <v>15</v>
      </c>
      <c r="FO60">
        <v>1694433157.5</v>
      </c>
      <c r="FP60" t="s">
        <v>431</v>
      </c>
      <c r="FQ60">
        <v>1694433157.5</v>
      </c>
      <c r="FR60">
        <v>1694433154</v>
      </c>
      <c r="FS60">
        <v>1</v>
      </c>
      <c r="FT60">
        <v>-0.8159999999999999</v>
      </c>
      <c r="FU60">
        <v>-0.107</v>
      </c>
      <c r="FV60">
        <v>-25.913</v>
      </c>
      <c r="FW60">
        <v>-3.53</v>
      </c>
      <c r="FX60">
        <v>420</v>
      </c>
      <c r="FY60">
        <v>20</v>
      </c>
      <c r="FZ60">
        <v>0.26</v>
      </c>
      <c r="GA60">
        <v>0.06</v>
      </c>
      <c r="GB60">
        <v>-35.4279275</v>
      </c>
      <c r="GC60">
        <v>-3.425411257035481</v>
      </c>
      <c r="GD60">
        <v>0.3335261833705859</v>
      </c>
      <c r="GE60">
        <v>0</v>
      </c>
      <c r="GF60">
        <v>1.56019225</v>
      </c>
      <c r="GG60">
        <v>0.03186630393996213</v>
      </c>
      <c r="GH60">
        <v>0.003167751953278541</v>
      </c>
      <c r="GI60">
        <v>1</v>
      </c>
      <c r="GJ60">
        <v>1</v>
      </c>
      <c r="GK60">
        <v>2</v>
      </c>
      <c r="GL60" t="s">
        <v>438</v>
      </c>
      <c r="GM60">
        <v>3.10394</v>
      </c>
      <c r="GN60">
        <v>2.7581</v>
      </c>
      <c r="GO60">
        <v>0.116103</v>
      </c>
      <c r="GP60">
        <v>0.116786</v>
      </c>
      <c r="GQ60">
        <v>0.104001</v>
      </c>
      <c r="GR60">
        <v>0.0886043</v>
      </c>
      <c r="GS60">
        <v>22857.6</v>
      </c>
      <c r="GT60">
        <v>21418.1</v>
      </c>
      <c r="GU60">
        <v>26411.7</v>
      </c>
      <c r="GV60">
        <v>24577.2</v>
      </c>
      <c r="GW60">
        <v>37996.7</v>
      </c>
      <c r="GX60">
        <v>32771.6</v>
      </c>
      <c r="GY60">
        <v>46215.2</v>
      </c>
      <c r="GZ60">
        <v>38907.4</v>
      </c>
      <c r="HA60">
        <v>1.88305</v>
      </c>
      <c r="HB60">
        <v>1.79548</v>
      </c>
      <c r="HC60">
        <v>0.0634864</v>
      </c>
      <c r="HD60">
        <v>0</v>
      </c>
      <c r="HE60">
        <v>26.9715</v>
      </c>
      <c r="HF60">
        <v>999.9</v>
      </c>
      <c r="HG60">
        <v>44.4</v>
      </c>
      <c r="HH60">
        <v>31.9</v>
      </c>
      <c r="HI60">
        <v>24.9772</v>
      </c>
      <c r="HJ60">
        <v>61.053</v>
      </c>
      <c r="HK60">
        <v>27.8966</v>
      </c>
      <c r="HL60">
        <v>1</v>
      </c>
      <c r="HM60">
        <v>0.16906</v>
      </c>
      <c r="HN60">
        <v>1.59653</v>
      </c>
      <c r="HO60">
        <v>20.3039</v>
      </c>
      <c r="HP60">
        <v>5.2113</v>
      </c>
      <c r="HQ60">
        <v>11.98</v>
      </c>
      <c r="HR60">
        <v>4.9637</v>
      </c>
      <c r="HS60">
        <v>3.27397</v>
      </c>
      <c r="HT60">
        <v>9999</v>
      </c>
      <c r="HU60">
        <v>9999</v>
      </c>
      <c r="HV60">
        <v>9999</v>
      </c>
      <c r="HW60">
        <v>160.5</v>
      </c>
      <c r="HX60">
        <v>1.86383</v>
      </c>
      <c r="HY60">
        <v>1.85989</v>
      </c>
      <c r="HZ60">
        <v>1.85813</v>
      </c>
      <c r="IA60">
        <v>1.85959</v>
      </c>
      <c r="IB60">
        <v>1.85961</v>
      </c>
      <c r="IC60">
        <v>1.85812</v>
      </c>
      <c r="ID60">
        <v>1.85717</v>
      </c>
      <c r="IE60">
        <v>1.85216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-29.948</v>
      </c>
      <c r="IT60">
        <v>-3.592</v>
      </c>
      <c r="IU60">
        <v>-16.236212380802</v>
      </c>
      <c r="IV60">
        <v>-0.02504303529460891</v>
      </c>
      <c r="IW60">
        <v>8.203137281165334E-06</v>
      </c>
      <c r="IX60">
        <v>-1.601710138363582E-09</v>
      </c>
      <c r="IY60">
        <v>-1.673785301004046</v>
      </c>
      <c r="IZ60">
        <v>-0.1542298006697892</v>
      </c>
      <c r="JA60">
        <v>0.004482180110296973</v>
      </c>
      <c r="JB60">
        <v>-5.576280945024944E-05</v>
      </c>
      <c r="JC60">
        <v>4</v>
      </c>
      <c r="JD60">
        <v>1967</v>
      </c>
      <c r="JE60">
        <v>1</v>
      </c>
      <c r="JF60">
        <v>28</v>
      </c>
      <c r="JG60">
        <v>20.3</v>
      </c>
      <c r="JH60">
        <v>20.4</v>
      </c>
      <c r="JI60">
        <v>1.78345</v>
      </c>
      <c r="JJ60">
        <v>2.62573</v>
      </c>
      <c r="JK60">
        <v>1.49658</v>
      </c>
      <c r="JL60">
        <v>2.39868</v>
      </c>
      <c r="JM60">
        <v>1.54907</v>
      </c>
      <c r="JN60">
        <v>2.43042</v>
      </c>
      <c r="JO60">
        <v>34.7837</v>
      </c>
      <c r="JP60">
        <v>15.5592</v>
      </c>
      <c r="JQ60">
        <v>18</v>
      </c>
      <c r="JR60">
        <v>494.497</v>
      </c>
      <c r="JS60">
        <v>453.951</v>
      </c>
      <c r="JT60">
        <v>24.6269</v>
      </c>
      <c r="JU60">
        <v>29.4002</v>
      </c>
      <c r="JV60">
        <v>29.9996</v>
      </c>
      <c r="JW60">
        <v>29.6392</v>
      </c>
      <c r="JX60">
        <v>29.6286</v>
      </c>
      <c r="JY60">
        <v>35.8586</v>
      </c>
      <c r="JZ60">
        <v>0</v>
      </c>
      <c r="KA60">
        <v>44.5317</v>
      </c>
      <c r="KB60">
        <v>24.6203</v>
      </c>
      <c r="KC60">
        <v>707.473</v>
      </c>
      <c r="KD60">
        <v>20.99</v>
      </c>
      <c r="KE60">
        <v>100.971</v>
      </c>
      <c r="KF60">
        <v>93.8081</v>
      </c>
    </row>
    <row r="61" spans="1:292">
      <c r="A61">
        <v>43</v>
      </c>
      <c r="B61">
        <v>1694434382.5</v>
      </c>
      <c r="C61">
        <v>302</v>
      </c>
      <c r="D61" t="s">
        <v>519</v>
      </c>
      <c r="E61" t="s">
        <v>520</v>
      </c>
      <c r="F61">
        <v>5</v>
      </c>
      <c r="G61" t="s">
        <v>428</v>
      </c>
      <c r="H61">
        <v>1694434374.714286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705.1889523601941</v>
      </c>
      <c r="AJ61">
        <v>677.4727515151512</v>
      </c>
      <c r="AK61">
        <v>3.355764345885363</v>
      </c>
      <c r="AL61">
        <v>65.77211671758174</v>
      </c>
      <c r="AM61">
        <f>(AO61 - AN61 + DX61*1E3/(8.314*(DZ61+273.15)) * AQ61/DW61 * AP61) * DW61/(100*DK61) * 1000/(1000 - AO61)</f>
        <v>0</v>
      </c>
      <c r="AN61">
        <v>19.62295475197624</v>
      </c>
      <c r="AO61">
        <v>21.19025090909091</v>
      </c>
      <c r="AP61">
        <v>-1.301476778105259E-05</v>
      </c>
      <c r="AQ61">
        <v>103.8788030557006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1.37</v>
      </c>
      <c r="DL61">
        <v>0.5</v>
      </c>
      <c r="DM61" t="s">
        <v>430</v>
      </c>
      <c r="DN61">
        <v>2</v>
      </c>
      <c r="DO61" t="b">
        <v>1</v>
      </c>
      <c r="DP61">
        <v>1694434374.714286</v>
      </c>
      <c r="DQ61">
        <v>639.0050714285715</v>
      </c>
      <c r="DR61">
        <v>674.813</v>
      </c>
      <c r="DS61">
        <v>21.19362857142858</v>
      </c>
      <c r="DT61">
        <v>19.62885</v>
      </c>
      <c r="DU61">
        <v>668.798892857143</v>
      </c>
      <c r="DV61">
        <v>24.78564285714285</v>
      </c>
      <c r="DW61">
        <v>499.9979642857143</v>
      </c>
      <c r="DX61">
        <v>84.40894999999999</v>
      </c>
      <c r="DY61">
        <v>0.09996805714285716</v>
      </c>
      <c r="DZ61">
        <v>26.91211785714286</v>
      </c>
      <c r="EA61">
        <v>28.00931428571429</v>
      </c>
      <c r="EB61">
        <v>999.9000000000002</v>
      </c>
      <c r="EC61">
        <v>0</v>
      </c>
      <c r="ED61">
        <v>0</v>
      </c>
      <c r="EE61">
        <v>9999.554999999998</v>
      </c>
      <c r="EF61">
        <v>0</v>
      </c>
      <c r="EG61">
        <v>601.0446071428571</v>
      </c>
      <c r="EH61">
        <v>-35.80784642857143</v>
      </c>
      <c r="EI61">
        <v>652.8410714285716</v>
      </c>
      <c r="EJ61">
        <v>688.3239285714286</v>
      </c>
      <c r="EK61">
        <v>1.564773928571428</v>
      </c>
      <c r="EL61">
        <v>674.813</v>
      </c>
      <c r="EM61">
        <v>19.62885</v>
      </c>
      <c r="EN61">
        <v>1.788931071428572</v>
      </c>
      <c r="EO61">
        <v>1.656850357142857</v>
      </c>
      <c r="EP61">
        <v>15.69041071428572</v>
      </c>
      <c r="EQ61">
        <v>14.49796071428571</v>
      </c>
      <c r="ER61">
        <v>1999.962142857143</v>
      </c>
      <c r="ES61">
        <v>0.9799990357142858</v>
      </c>
      <c r="ET61">
        <v>0.02000066428571428</v>
      </c>
      <c r="EU61">
        <v>0</v>
      </c>
      <c r="EV61">
        <v>164.6215</v>
      </c>
      <c r="EW61">
        <v>5.00078</v>
      </c>
      <c r="EX61">
        <v>5754.561071428571</v>
      </c>
      <c r="EY61">
        <v>16379.31428571428</v>
      </c>
      <c r="EZ61">
        <v>39.46632142857143</v>
      </c>
      <c r="FA61">
        <v>40.30542857142856</v>
      </c>
      <c r="FB61">
        <v>39.70732142857143</v>
      </c>
      <c r="FC61">
        <v>39.95292857142856</v>
      </c>
      <c r="FD61">
        <v>40.62249999999999</v>
      </c>
      <c r="FE61">
        <v>1955.062142857143</v>
      </c>
      <c r="FF61">
        <v>39.9</v>
      </c>
      <c r="FG61">
        <v>0</v>
      </c>
      <c r="FH61">
        <v>1694434382.7</v>
      </c>
      <c r="FI61">
        <v>0</v>
      </c>
      <c r="FJ61">
        <v>164.63064</v>
      </c>
      <c r="FK61">
        <v>4.395000004248218</v>
      </c>
      <c r="FL61">
        <v>138.5861538006777</v>
      </c>
      <c r="FM61">
        <v>5756.337199999998</v>
      </c>
      <c r="FN61">
        <v>15</v>
      </c>
      <c r="FO61">
        <v>1694433157.5</v>
      </c>
      <c r="FP61" t="s">
        <v>431</v>
      </c>
      <c r="FQ61">
        <v>1694433157.5</v>
      </c>
      <c r="FR61">
        <v>1694433154</v>
      </c>
      <c r="FS61">
        <v>1</v>
      </c>
      <c r="FT61">
        <v>-0.8159999999999999</v>
      </c>
      <c r="FU61">
        <v>-0.107</v>
      </c>
      <c r="FV61">
        <v>-25.913</v>
      </c>
      <c r="FW61">
        <v>-3.53</v>
      </c>
      <c r="FX61">
        <v>420</v>
      </c>
      <c r="FY61">
        <v>20</v>
      </c>
      <c r="FZ61">
        <v>0.26</v>
      </c>
      <c r="GA61">
        <v>0.06</v>
      </c>
      <c r="GB61">
        <v>-35.68390975609756</v>
      </c>
      <c r="GC61">
        <v>-2.560954703832765</v>
      </c>
      <c r="GD61">
        <v>0.2575045894025091</v>
      </c>
      <c r="GE61">
        <v>0</v>
      </c>
      <c r="GF61">
        <v>1.563006829268293</v>
      </c>
      <c r="GG61">
        <v>0.03610411149825805</v>
      </c>
      <c r="GH61">
        <v>0.003624280880075391</v>
      </c>
      <c r="GI61">
        <v>1</v>
      </c>
      <c r="GJ61">
        <v>1</v>
      </c>
      <c r="GK61">
        <v>2</v>
      </c>
      <c r="GL61" t="s">
        <v>438</v>
      </c>
      <c r="GM61">
        <v>3.10393</v>
      </c>
      <c r="GN61">
        <v>2.75796</v>
      </c>
      <c r="GO61">
        <v>0.118062</v>
      </c>
      <c r="GP61">
        <v>0.118717</v>
      </c>
      <c r="GQ61">
        <v>0.103999</v>
      </c>
      <c r="GR61">
        <v>0.0885876</v>
      </c>
      <c r="GS61">
        <v>22807.1</v>
      </c>
      <c r="GT61">
        <v>21371.3</v>
      </c>
      <c r="GU61">
        <v>26411.8</v>
      </c>
      <c r="GV61">
        <v>24577.2</v>
      </c>
      <c r="GW61">
        <v>37997.6</v>
      </c>
      <c r="GX61">
        <v>32772.8</v>
      </c>
      <c r="GY61">
        <v>46215.9</v>
      </c>
      <c r="GZ61">
        <v>38907.8</v>
      </c>
      <c r="HA61">
        <v>1.8835</v>
      </c>
      <c r="HB61">
        <v>1.79562</v>
      </c>
      <c r="HC61">
        <v>0.0628904</v>
      </c>
      <c r="HD61">
        <v>0</v>
      </c>
      <c r="HE61">
        <v>26.9795</v>
      </c>
      <c r="HF61">
        <v>999.9</v>
      </c>
      <c r="HG61">
        <v>44.4</v>
      </c>
      <c r="HH61">
        <v>32</v>
      </c>
      <c r="HI61">
        <v>25.1142</v>
      </c>
      <c r="HJ61">
        <v>60.523</v>
      </c>
      <c r="HK61">
        <v>27.8365</v>
      </c>
      <c r="HL61">
        <v>1</v>
      </c>
      <c r="HM61">
        <v>0.168168</v>
      </c>
      <c r="HN61">
        <v>1.62465</v>
      </c>
      <c r="HO61">
        <v>20.3035</v>
      </c>
      <c r="HP61">
        <v>5.21115</v>
      </c>
      <c r="HQ61">
        <v>11.98</v>
      </c>
      <c r="HR61">
        <v>4.96405</v>
      </c>
      <c r="HS61">
        <v>3.27405</v>
      </c>
      <c r="HT61">
        <v>9999</v>
      </c>
      <c r="HU61">
        <v>9999</v>
      </c>
      <c r="HV61">
        <v>9999</v>
      </c>
      <c r="HW61">
        <v>160.5</v>
      </c>
      <c r="HX61">
        <v>1.86382</v>
      </c>
      <c r="HY61">
        <v>1.85989</v>
      </c>
      <c r="HZ61">
        <v>1.8581</v>
      </c>
      <c r="IA61">
        <v>1.85958</v>
      </c>
      <c r="IB61">
        <v>1.85959</v>
      </c>
      <c r="IC61">
        <v>1.85811</v>
      </c>
      <c r="ID61">
        <v>1.85715</v>
      </c>
      <c r="IE61">
        <v>1.85212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-30.216</v>
      </c>
      <c r="IT61">
        <v>-3.5918</v>
      </c>
      <c r="IU61">
        <v>-16.236212380802</v>
      </c>
      <c r="IV61">
        <v>-0.02504303529460891</v>
      </c>
      <c r="IW61">
        <v>8.203137281165334E-06</v>
      </c>
      <c r="IX61">
        <v>-1.601710138363582E-09</v>
      </c>
      <c r="IY61">
        <v>-1.673785301004046</v>
      </c>
      <c r="IZ61">
        <v>-0.1542298006697892</v>
      </c>
      <c r="JA61">
        <v>0.004482180110296973</v>
      </c>
      <c r="JB61">
        <v>-5.576280945024944E-05</v>
      </c>
      <c r="JC61">
        <v>4</v>
      </c>
      <c r="JD61">
        <v>1967</v>
      </c>
      <c r="JE61">
        <v>1</v>
      </c>
      <c r="JF61">
        <v>28</v>
      </c>
      <c r="JG61">
        <v>20.4</v>
      </c>
      <c r="JH61">
        <v>20.5</v>
      </c>
      <c r="JI61">
        <v>1.81763</v>
      </c>
      <c r="JJ61">
        <v>2.63794</v>
      </c>
      <c r="JK61">
        <v>1.49658</v>
      </c>
      <c r="JL61">
        <v>2.3999</v>
      </c>
      <c r="JM61">
        <v>1.54907</v>
      </c>
      <c r="JN61">
        <v>2.37427</v>
      </c>
      <c r="JO61">
        <v>34.7608</v>
      </c>
      <c r="JP61">
        <v>15.5505</v>
      </c>
      <c r="JQ61">
        <v>18</v>
      </c>
      <c r="JR61">
        <v>494.707</v>
      </c>
      <c r="JS61">
        <v>453.982</v>
      </c>
      <c r="JT61">
        <v>24.6172</v>
      </c>
      <c r="JU61">
        <v>29.3939</v>
      </c>
      <c r="JV61">
        <v>29.9995</v>
      </c>
      <c r="JW61">
        <v>29.6316</v>
      </c>
      <c r="JX61">
        <v>29.6204</v>
      </c>
      <c r="JY61">
        <v>36.5041</v>
      </c>
      <c r="JZ61">
        <v>0</v>
      </c>
      <c r="KA61">
        <v>44.5317</v>
      </c>
      <c r="KB61">
        <v>24.6095</v>
      </c>
      <c r="KC61">
        <v>727.51</v>
      </c>
      <c r="KD61">
        <v>20.9631</v>
      </c>
      <c r="KE61">
        <v>100.972</v>
      </c>
      <c r="KF61">
        <v>93.8086</v>
      </c>
    </row>
    <row r="62" spans="1:292">
      <c r="A62">
        <v>44</v>
      </c>
      <c r="B62">
        <v>1694434387.5</v>
      </c>
      <c r="C62">
        <v>307</v>
      </c>
      <c r="D62" t="s">
        <v>521</v>
      </c>
      <c r="E62" t="s">
        <v>522</v>
      </c>
      <c r="F62">
        <v>5</v>
      </c>
      <c r="G62" t="s">
        <v>428</v>
      </c>
      <c r="H62">
        <v>1694434380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722.2069381973633</v>
      </c>
      <c r="AJ62">
        <v>694.5099696969696</v>
      </c>
      <c r="AK62">
        <v>3.428796403918872</v>
      </c>
      <c r="AL62">
        <v>65.77211671758174</v>
      </c>
      <c r="AM62">
        <f>(AO62 - AN62 + DX62*1E3/(8.314*(DZ62+273.15)) * AQ62/DW62 * AP62) * DW62/(100*DK62) * 1000/(1000 - AO62)</f>
        <v>0</v>
      </c>
      <c r="AN62">
        <v>19.61507163155329</v>
      </c>
      <c r="AO62">
        <v>21.18458727272727</v>
      </c>
      <c r="AP62">
        <v>-2.974746172548739E-05</v>
      </c>
      <c r="AQ62">
        <v>103.8788030557006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1.37</v>
      </c>
      <c r="DL62">
        <v>0.5</v>
      </c>
      <c r="DM62" t="s">
        <v>430</v>
      </c>
      <c r="DN62">
        <v>2</v>
      </c>
      <c r="DO62" t="b">
        <v>1</v>
      </c>
      <c r="DP62">
        <v>1694434380</v>
      </c>
      <c r="DQ62">
        <v>656.5270740740742</v>
      </c>
      <c r="DR62">
        <v>692.5415925925926</v>
      </c>
      <c r="DS62">
        <v>21.19075925925926</v>
      </c>
      <c r="DT62">
        <v>19.62284444444444</v>
      </c>
      <c r="DU62">
        <v>686.6082962962961</v>
      </c>
      <c r="DV62">
        <v>24.78267037037037</v>
      </c>
      <c r="DW62">
        <v>499.9823703703704</v>
      </c>
      <c r="DX62">
        <v>84.40948888888887</v>
      </c>
      <c r="DY62">
        <v>0.09991968148148149</v>
      </c>
      <c r="DZ62">
        <v>26.9141037037037</v>
      </c>
      <c r="EA62">
        <v>28.01421481481482</v>
      </c>
      <c r="EB62">
        <v>999.9000000000001</v>
      </c>
      <c r="EC62">
        <v>0</v>
      </c>
      <c r="ED62">
        <v>0</v>
      </c>
      <c r="EE62">
        <v>10002.06</v>
      </c>
      <c r="EF62">
        <v>0</v>
      </c>
      <c r="EG62">
        <v>602.5378148148149</v>
      </c>
      <c r="EH62">
        <v>-36.01457037037036</v>
      </c>
      <c r="EI62">
        <v>670.7405555555556</v>
      </c>
      <c r="EJ62">
        <v>706.403148148148</v>
      </c>
      <c r="EK62">
        <v>1.567910740740741</v>
      </c>
      <c r="EL62">
        <v>692.5415925925926</v>
      </c>
      <c r="EM62">
        <v>19.62284444444444</v>
      </c>
      <c r="EN62">
        <v>1.78870037037037</v>
      </c>
      <c r="EO62">
        <v>1.656354074074074</v>
      </c>
      <c r="EP62">
        <v>15.6883962962963</v>
      </c>
      <c r="EQ62">
        <v>14.49332592592592</v>
      </c>
      <c r="ER62">
        <v>1999.983703703704</v>
      </c>
      <c r="ES62">
        <v>0.9799993333333333</v>
      </c>
      <c r="ET62">
        <v>0.02000037037037037</v>
      </c>
      <c r="EU62">
        <v>0</v>
      </c>
      <c r="EV62">
        <v>164.9571851851852</v>
      </c>
      <c r="EW62">
        <v>5.00078</v>
      </c>
      <c r="EX62">
        <v>5773.409259259258</v>
      </c>
      <c r="EY62">
        <v>16379.4962962963</v>
      </c>
      <c r="EZ62">
        <v>39.47199999999999</v>
      </c>
      <c r="FA62">
        <v>40.30288888888889</v>
      </c>
      <c r="FB62">
        <v>39.71266666666666</v>
      </c>
      <c r="FC62">
        <v>39.93955555555555</v>
      </c>
      <c r="FD62">
        <v>40.59933333333333</v>
      </c>
      <c r="FE62">
        <v>1955.083703703704</v>
      </c>
      <c r="FF62">
        <v>39.9</v>
      </c>
      <c r="FG62">
        <v>0</v>
      </c>
      <c r="FH62">
        <v>1694434387.5</v>
      </c>
      <c r="FI62">
        <v>0</v>
      </c>
      <c r="FJ62">
        <v>164.94712</v>
      </c>
      <c r="FK62">
        <v>3.82261538395857</v>
      </c>
      <c r="FL62">
        <v>302.1492301908055</v>
      </c>
      <c r="FM62">
        <v>5774.6084</v>
      </c>
      <c r="FN62">
        <v>15</v>
      </c>
      <c r="FO62">
        <v>1694433157.5</v>
      </c>
      <c r="FP62" t="s">
        <v>431</v>
      </c>
      <c r="FQ62">
        <v>1694433157.5</v>
      </c>
      <c r="FR62">
        <v>1694433154</v>
      </c>
      <c r="FS62">
        <v>1</v>
      </c>
      <c r="FT62">
        <v>-0.8159999999999999</v>
      </c>
      <c r="FU62">
        <v>-0.107</v>
      </c>
      <c r="FV62">
        <v>-25.913</v>
      </c>
      <c r="FW62">
        <v>-3.53</v>
      </c>
      <c r="FX62">
        <v>420</v>
      </c>
      <c r="FY62">
        <v>20</v>
      </c>
      <c r="FZ62">
        <v>0.26</v>
      </c>
      <c r="GA62">
        <v>0.06</v>
      </c>
      <c r="GB62">
        <v>-35.89584634146342</v>
      </c>
      <c r="GC62">
        <v>-2.244932404181176</v>
      </c>
      <c r="GD62">
        <v>0.2249698181356354</v>
      </c>
      <c r="GE62">
        <v>0</v>
      </c>
      <c r="GF62">
        <v>1.566257804878049</v>
      </c>
      <c r="GG62">
        <v>0.03520369337979178</v>
      </c>
      <c r="GH62">
        <v>0.003574219691198608</v>
      </c>
      <c r="GI62">
        <v>1</v>
      </c>
      <c r="GJ62">
        <v>1</v>
      </c>
      <c r="GK62">
        <v>2</v>
      </c>
      <c r="GL62" t="s">
        <v>438</v>
      </c>
      <c r="GM62">
        <v>3.10393</v>
      </c>
      <c r="GN62">
        <v>2.75817</v>
      </c>
      <c r="GO62">
        <v>0.120026</v>
      </c>
      <c r="GP62">
        <v>0.120669</v>
      </c>
      <c r="GQ62">
        <v>0.103981</v>
      </c>
      <c r="GR62">
        <v>0.0885706</v>
      </c>
      <c r="GS62">
        <v>22756.8</v>
      </c>
      <c r="GT62">
        <v>21324.6</v>
      </c>
      <c r="GU62">
        <v>26412.5</v>
      </c>
      <c r="GV62">
        <v>24577.9</v>
      </c>
      <c r="GW62">
        <v>37999</v>
      </c>
      <c r="GX62">
        <v>32774</v>
      </c>
      <c r="GY62">
        <v>46216.4</v>
      </c>
      <c r="GZ62">
        <v>38908.3</v>
      </c>
      <c r="HA62">
        <v>1.88328</v>
      </c>
      <c r="HB62">
        <v>1.79592</v>
      </c>
      <c r="HC62">
        <v>0.06394089999999999</v>
      </c>
      <c r="HD62">
        <v>0</v>
      </c>
      <c r="HE62">
        <v>26.9875</v>
      </c>
      <c r="HF62">
        <v>999.9</v>
      </c>
      <c r="HG62">
        <v>44.4</v>
      </c>
      <c r="HH62">
        <v>31.9</v>
      </c>
      <c r="HI62">
        <v>24.9753</v>
      </c>
      <c r="HJ62">
        <v>60.893</v>
      </c>
      <c r="HK62">
        <v>27.7764</v>
      </c>
      <c r="HL62">
        <v>1</v>
      </c>
      <c r="HM62">
        <v>0.168036</v>
      </c>
      <c r="HN62">
        <v>1.64599</v>
      </c>
      <c r="HO62">
        <v>20.3033</v>
      </c>
      <c r="HP62">
        <v>5.2113</v>
      </c>
      <c r="HQ62">
        <v>11.98</v>
      </c>
      <c r="HR62">
        <v>4.96375</v>
      </c>
      <c r="HS62">
        <v>3.27408</v>
      </c>
      <c r="HT62">
        <v>9999</v>
      </c>
      <c r="HU62">
        <v>9999</v>
      </c>
      <c r="HV62">
        <v>9999</v>
      </c>
      <c r="HW62">
        <v>160.5</v>
      </c>
      <c r="HX62">
        <v>1.8638</v>
      </c>
      <c r="HY62">
        <v>1.85988</v>
      </c>
      <c r="HZ62">
        <v>1.85813</v>
      </c>
      <c r="IA62">
        <v>1.85958</v>
      </c>
      <c r="IB62">
        <v>1.85962</v>
      </c>
      <c r="IC62">
        <v>1.8581</v>
      </c>
      <c r="ID62">
        <v>1.85717</v>
      </c>
      <c r="IE62">
        <v>1.85212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-30.486</v>
      </c>
      <c r="IT62">
        <v>-3.5917</v>
      </c>
      <c r="IU62">
        <v>-16.236212380802</v>
      </c>
      <c r="IV62">
        <v>-0.02504303529460891</v>
      </c>
      <c r="IW62">
        <v>8.203137281165334E-06</v>
      </c>
      <c r="IX62">
        <v>-1.601710138363582E-09</v>
      </c>
      <c r="IY62">
        <v>-1.673785301004046</v>
      </c>
      <c r="IZ62">
        <v>-0.1542298006697892</v>
      </c>
      <c r="JA62">
        <v>0.004482180110296973</v>
      </c>
      <c r="JB62">
        <v>-5.576280945024944E-05</v>
      </c>
      <c r="JC62">
        <v>4</v>
      </c>
      <c r="JD62">
        <v>1967</v>
      </c>
      <c r="JE62">
        <v>1</v>
      </c>
      <c r="JF62">
        <v>28</v>
      </c>
      <c r="JG62">
        <v>20.5</v>
      </c>
      <c r="JH62">
        <v>20.6</v>
      </c>
      <c r="JI62">
        <v>1.85059</v>
      </c>
      <c r="JJ62">
        <v>2.62695</v>
      </c>
      <c r="JK62">
        <v>1.49658</v>
      </c>
      <c r="JL62">
        <v>2.39868</v>
      </c>
      <c r="JM62">
        <v>1.54907</v>
      </c>
      <c r="JN62">
        <v>2.45117</v>
      </c>
      <c r="JO62">
        <v>34.7379</v>
      </c>
      <c r="JP62">
        <v>15.5505</v>
      </c>
      <c r="JQ62">
        <v>18</v>
      </c>
      <c r="JR62">
        <v>494.514</v>
      </c>
      <c r="JS62">
        <v>454.109</v>
      </c>
      <c r="JT62">
        <v>24.6049</v>
      </c>
      <c r="JU62">
        <v>29.3876</v>
      </c>
      <c r="JV62">
        <v>29.9997</v>
      </c>
      <c r="JW62">
        <v>29.624</v>
      </c>
      <c r="JX62">
        <v>29.6126</v>
      </c>
      <c r="JY62">
        <v>37.2104</v>
      </c>
      <c r="JZ62">
        <v>0</v>
      </c>
      <c r="KA62">
        <v>44.5317</v>
      </c>
      <c r="KB62">
        <v>24.5976</v>
      </c>
      <c r="KC62">
        <v>740.884</v>
      </c>
      <c r="KD62">
        <v>20.9482</v>
      </c>
      <c r="KE62">
        <v>100.973</v>
      </c>
      <c r="KF62">
        <v>93.8104</v>
      </c>
    </row>
    <row r="63" spans="1:292">
      <c r="A63">
        <v>45</v>
      </c>
      <c r="B63">
        <v>1694434392.5</v>
      </c>
      <c r="C63">
        <v>312</v>
      </c>
      <c r="D63" t="s">
        <v>523</v>
      </c>
      <c r="E63" t="s">
        <v>524</v>
      </c>
      <c r="F63">
        <v>5</v>
      </c>
      <c r="G63" t="s">
        <v>428</v>
      </c>
      <c r="H63">
        <v>1694434384.714286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739.4604767197236</v>
      </c>
      <c r="AJ63">
        <v>711.4517090909089</v>
      </c>
      <c r="AK63">
        <v>3.382340955548702</v>
      </c>
      <c r="AL63">
        <v>65.77211671758174</v>
      </c>
      <c r="AM63">
        <f>(AO63 - AN63 + DX63*1E3/(8.314*(DZ63+273.15)) * AQ63/DW63 * AP63) * DW63/(100*DK63) * 1000/(1000 - AO63)</f>
        <v>0</v>
      </c>
      <c r="AN63">
        <v>19.60918726074054</v>
      </c>
      <c r="AO63">
        <v>21.17932606060607</v>
      </c>
      <c r="AP63">
        <v>-2.470100221911225E-05</v>
      </c>
      <c r="AQ63">
        <v>103.8788030557006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1.37</v>
      </c>
      <c r="DL63">
        <v>0.5</v>
      </c>
      <c r="DM63" t="s">
        <v>430</v>
      </c>
      <c r="DN63">
        <v>2</v>
      </c>
      <c r="DO63" t="b">
        <v>1</v>
      </c>
      <c r="DP63">
        <v>1694434384.714286</v>
      </c>
      <c r="DQ63">
        <v>672.176642857143</v>
      </c>
      <c r="DR63">
        <v>708.3571071428572</v>
      </c>
      <c r="DS63">
        <v>21.18699285714285</v>
      </c>
      <c r="DT63">
        <v>19.61679285714285</v>
      </c>
      <c r="DU63">
        <v>702.5116785714288</v>
      </c>
      <c r="DV63">
        <v>24.77877142857142</v>
      </c>
      <c r="DW63">
        <v>499.9934642857143</v>
      </c>
      <c r="DX63">
        <v>84.40980714285715</v>
      </c>
      <c r="DY63">
        <v>0.09995274642857144</v>
      </c>
      <c r="DZ63">
        <v>26.91559642857143</v>
      </c>
      <c r="EA63">
        <v>28.01876785714287</v>
      </c>
      <c r="EB63">
        <v>999.9000000000002</v>
      </c>
      <c r="EC63">
        <v>0</v>
      </c>
      <c r="ED63">
        <v>0</v>
      </c>
      <c r="EE63">
        <v>9999.731428571429</v>
      </c>
      <c r="EF63">
        <v>0</v>
      </c>
      <c r="EG63">
        <v>606.0039642857145</v>
      </c>
      <c r="EH63">
        <v>-36.18055357142857</v>
      </c>
      <c r="EI63">
        <v>686.7263214285714</v>
      </c>
      <c r="EJ63">
        <v>722.5308214285715</v>
      </c>
      <c r="EK63">
        <v>1.570201785714286</v>
      </c>
      <c r="EL63">
        <v>708.3571071428572</v>
      </c>
      <c r="EM63">
        <v>19.61679285714285</v>
      </c>
      <c r="EN63">
        <v>1.78839</v>
      </c>
      <c r="EO63">
        <v>1.655849642857143</v>
      </c>
      <c r="EP63">
        <v>15.68568214285714</v>
      </c>
      <c r="EQ63">
        <v>14.48860714285714</v>
      </c>
      <c r="ER63">
        <v>1999.974285714286</v>
      </c>
      <c r="ES63">
        <v>0.97999925</v>
      </c>
      <c r="ET63">
        <v>0.02000045357142857</v>
      </c>
      <c r="EU63">
        <v>0</v>
      </c>
      <c r="EV63">
        <v>165.2557142857143</v>
      </c>
      <c r="EW63">
        <v>5.00078</v>
      </c>
      <c r="EX63">
        <v>5802.022857142857</v>
      </c>
      <c r="EY63">
        <v>16379.41785714285</v>
      </c>
      <c r="EZ63">
        <v>39.453</v>
      </c>
      <c r="FA63">
        <v>40.29874999999999</v>
      </c>
      <c r="FB63">
        <v>39.75417857142856</v>
      </c>
      <c r="FC63">
        <v>39.94396428571429</v>
      </c>
      <c r="FD63">
        <v>40.55557142857143</v>
      </c>
      <c r="FE63">
        <v>1955.074285714286</v>
      </c>
      <c r="FF63">
        <v>39.9</v>
      </c>
      <c r="FG63">
        <v>0</v>
      </c>
      <c r="FH63">
        <v>1694434392.3</v>
      </c>
      <c r="FI63">
        <v>0</v>
      </c>
      <c r="FJ63">
        <v>165.2898</v>
      </c>
      <c r="FK63">
        <v>3.731615389315292</v>
      </c>
      <c r="FL63">
        <v>463.0869235886349</v>
      </c>
      <c r="FM63">
        <v>5804.837599999999</v>
      </c>
      <c r="FN63">
        <v>15</v>
      </c>
      <c r="FO63">
        <v>1694433157.5</v>
      </c>
      <c r="FP63" t="s">
        <v>431</v>
      </c>
      <c r="FQ63">
        <v>1694433157.5</v>
      </c>
      <c r="FR63">
        <v>1694433154</v>
      </c>
      <c r="FS63">
        <v>1</v>
      </c>
      <c r="FT63">
        <v>-0.8159999999999999</v>
      </c>
      <c r="FU63">
        <v>-0.107</v>
      </c>
      <c r="FV63">
        <v>-25.913</v>
      </c>
      <c r="FW63">
        <v>-3.53</v>
      </c>
      <c r="FX63">
        <v>420</v>
      </c>
      <c r="FY63">
        <v>20</v>
      </c>
      <c r="FZ63">
        <v>0.26</v>
      </c>
      <c r="GA63">
        <v>0.06</v>
      </c>
      <c r="GB63">
        <v>-36.08071750000001</v>
      </c>
      <c r="GC63">
        <v>-2.141109568480298</v>
      </c>
      <c r="GD63">
        <v>0.2091444403845108</v>
      </c>
      <c r="GE63">
        <v>0</v>
      </c>
      <c r="GF63">
        <v>1.568517</v>
      </c>
      <c r="GG63">
        <v>0.03126439024390489</v>
      </c>
      <c r="GH63">
        <v>0.003204608556438678</v>
      </c>
      <c r="GI63">
        <v>1</v>
      </c>
      <c r="GJ63">
        <v>1</v>
      </c>
      <c r="GK63">
        <v>2</v>
      </c>
      <c r="GL63" t="s">
        <v>438</v>
      </c>
      <c r="GM63">
        <v>3.10392</v>
      </c>
      <c r="GN63">
        <v>2.75808</v>
      </c>
      <c r="GO63">
        <v>0.121958</v>
      </c>
      <c r="GP63">
        <v>0.122574</v>
      </c>
      <c r="GQ63">
        <v>0.103969</v>
      </c>
      <c r="GR63">
        <v>0.0885505</v>
      </c>
      <c r="GS63">
        <v>22707.1</v>
      </c>
      <c r="GT63">
        <v>21278.7</v>
      </c>
      <c r="GU63">
        <v>26412.7</v>
      </c>
      <c r="GV63">
        <v>24578.2</v>
      </c>
      <c r="GW63">
        <v>38000.3</v>
      </c>
      <c r="GX63">
        <v>32775.2</v>
      </c>
      <c r="GY63">
        <v>46217</v>
      </c>
      <c r="GZ63">
        <v>38908.7</v>
      </c>
      <c r="HA63">
        <v>1.8833</v>
      </c>
      <c r="HB63">
        <v>1.79608</v>
      </c>
      <c r="HC63">
        <v>0.0628307</v>
      </c>
      <c r="HD63">
        <v>0</v>
      </c>
      <c r="HE63">
        <v>26.9951</v>
      </c>
      <c r="HF63">
        <v>999.9</v>
      </c>
      <c r="HG63">
        <v>44.4</v>
      </c>
      <c r="HH63">
        <v>31.9</v>
      </c>
      <c r="HI63">
        <v>24.9753</v>
      </c>
      <c r="HJ63">
        <v>60.393</v>
      </c>
      <c r="HK63">
        <v>27.7484</v>
      </c>
      <c r="HL63">
        <v>1</v>
      </c>
      <c r="HM63">
        <v>0.1675</v>
      </c>
      <c r="HN63">
        <v>1.71974</v>
      </c>
      <c r="HO63">
        <v>20.3024</v>
      </c>
      <c r="HP63">
        <v>5.21235</v>
      </c>
      <c r="HQ63">
        <v>11.98</v>
      </c>
      <c r="HR63">
        <v>4.96385</v>
      </c>
      <c r="HS63">
        <v>3.27418</v>
      </c>
      <c r="HT63">
        <v>9999</v>
      </c>
      <c r="HU63">
        <v>9999</v>
      </c>
      <c r="HV63">
        <v>9999</v>
      </c>
      <c r="HW63">
        <v>160.5</v>
      </c>
      <c r="HX63">
        <v>1.86383</v>
      </c>
      <c r="HY63">
        <v>1.85989</v>
      </c>
      <c r="HZ63">
        <v>1.85814</v>
      </c>
      <c r="IA63">
        <v>1.85958</v>
      </c>
      <c r="IB63">
        <v>1.8596</v>
      </c>
      <c r="IC63">
        <v>1.85809</v>
      </c>
      <c r="ID63">
        <v>1.85718</v>
      </c>
      <c r="IE63">
        <v>1.85213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-30.751</v>
      </c>
      <c r="IT63">
        <v>-3.5915</v>
      </c>
      <c r="IU63">
        <v>-16.236212380802</v>
      </c>
      <c r="IV63">
        <v>-0.02504303529460891</v>
      </c>
      <c r="IW63">
        <v>8.203137281165334E-06</v>
      </c>
      <c r="IX63">
        <v>-1.601710138363582E-09</v>
      </c>
      <c r="IY63">
        <v>-1.673785301004046</v>
      </c>
      <c r="IZ63">
        <v>-0.1542298006697892</v>
      </c>
      <c r="JA63">
        <v>0.004482180110296973</v>
      </c>
      <c r="JB63">
        <v>-5.576280945024944E-05</v>
      </c>
      <c r="JC63">
        <v>4</v>
      </c>
      <c r="JD63">
        <v>1967</v>
      </c>
      <c r="JE63">
        <v>1</v>
      </c>
      <c r="JF63">
        <v>28</v>
      </c>
      <c r="JG63">
        <v>20.6</v>
      </c>
      <c r="JH63">
        <v>20.6</v>
      </c>
      <c r="JI63">
        <v>1.88232</v>
      </c>
      <c r="JJ63">
        <v>2.62817</v>
      </c>
      <c r="JK63">
        <v>1.49658</v>
      </c>
      <c r="JL63">
        <v>2.39868</v>
      </c>
      <c r="JM63">
        <v>1.54907</v>
      </c>
      <c r="JN63">
        <v>2.44995</v>
      </c>
      <c r="JO63">
        <v>34.715</v>
      </c>
      <c r="JP63">
        <v>15.5592</v>
      </c>
      <c r="JQ63">
        <v>18</v>
      </c>
      <c r="JR63">
        <v>494.471</v>
      </c>
      <c r="JS63">
        <v>454.14</v>
      </c>
      <c r="JT63">
        <v>24.5882</v>
      </c>
      <c r="JU63">
        <v>29.3813</v>
      </c>
      <c r="JV63">
        <v>29.9997</v>
      </c>
      <c r="JW63">
        <v>29.6164</v>
      </c>
      <c r="JX63">
        <v>29.6044</v>
      </c>
      <c r="JY63">
        <v>37.846</v>
      </c>
      <c r="JZ63">
        <v>0</v>
      </c>
      <c r="KA63">
        <v>44.5317</v>
      </c>
      <c r="KB63">
        <v>24.5712</v>
      </c>
      <c r="KC63">
        <v>754.242</v>
      </c>
      <c r="KD63">
        <v>20.9253</v>
      </c>
      <c r="KE63">
        <v>100.974</v>
      </c>
      <c r="KF63">
        <v>93.8113</v>
      </c>
    </row>
    <row r="64" spans="1:292">
      <c r="A64">
        <v>46</v>
      </c>
      <c r="B64">
        <v>1694434397.5</v>
      </c>
      <c r="C64">
        <v>317</v>
      </c>
      <c r="D64" t="s">
        <v>525</v>
      </c>
      <c r="E64" t="s">
        <v>526</v>
      </c>
      <c r="F64">
        <v>5</v>
      </c>
      <c r="G64" t="s">
        <v>428</v>
      </c>
      <c r="H64">
        <v>1694434390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756.4457700880413</v>
      </c>
      <c r="AJ64">
        <v>728.5242909090906</v>
      </c>
      <c r="AK64">
        <v>3.42099144412512</v>
      </c>
      <c r="AL64">
        <v>65.77211671758174</v>
      </c>
      <c r="AM64">
        <f>(AO64 - AN64 + DX64*1E3/(8.314*(DZ64+273.15)) * AQ64/DW64 * AP64) * DW64/(100*DK64) * 1000/(1000 - AO64)</f>
        <v>0</v>
      </c>
      <c r="AN64">
        <v>19.60593018332176</v>
      </c>
      <c r="AO64">
        <v>21.17495575757576</v>
      </c>
      <c r="AP64">
        <v>-1.335008583881413E-05</v>
      </c>
      <c r="AQ64">
        <v>103.8788030557006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1.37</v>
      </c>
      <c r="DL64">
        <v>0.5</v>
      </c>
      <c r="DM64" t="s">
        <v>430</v>
      </c>
      <c r="DN64">
        <v>2</v>
      </c>
      <c r="DO64" t="b">
        <v>1</v>
      </c>
      <c r="DP64">
        <v>1694434390</v>
      </c>
      <c r="DQ64">
        <v>689.7348888888889</v>
      </c>
      <c r="DR64">
        <v>726.0844074074074</v>
      </c>
      <c r="DS64">
        <v>21.18219259259259</v>
      </c>
      <c r="DT64">
        <v>19.61062962962963</v>
      </c>
      <c r="DU64">
        <v>720.3518518518518</v>
      </c>
      <c r="DV64">
        <v>24.7737962962963</v>
      </c>
      <c r="DW64">
        <v>500.0006666666666</v>
      </c>
      <c r="DX64">
        <v>84.40995555555556</v>
      </c>
      <c r="DY64">
        <v>0.09995971481481479</v>
      </c>
      <c r="DZ64">
        <v>26.91563703703703</v>
      </c>
      <c r="EA64">
        <v>28.02238518518519</v>
      </c>
      <c r="EB64">
        <v>999.9000000000001</v>
      </c>
      <c r="EC64">
        <v>0</v>
      </c>
      <c r="ED64">
        <v>0</v>
      </c>
      <c r="EE64">
        <v>10012.68296296296</v>
      </c>
      <c r="EF64">
        <v>0</v>
      </c>
      <c r="EG64">
        <v>611.707</v>
      </c>
      <c r="EH64">
        <v>-36.34962222222222</v>
      </c>
      <c r="EI64">
        <v>704.6611481481482</v>
      </c>
      <c r="EJ64">
        <v>740.6081851851852</v>
      </c>
      <c r="EK64">
        <v>1.571562222222222</v>
      </c>
      <c r="EL64">
        <v>726.0844074074074</v>
      </c>
      <c r="EM64">
        <v>19.61062962962963</v>
      </c>
      <c r="EN64">
        <v>1.787988888888889</v>
      </c>
      <c r="EO64">
        <v>1.655332962962963</v>
      </c>
      <c r="EP64">
        <v>15.68217037037037</v>
      </c>
      <c r="EQ64">
        <v>14.48377037037037</v>
      </c>
      <c r="ER64">
        <v>1999.981481481482</v>
      </c>
      <c r="ES64">
        <v>0.9799993333333333</v>
      </c>
      <c r="ET64">
        <v>0.02000037037037037</v>
      </c>
      <c r="EU64">
        <v>0</v>
      </c>
      <c r="EV64">
        <v>165.6077407407408</v>
      </c>
      <c r="EW64">
        <v>5.00078</v>
      </c>
      <c r="EX64">
        <v>5842.723703703704</v>
      </c>
      <c r="EY64">
        <v>16379.47777777778</v>
      </c>
      <c r="EZ64">
        <v>39.45118518518517</v>
      </c>
      <c r="FA64">
        <v>40.28214814814815</v>
      </c>
      <c r="FB64">
        <v>39.75892592592592</v>
      </c>
      <c r="FC64">
        <v>39.94655555555556</v>
      </c>
      <c r="FD64">
        <v>40.55077777777778</v>
      </c>
      <c r="FE64">
        <v>1955.081481481482</v>
      </c>
      <c r="FF64">
        <v>39.9</v>
      </c>
      <c r="FG64">
        <v>0</v>
      </c>
      <c r="FH64">
        <v>1694434397.7</v>
      </c>
      <c r="FI64">
        <v>0</v>
      </c>
      <c r="FJ64">
        <v>165.6288461538462</v>
      </c>
      <c r="FK64">
        <v>4.425846162875355</v>
      </c>
      <c r="FL64">
        <v>457.9172652011937</v>
      </c>
      <c r="FM64">
        <v>5843.281538461539</v>
      </c>
      <c r="FN64">
        <v>15</v>
      </c>
      <c r="FO64">
        <v>1694433157.5</v>
      </c>
      <c r="FP64" t="s">
        <v>431</v>
      </c>
      <c r="FQ64">
        <v>1694433157.5</v>
      </c>
      <c r="FR64">
        <v>1694433154</v>
      </c>
      <c r="FS64">
        <v>1</v>
      </c>
      <c r="FT64">
        <v>-0.8159999999999999</v>
      </c>
      <c r="FU64">
        <v>-0.107</v>
      </c>
      <c r="FV64">
        <v>-25.913</v>
      </c>
      <c r="FW64">
        <v>-3.53</v>
      </c>
      <c r="FX64">
        <v>420</v>
      </c>
      <c r="FY64">
        <v>20</v>
      </c>
      <c r="FZ64">
        <v>0.26</v>
      </c>
      <c r="GA64">
        <v>0.06</v>
      </c>
      <c r="GB64">
        <v>-36.23966585365854</v>
      </c>
      <c r="GC64">
        <v>-1.952619512195175</v>
      </c>
      <c r="GD64">
        <v>0.1982002234865669</v>
      </c>
      <c r="GE64">
        <v>0</v>
      </c>
      <c r="GF64">
        <v>1.57038756097561</v>
      </c>
      <c r="GG64">
        <v>0.01531212543554131</v>
      </c>
      <c r="GH64">
        <v>0.002001722161573769</v>
      </c>
      <c r="GI64">
        <v>1</v>
      </c>
      <c r="GJ64">
        <v>1</v>
      </c>
      <c r="GK64">
        <v>2</v>
      </c>
      <c r="GL64" t="s">
        <v>438</v>
      </c>
      <c r="GM64">
        <v>3.10399</v>
      </c>
      <c r="GN64">
        <v>2.75823</v>
      </c>
      <c r="GO64">
        <v>0.123877</v>
      </c>
      <c r="GP64">
        <v>0.124467</v>
      </c>
      <c r="GQ64">
        <v>0.103957</v>
      </c>
      <c r="GR64">
        <v>0.0885365</v>
      </c>
      <c r="GS64">
        <v>22657.8</v>
      </c>
      <c r="GT64">
        <v>21232.8</v>
      </c>
      <c r="GU64">
        <v>26413</v>
      </c>
      <c r="GV64">
        <v>24578.2</v>
      </c>
      <c r="GW64">
        <v>38001.5</v>
      </c>
      <c r="GX64">
        <v>32776.1</v>
      </c>
      <c r="GY64">
        <v>46217.6</v>
      </c>
      <c r="GZ64">
        <v>38908.9</v>
      </c>
      <c r="HA64">
        <v>1.8835</v>
      </c>
      <c r="HB64">
        <v>1.79608</v>
      </c>
      <c r="HC64">
        <v>0.0622869</v>
      </c>
      <c r="HD64">
        <v>0</v>
      </c>
      <c r="HE64">
        <v>27.0014</v>
      </c>
      <c r="HF64">
        <v>999.9</v>
      </c>
      <c r="HG64">
        <v>44.4</v>
      </c>
      <c r="HH64">
        <v>31.9</v>
      </c>
      <c r="HI64">
        <v>24.9758</v>
      </c>
      <c r="HJ64">
        <v>60.493</v>
      </c>
      <c r="HK64">
        <v>27.7925</v>
      </c>
      <c r="HL64">
        <v>1</v>
      </c>
      <c r="HM64">
        <v>0.166946</v>
      </c>
      <c r="HN64">
        <v>1.74543</v>
      </c>
      <c r="HO64">
        <v>20.3021</v>
      </c>
      <c r="HP64">
        <v>5.2131</v>
      </c>
      <c r="HQ64">
        <v>11.98</v>
      </c>
      <c r="HR64">
        <v>4.96415</v>
      </c>
      <c r="HS64">
        <v>3.27413</v>
      </c>
      <c r="HT64">
        <v>9999</v>
      </c>
      <c r="HU64">
        <v>9999</v>
      </c>
      <c r="HV64">
        <v>9999</v>
      </c>
      <c r="HW64">
        <v>160.5</v>
      </c>
      <c r="HX64">
        <v>1.86382</v>
      </c>
      <c r="HY64">
        <v>1.85989</v>
      </c>
      <c r="HZ64">
        <v>1.85809</v>
      </c>
      <c r="IA64">
        <v>1.85958</v>
      </c>
      <c r="IB64">
        <v>1.85963</v>
      </c>
      <c r="IC64">
        <v>1.85809</v>
      </c>
      <c r="ID64">
        <v>1.85716</v>
      </c>
      <c r="IE64">
        <v>1.85212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-31.015</v>
      </c>
      <c r="IT64">
        <v>-3.5913</v>
      </c>
      <c r="IU64">
        <v>-16.236212380802</v>
      </c>
      <c r="IV64">
        <v>-0.02504303529460891</v>
      </c>
      <c r="IW64">
        <v>8.203137281165334E-06</v>
      </c>
      <c r="IX64">
        <v>-1.601710138363582E-09</v>
      </c>
      <c r="IY64">
        <v>-1.673785301004046</v>
      </c>
      <c r="IZ64">
        <v>-0.1542298006697892</v>
      </c>
      <c r="JA64">
        <v>0.004482180110296973</v>
      </c>
      <c r="JB64">
        <v>-5.576280945024944E-05</v>
      </c>
      <c r="JC64">
        <v>4</v>
      </c>
      <c r="JD64">
        <v>1967</v>
      </c>
      <c r="JE64">
        <v>1</v>
      </c>
      <c r="JF64">
        <v>28</v>
      </c>
      <c r="JG64">
        <v>20.7</v>
      </c>
      <c r="JH64">
        <v>20.7</v>
      </c>
      <c r="JI64">
        <v>1.91772</v>
      </c>
      <c r="JJ64">
        <v>2.62695</v>
      </c>
      <c r="JK64">
        <v>1.49658</v>
      </c>
      <c r="JL64">
        <v>2.39868</v>
      </c>
      <c r="JM64">
        <v>1.54907</v>
      </c>
      <c r="JN64">
        <v>2.41455</v>
      </c>
      <c r="JO64">
        <v>34.6921</v>
      </c>
      <c r="JP64">
        <v>15.5505</v>
      </c>
      <c r="JQ64">
        <v>18</v>
      </c>
      <c r="JR64">
        <v>494.532</v>
      </c>
      <c r="JS64">
        <v>454.083</v>
      </c>
      <c r="JT64">
        <v>24.5614</v>
      </c>
      <c r="JU64">
        <v>29.3762</v>
      </c>
      <c r="JV64">
        <v>29.9996</v>
      </c>
      <c r="JW64">
        <v>29.6088</v>
      </c>
      <c r="JX64">
        <v>29.5968</v>
      </c>
      <c r="JY64">
        <v>38.5461</v>
      </c>
      <c r="JZ64">
        <v>0</v>
      </c>
      <c r="KA64">
        <v>44.5317</v>
      </c>
      <c r="KB64">
        <v>24.5492</v>
      </c>
      <c r="KC64">
        <v>774.279</v>
      </c>
      <c r="KD64">
        <v>20.9084</v>
      </c>
      <c r="KE64">
        <v>100.976</v>
      </c>
      <c r="KF64">
        <v>93.81180000000001</v>
      </c>
    </row>
    <row r="65" spans="1:292">
      <c r="A65">
        <v>47</v>
      </c>
      <c r="B65">
        <v>1694434402.5</v>
      </c>
      <c r="C65">
        <v>322</v>
      </c>
      <c r="D65" t="s">
        <v>527</v>
      </c>
      <c r="E65" t="s">
        <v>528</v>
      </c>
      <c r="F65">
        <v>5</v>
      </c>
      <c r="G65" t="s">
        <v>428</v>
      </c>
      <c r="H65">
        <v>1694434394.714286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773.7142943342105</v>
      </c>
      <c r="AJ65">
        <v>745.6027454545452</v>
      </c>
      <c r="AK65">
        <v>3.406795745471902</v>
      </c>
      <c r="AL65">
        <v>65.77211671758174</v>
      </c>
      <c r="AM65">
        <f>(AO65 - AN65 + DX65*1E3/(8.314*(DZ65+273.15)) * AQ65/DW65 * AP65) * DW65/(100*DK65) * 1000/(1000 - AO65)</f>
        <v>0</v>
      </c>
      <c r="AN65">
        <v>19.60075966191184</v>
      </c>
      <c r="AO65">
        <v>21.16616545454545</v>
      </c>
      <c r="AP65">
        <v>-3.48804826069826E-05</v>
      </c>
      <c r="AQ65">
        <v>103.8788030557006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1.37</v>
      </c>
      <c r="DL65">
        <v>0.5</v>
      </c>
      <c r="DM65" t="s">
        <v>430</v>
      </c>
      <c r="DN65">
        <v>2</v>
      </c>
      <c r="DO65" t="b">
        <v>1</v>
      </c>
      <c r="DP65">
        <v>1694434394.714286</v>
      </c>
      <c r="DQ65">
        <v>705.4814642857143</v>
      </c>
      <c r="DR65">
        <v>741.9623214285714</v>
      </c>
      <c r="DS65">
        <v>21.17662857142857</v>
      </c>
      <c r="DT65">
        <v>19.60601071428572</v>
      </c>
      <c r="DU65">
        <v>736.3486785714286</v>
      </c>
      <c r="DV65">
        <v>24.76803928571428</v>
      </c>
      <c r="DW65">
        <v>500.0070714285715</v>
      </c>
      <c r="DX65">
        <v>84.40993214285716</v>
      </c>
      <c r="DY65">
        <v>0.09998806785714286</v>
      </c>
      <c r="DZ65">
        <v>26.91403214285714</v>
      </c>
      <c r="EA65">
        <v>28.02160357142857</v>
      </c>
      <c r="EB65">
        <v>999.9000000000002</v>
      </c>
      <c r="EC65">
        <v>0</v>
      </c>
      <c r="ED65">
        <v>0</v>
      </c>
      <c r="EE65">
        <v>10008.68607142857</v>
      </c>
      <c r="EF65">
        <v>0</v>
      </c>
      <c r="EG65">
        <v>616.21475</v>
      </c>
      <c r="EH65">
        <v>-36.48081785714285</v>
      </c>
      <c r="EI65">
        <v>720.7443214285715</v>
      </c>
      <c r="EJ65">
        <v>756.8001428571426</v>
      </c>
      <c r="EK65">
        <v>1.570620714285714</v>
      </c>
      <c r="EL65">
        <v>741.9623214285714</v>
      </c>
      <c r="EM65">
        <v>19.60601071428572</v>
      </c>
      <c r="EN65">
        <v>1.787518928571429</v>
      </c>
      <c r="EO65">
        <v>1.6549425</v>
      </c>
      <c r="EP65">
        <v>15.678075</v>
      </c>
      <c r="EQ65">
        <v>14.48012142857143</v>
      </c>
      <c r="ER65">
        <v>1999.972142857143</v>
      </c>
      <c r="ES65">
        <v>0.97999925</v>
      </c>
      <c r="ET65">
        <v>0.02000045</v>
      </c>
      <c r="EU65">
        <v>0</v>
      </c>
      <c r="EV65">
        <v>165.9200714285714</v>
      </c>
      <c r="EW65">
        <v>5.00078</v>
      </c>
      <c r="EX65">
        <v>5869.683928571428</v>
      </c>
      <c r="EY65">
        <v>16379.40357142857</v>
      </c>
      <c r="EZ65">
        <v>39.43953571428572</v>
      </c>
      <c r="FA65">
        <v>40.28321428571427</v>
      </c>
      <c r="FB65">
        <v>39.73414285714286</v>
      </c>
      <c r="FC65">
        <v>39.93735714285715</v>
      </c>
      <c r="FD65">
        <v>40.51767857142857</v>
      </c>
      <c r="FE65">
        <v>1955.072142857143</v>
      </c>
      <c r="FF65">
        <v>39.9</v>
      </c>
      <c r="FG65">
        <v>0</v>
      </c>
      <c r="FH65">
        <v>1694434402.5</v>
      </c>
      <c r="FI65">
        <v>0</v>
      </c>
      <c r="FJ65">
        <v>165.9151923076923</v>
      </c>
      <c r="FK65">
        <v>3.379999999837272</v>
      </c>
      <c r="FL65">
        <v>207.2331620873195</v>
      </c>
      <c r="FM65">
        <v>5867.867307692307</v>
      </c>
      <c r="FN65">
        <v>15</v>
      </c>
      <c r="FO65">
        <v>1694433157.5</v>
      </c>
      <c r="FP65" t="s">
        <v>431</v>
      </c>
      <c r="FQ65">
        <v>1694433157.5</v>
      </c>
      <c r="FR65">
        <v>1694433154</v>
      </c>
      <c r="FS65">
        <v>1</v>
      </c>
      <c r="FT65">
        <v>-0.8159999999999999</v>
      </c>
      <c r="FU65">
        <v>-0.107</v>
      </c>
      <c r="FV65">
        <v>-25.913</v>
      </c>
      <c r="FW65">
        <v>-3.53</v>
      </c>
      <c r="FX65">
        <v>420</v>
      </c>
      <c r="FY65">
        <v>20</v>
      </c>
      <c r="FZ65">
        <v>0.26</v>
      </c>
      <c r="GA65">
        <v>0.06</v>
      </c>
      <c r="GB65">
        <v>-36.36027804878049</v>
      </c>
      <c r="GC65">
        <v>-1.752867595818878</v>
      </c>
      <c r="GD65">
        <v>0.1803934365689849</v>
      </c>
      <c r="GE65">
        <v>0</v>
      </c>
      <c r="GF65">
        <v>1.570885609756098</v>
      </c>
      <c r="GG65">
        <v>-0.00138104529616709</v>
      </c>
      <c r="GH65">
        <v>0.001385638971703958</v>
      </c>
      <c r="GI65">
        <v>1</v>
      </c>
      <c r="GJ65">
        <v>1</v>
      </c>
      <c r="GK65">
        <v>2</v>
      </c>
      <c r="GL65" t="s">
        <v>438</v>
      </c>
      <c r="GM65">
        <v>3.10395</v>
      </c>
      <c r="GN65">
        <v>2.75803</v>
      </c>
      <c r="GO65">
        <v>0.125778</v>
      </c>
      <c r="GP65">
        <v>0.126363</v>
      </c>
      <c r="GQ65">
        <v>0.103933</v>
      </c>
      <c r="GR65">
        <v>0.0885287</v>
      </c>
      <c r="GS65">
        <v>22609</v>
      </c>
      <c r="GT65">
        <v>21187.1</v>
      </c>
      <c r="GU65">
        <v>26413.4</v>
      </c>
      <c r="GV65">
        <v>24578.5</v>
      </c>
      <c r="GW65">
        <v>38003.2</v>
      </c>
      <c r="GX65">
        <v>32777</v>
      </c>
      <c r="GY65">
        <v>46218.2</v>
      </c>
      <c r="GZ65">
        <v>38909.4</v>
      </c>
      <c r="HA65">
        <v>1.88365</v>
      </c>
      <c r="HB65">
        <v>1.79632</v>
      </c>
      <c r="HC65">
        <v>0.0617281</v>
      </c>
      <c r="HD65">
        <v>0</v>
      </c>
      <c r="HE65">
        <v>27.008</v>
      </c>
      <c r="HF65">
        <v>999.9</v>
      </c>
      <c r="HG65">
        <v>44.4</v>
      </c>
      <c r="HH65">
        <v>31.9</v>
      </c>
      <c r="HI65">
        <v>24.9744</v>
      </c>
      <c r="HJ65">
        <v>60.503</v>
      </c>
      <c r="HK65">
        <v>27.8325</v>
      </c>
      <c r="HL65">
        <v>1</v>
      </c>
      <c r="HM65">
        <v>0.166717</v>
      </c>
      <c r="HN65">
        <v>1.77025</v>
      </c>
      <c r="HO65">
        <v>20.302</v>
      </c>
      <c r="HP65">
        <v>5.21235</v>
      </c>
      <c r="HQ65">
        <v>11.98</v>
      </c>
      <c r="HR65">
        <v>4.96385</v>
      </c>
      <c r="HS65">
        <v>3.27408</v>
      </c>
      <c r="HT65">
        <v>9999</v>
      </c>
      <c r="HU65">
        <v>9999</v>
      </c>
      <c r="HV65">
        <v>9999</v>
      </c>
      <c r="HW65">
        <v>160.5</v>
      </c>
      <c r="HX65">
        <v>1.86381</v>
      </c>
      <c r="HY65">
        <v>1.85989</v>
      </c>
      <c r="HZ65">
        <v>1.8581</v>
      </c>
      <c r="IA65">
        <v>1.85959</v>
      </c>
      <c r="IB65">
        <v>1.85961</v>
      </c>
      <c r="IC65">
        <v>1.8581</v>
      </c>
      <c r="ID65">
        <v>1.85716</v>
      </c>
      <c r="IE65">
        <v>1.85214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-31.276</v>
      </c>
      <c r="IT65">
        <v>-3.591</v>
      </c>
      <c r="IU65">
        <v>-16.236212380802</v>
      </c>
      <c r="IV65">
        <v>-0.02504303529460891</v>
      </c>
      <c r="IW65">
        <v>8.203137281165334E-06</v>
      </c>
      <c r="IX65">
        <v>-1.601710138363582E-09</v>
      </c>
      <c r="IY65">
        <v>-1.673785301004046</v>
      </c>
      <c r="IZ65">
        <v>-0.1542298006697892</v>
      </c>
      <c r="JA65">
        <v>0.004482180110296973</v>
      </c>
      <c r="JB65">
        <v>-5.576280945024944E-05</v>
      </c>
      <c r="JC65">
        <v>4</v>
      </c>
      <c r="JD65">
        <v>1967</v>
      </c>
      <c r="JE65">
        <v>1</v>
      </c>
      <c r="JF65">
        <v>28</v>
      </c>
      <c r="JG65">
        <v>20.8</v>
      </c>
      <c r="JH65">
        <v>20.8</v>
      </c>
      <c r="JI65">
        <v>1.94824</v>
      </c>
      <c r="JJ65">
        <v>2.63184</v>
      </c>
      <c r="JK65">
        <v>1.49658</v>
      </c>
      <c r="JL65">
        <v>2.39868</v>
      </c>
      <c r="JM65">
        <v>1.54907</v>
      </c>
      <c r="JN65">
        <v>2.38403</v>
      </c>
      <c r="JO65">
        <v>34.6921</v>
      </c>
      <c r="JP65">
        <v>15.5417</v>
      </c>
      <c r="JQ65">
        <v>18</v>
      </c>
      <c r="JR65">
        <v>494.567</v>
      </c>
      <c r="JS65">
        <v>454.177</v>
      </c>
      <c r="JT65">
        <v>24.5381</v>
      </c>
      <c r="JU65">
        <v>29.3699</v>
      </c>
      <c r="JV65">
        <v>29.9997</v>
      </c>
      <c r="JW65">
        <v>29.6018</v>
      </c>
      <c r="JX65">
        <v>29.5886</v>
      </c>
      <c r="JY65">
        <v>39.1631</v>
      </c>
      <c r="JZ65">
        <v>0</v>
      </c>
      <c r="KA65">
        <v>44.5317</v>
      </c>
      <c r="KB65">
        <v>24.5274</v>
      </c>
      <c r="KC65">
        <v>787.64</v>
      </c>
      <c r="KD65">
        <v>20.9007</v>
      </c>
      <c r="KE65">
        <v>100.977</v>
      </c>
      <c r="KF65">
        <v>93.8129</v>
      </c>
    </row>
    <row r="66" spans="1:292">
      <c r="A66">
        <v>48</v>
      </c>
      <c r="B66">
        <v>1694434407.5</v>
      </c>
      <c r="C66">
        <v>327</v>
      </c>
      <c r="D66" t="s">
        <v>529</v>
      </c>
      <c r="E66" t="s">
        <v>530</v>
      </c>
      <c r="F66">
        <v>5</v>
      </c>
      <c r="G66" t="s">
        <v>428</v>
      </c>
      <c r="H66">
        <v>1694434400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790.7793168165899</v>
      </c>
      <c r="AJ66">
        <v>762.6248848484846</v>
      </c>
      <c r="AK66">
        <v>3.388157157523073</v>
      </c>
      <c r="AL66">
        <v>65.77211671758174</v>
      </c>
      <c r="AM66">
        <f>(AO66 - AN66 + DX66*1E3/(8.314*(DZ66+273.15)) * AQ66/DW66 * AP66) * DW66/(100*DK66) * 1000/(1000 - AO66)</f>
        <v>0</v>
      </c>
      <c r="AN66">
        <v>19.59582491215626</v>
      </c>
      <c r="AO66">
        <v>21.1582503030303</v>
      </c>
      <c r="AP66">
        <v>-2.807101983052354E-05</v>
      </c>
      <c r="AQ66">
        <v>103.8788030557006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1.37</v>
      </c>
      <c r="DL66">
        <v>0.5</v>
      </c>
      <c r="DM66" t="s">
        <v>430</v>
      </c>
      <c r="DN66">
        <v>2</v>
      </c>
      <c r="DO66" t="b">
        <v>1</v>
      </c>
      <c r="DP66">
        <v>1694434400</v>
      </c>
      <c r="DQ66">
        <v>723.1425185185187</v>
      </c>
      <c r="DR66">
        <v>759.6924444444444</v>
      </c>
      <c r="DS66">
        <v>21.1694037037037</v>
      </c>
      <c r="DT66">
        <v>19.60098518518518</v>
      </c>
      <c r="DU66">
        <v>754.2876296296295</v>
      </c>
      <c r="DV66">
        <v>24.76054444444445</v>
      </c>
      <c r="DW66">
        <v>500.0175185185186</v>
      </c>
      <c r="DX66">
        <v>84.40997407407407</v>
      </c>
      <c r="DY66">
        <v>0.1000095481481482</v>
      </c>
      <c r="DZ66">
        <v>26.91211851851852</v>
      </c>
      <c r="EA66">
        <v>28.01715555555556</v>
      </c>
      <c r="EB66">
        <v>999.9000000000001</v>
      </c>
      <c r="EC66">
        <v>0</v>
      </c>
      <c r="ED66">
        <v>0</v>
      </c>
      <c r="EE66">
        <v>9997.364074074074</v>
      </c>
      <c r="EF66">
        <v>0</v>
      </c>
      <c r="EG66">
        <v>614.4667037037036</v>
      </c>
      <c r="EH66">
        <v>-36.54978148148148</v>
      </c>
      <c r="EI66">
        <v>738.7820370370371</v>
      </c>
      <c r="EJ66">
        <v>774.8807777777776</v>
      </c>
      <c r="EK66">
        <v>1.568418518518518</v>
      </c>
      <c r="EL66">
        <v>759.6924444444444</v>
      </c>
      <c r="EM66">
        <v>19.60098518518518</v>
      </c>
      <c r="EN66">
        <v>1.786909629629629</v>
      </c>
      <c r="EO66">
        <v>1.654519259259259</v>
      </c>
      <c r="EP66">
        <v>15.67274814814815</v>
      </c>
      <c r="EQ66">
        <v>14.47616296296296</v>
      </c>
      <c r="ER66">
        <v>1999.979629629629</v>
      </c>
      <c r="ES66">
        <v>0.9799994444444444</v>
      </c>
      <c r="ET66">
        <v>0.02000025925925926</v>
      </c>
      <c r="EU66">
        <v>0</v>
      </c>
      <c r="EV66">
        <v>166.1829259259259</v>
      </c>
      <c r="EW66">
        <v>5.00078</v>
      </c>
      <c r="EX66">
        <v>5829.63</v>
      </c>
      <c r="EY66">
        <v>16379.47037037037</v>
      </c>
      <c r="EZ66">
        <v>39.45337037037036</v>
      </c>
      <c r="FA66">
        <v>40.27755555555554</v>
      </c>
      <c r="FB66">
        <v>39.72200000000001</v>
      </c>
      <c r="FC66">
        <v>39.93277777777777</v>
      </c>
      <c r="FD66">
        <v>40.5414074074074</v>
      </c>
      <c r="FE66">
        <v>1955.079629629629</v>
      </c>
      <c r="FF66">
        <v>39.9</v>
      </c>
      <c r="FG66">
        <v>0</v>
      </c>
      <c r="FH66">
        <v>1694434407.3</v>
      </c>
      <c r="FI66">
        <v>0</v>
      </c>
      <c r="FJ66">
        <v>166.168</v>
      </c>
      <c r="FK66">
        <v>1.975179502067242</v>
      </c>
      <c r="FL66">
        <v>-1011.596922601502</v>
      </c>
      <c r="FM66">
        <v>5824.232692307692</v>
      </c>
      <c r="FN66">
        <v>15</v>
      </c>
      <c r="FO66">
        <v>1694433157.5</v>
      </c>
      <c r="FP66" t="s">
        <v>431</v>
      </c>
      <c r="FQ66">
        <v>1694433157.5</v>
      </c>
      <c r="FR66">
        <v>1694433154</v>
      </c>
      <c r="FS66">
        <v>1</v>
      </c>
      <c r="FT66">
        <v>-0.8159999999999999</v>
      </c>
      <c r="FU66">
        <v>-0.107</v>
      </c>
      <c r="FV66">
        <v>-25.913</v>
      </c>
      <c r="FW66">
        <v>-3.53</v>
      </c>
      <c r="FX66">
        <v>420</v>
      </c>
      <c r="FY66">
        <v>20</v>
      </c>
      <c r="FZ66">
        <v>0.26</v>
      </c>
      <c r="GA66">
        <v>0.06</v>
      </c>
      <c r="GB66">
        <v>-36.49270487804878</v>
      </c>
      <c r="GC66">
        <v>-1.183490592334501</v>
      </c>
      <c r="GD66">
        <v>0.1460986117882318</v>
      </c>
      <c r="GE66">
        <v>0</v>
      </c>
      <c r="GF66">
        <v>1.569645853658536</v>
      </c>
      <c r="GG66">
        <v>-0.02084989547038511</v>
      </c>
      <c r="GH66">
        <v>0.002613965285762143</v>
      </c>
      <c r="GI66">
        <v>1</v>
      </c>
      <c r="GJ66">
        <v>1</v>
      </c>
      <c r="GK66">
        <v>2</v>
      </c>
      <c r="GL66" t="s">
        <v>438</v>
      </c>
      <c r="GM66">
        <v>3.10384</v>
      </c>
      <c r="GN66">
        <v>2.75779</v>
      </c>
      <c r="GO66">
        <v>0.127639</v>
      </c>
      <c r="GP66">
        <v>0.12816</v>
      </c>
      <c r="GQ66">
        <v>0.103909</v>
      </c>
      <c r="GR66">
        <v>0.088505</v>
      </c>
      <c r="GS66">
        <v>22561</v>
      </c>
      <c r="GT66">
        <v>21143.8</v>
      </c>
      <c r="GU66">
        <v>26413.5</v>
      </c>
      <c r="GV66">
        <v>24578.8</v>
      </c>
      <c r="GW66">
        <v>38004.8</v>
      </c>
      <c r="GX66">
        <v>32778.3</v>
      </c>
      <c r="GY66">
        <v>46218.6</v>
      </c>
      <c r="GZ66">
        <v>38909.7</v>
      </c>
      <c r="HA66">
        <v>1.88328</v>
      </c>
      <c r="HB66">
        <v>1.79662</v>
      </c>
      <c r="HC66">
        <v>0.0608191</v>
      </c>
      <c r="HD66">
        <v>0</v>
      </c>
      <c r="HE66">
        <v>27.0129</v>
      </c>
      <c r="HF66">
        <v>999.9</v>
      </c>
      <c r="HG66">
        <v>44.4</v>
      </c>
      <c r="HH66">
        <v>31.9</v>
      </c>
      <c r="HI66">
        <v>24.9736</v>
      </c>
      <c r="HJ66">
        <v>60.543</v>
      </c>
      <c r="HK66">
        <v>27.9647</v>
      </c>
      <c r="HL66">
        <v>1</v>
      </c>
      <c r="HM66">
        <v>0.166052</v>
      </c>
      <c r="HN66">
        <v>1.75707</v>
      </c>
      <c r="HO66">
        <v>20.3021</v>
      </c>
      <c r="HP66">
        <v>5.2113</v>
      </c>
      <c r="HQ66">
        <v>11.98</v>
      </c>
      <c r="HR66">
        <v>4.96355</v>
      </c>
      <c r="HS66">
        <v>3.27387</v>
      </c>
      <c r="HT66">
        <v>9999</v>
      </c>
      <c r="HU66">
        <v>9999</v>
      </c>
      <c r="HV66">
        <v>9999</v>
      </c>
      <c r="HW66">
        <v>160.5</v>
      </c>
      <c r="HX66">
        <v>1.86384</v>
      </c>
      <c r="HY66">
        <v>1.85988</v>
      </c>
      <c r="HZ66">
        <v>1.8581</v>
      </c>
      <c r="IA66">
        <v>1.85958</v>
      </c>
      <c r="IB66">
        <v>1.85961</v>
      </c>
      <c r="IC66">
        <v>1.85807</v>
      </c>
      <c r="ID66">
        <v>1.85715</v>
      </c>
      <c r="IE66">
        <v>1.85213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-31.534</v>
      </c>
      <c r="IT66">
        <v>-3.5907</v>
      </c>
      <c r="IU66">
        <v>-16.236212380802</v>
      </c>
      <c r="IV66">
        <v>-0.02504303529460891</v>
      </c>
      <c r="IW66">
        <v>8.203137281165334E-06</v>
      </c>
      <c r="IX66">
        <v>-1.601710138363582E-09</v>
      </c>
      <c r="IY66">
        <v>-1.673785301004046</v>
      </c>
      <c r="IZ66">
        <v>-0.1542298006697892</v>
      </c>
      <c r="JA66">
        <v>0.004482180110296973</v>
      </c>
      <c r="JB66">
        <v>-5.576280945024944E-05</v>
      </c>
      <c r="JC66">
        <v>4</v>
      </c>
      <c r="JD66">
        <v>1967</v>
      </c>
      <c r="JE66">
        <v>1</v>
      </c>
      <c r="JF66">
        <v>28</v>
      </c>
      <c r="JG66">
        <v>20.8</v>
      </c>
      <c r="JH66">
        <v>20.9</v>
      </c>
      <c r="JI66">
        <v>1.98364</v>
      </c>
      <c r="JJ66">
        <v>2.63062</v>
      </c>
      <c r="JK66">
        <v>1.49658</v>
      </c>
      <c r="JL66">
        <v>2.39868</v>
      </c>
      <c r="JM66">
        <v>1.54907</v>
      </c>
      <c r="JN66">
        <v>2.34741</v>
      </c>
      <c r="JO66">
        <v>34.6692</v>
      </c>
      <c r="JP66">
        <v>15.5417</v>
      </c>
      <c r="JQ66">
        <v>18</v>
      </c>
      <c r="JR66">
        <v>494.286</v>
      </c>
      <c r="JS66">
        <v>454.306</v>
      </c>
      <c r="JT66">
        <v>24.5166</v>
      </c>
      <c r="JU66">
        <v>29.3649</v>
      </c>
      <c r="JV66">
        <v>29.9995</v>
      </c>
      <c r="JW66">
        <v>29.5942</v>
      </c>
      <c r="JX66">
        <v>29.581</v>
      </c>
      <c r="JY66">
        <v>39.8672</v>
      </c>
      <c r="JZ66">
        <v>0</v>
      </c>
      <c r="KA66">
        <v>44.5317</v>
      </c>
      <c r="KB66">
        <v>24.5128</v>
      </c>
      <c r="KC66">
        <v>807.693</v>
      </c>
      <c r="KD66">
        <v>20.8923</v>
      </c>
      <c r="KE66">
        <v>100.978</v>
      </c>
      <c r="KF66">
        <v>93.8138</v>
      </c>
    </row>
    <row r="67" spans="1:292">
      <c r="A67">
        <v>49</v>
      </c>
      <c r="B67">
        <v>1694434412.5</v>
      </c>
      <c r="C67">
        <v>332</v>
      </c>
      <c r="D67" t="s">
        <v>531</v>
      </c>
      <c r="E67" t="s">
        <v>532</v>
      </c>
      <c r="F67">
        <v>5</v>
      </c>
      <c r="G67" t="s">
        <v>428</v>
      </c>
      <c r="H67">
        <v>1694434404.714286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807.9429677128395</v>
      </c>
      <c r="AJ67">
        <v>779.6917818181815</v>
      </c>
      <c r="AK67">
        <v>3.438392672131439</v>
      </c>
      <c r="AL67">
        <v>65.77211671758174</v>
      </c>
      <c r="AM67">
        <f>(AO67 - AN67 + DX67*1E3/(8.314*(DZ67+273.15)) * AQ67/DW67 * AP67) * DW67/(100*DK67) * 1000/(1000 - AO67)</f>
        <v>0</v>
      </c>
      <c r="AN67">
        <v>19.58752626564747</v>
      </c>
      <c r="AO67">
        <v>21.15291818181818</v>
      </c>
      <c r="AP67">
        <v>-1.61439297683033E-05</v>
      </c>
      <c r="AQ67">
        <v>103.8788030557006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1.37</v>
      </c>
      <c r="DL67">
        <v>0.5</v>
      </c>
      <c r="DM67" t="s">
        <v>430</v>
      </c>
      <c r="DN67">
        <v>2</v>
      </c>
      <c r="DO67" t="b">
        <v>1</v>
      </c>
      <c r="DP67">
        <v>1694434404.714286</v>
      </c>
      <c r="DQ67">
        <v>738.8726428571429</v>
      </c>
      <c r="DR67">
        <v>775.5555357142857</v>
      </c>
      <c r="DS67">
        <v>21.162325</v>
      </c>
      <c r="DT67">
        <v>19.59542142857143</v>
      </c>
      <c r="DU67">
        <v>770.262642857143</v>
      </c>
      <c r="DV67">
        <v>24.75321785714286</v>
      </c>
      <c r="DW67">
        <v>500.0143214285714</v>
      </c>
      <c r="DX67">
        <v>84.41003928571426</v>
      </c>
      <c r="DY67">
        <v>0.1000634892857143</v>
      </c>
      <c r="DZ67">
        <v>26.909575</v>
      </c>
      <c r="EA67">
        <v>28.01096071428572</v>
      </c>
      <c r="EB67">
        <v>999.9000000000002</v>
      </c>
      <c r="EC67">
        <v>0</v>
      </c>
      <c r="ED67">
        <v>0</v>
      </c>
      <c r="EE67">
        <v>9979.934999999999</v>
      </c>
      <c r="EF67">
        <v>0</v>
      </c>
      <c r="EG67">
        <v>588.1236428571428</v>
      </c>
      <c r="EH67">
        <v>-36.68276785714286</v>
      </c>
      <c r="EI67">
        <v>754.8469285714285</v>
      </c>
      <c r="EJ67">
        <v>791.0565714285714</v>
      </c>
      <c r="EK67">
        <v>1.566913571428571</v>
      </c>
      <c r="EL67">
        <v>775.5555357142857</v>
      </c>
      <c r="EM67">
        <v>19.59542142857143</v>
      </c>
      <c r="EN67">
        <v>1.786313928571429</v>
      </c>
      <c r="EO67">
        <v>1.65405</v>
      </c>
      <c r="EP67">
        <v>15.66754642857143</v>
      </c>
      <c r="EQ67">
        <v>14.47178571428572</v>
      </c>
      <c r="ER67">
        <v>1999.967857142857</v>
      </c>
      <c r="ES67">
        <v>0.9799997857142857</v>
      </c>
      <c r="ET67">
        <v>0.01999991785714285</v>
      </c>
      <c r="EU67">
        <v>0</v>
      </c>
      <c r="EV67">
        <v>166.45525</v>
      </c>
      <c r="EW67">
        <v>5.00078</v>
      </c>
      <c r="EX67">
        <v>5631.028571428573</v>
      </c>
      <c r="EY67">
        <v>16379.37857142857</v>
      </c>
      <c r="EZ67">
        <v>39.44617857142857</v>
      </c>
      <c r="FA67">
        <v>40.281</v>
      </c>
      <c r="FB67">
        <v>39.71414285714285</v>
      </c>
      <c r="FC67">
        <v>39.92617857142857</v>
      </c>
      <c r="FD67">
        <v>40.51757142857143</v>
      </c>
      <c r="FE67">
        <v>1955.067857142857</v>
      </c>
      <c r="FF67">
        <v>39.9</v>
      </c>
      <c r="FG67">
        <v>0</v>
      </c>
      <c r="FH67">
        <v>1694434412.7</v>
      </c>
      <c r="FI67">
        <v>0</v>
      </c>
      <c r="FJ67">
        <v>166.48804</v>
      </c>
      <c r="FK67">
        <v>4.136307703043056</v>
      </c>
      <c r="FL67">
        <v>-4048.413845977421</v>
      </c>
      <c r="FM67">
        <v>5585.762</v>
      </c>
      <c r="FN67">
        <v>15</v>
      </c>
      <c r="FO67">
        <v>1694433157.5</v>
      </c>
      <c r="FP67" t="s">
        <v>431</v>
      </c>
      <c r="FQ67">
        <v>1694433157.5</v>
      </c>
      <c r="FR67">
        <v>1694433154</v>
      </c>
      <c r="FS67">
        <v>1</v>
      </c>
      <c r="FT67">
        <v>-0.8159999999999999</v>
      </c>
      <c r="FU67">
        <v>-0.107</v>
      </c>
      <c r="FV67">
        <v>-25.913</v>
      </c>
      <c r="FW67">
        <v>-3.53</v>
      </c>
      <c r="FX67">
        <v>420</v>
      </c>
      <c r="FY67">
        <v>20</v>
      </c>
      <c r="FZ67">
        <v>0.26</v>
      </c>
      <c r="GA67">
        <v>0.06</v>
      </c>
      <c r="GB67">
        <v>-36.61862926829269</v>
      </c>
      <c r="GC67">
        <v>-1.377376306620195</v>
      </c>
      <c r="GD67">
        <v>0.1871901332138938</v>
      </c>
      <c r="GE67">
        <v>0</v>
      </c>
      <c r="GF67">
        <v>1.568133414634146</v>
      </c>
      <c r="GG67">
        <v>-0.02239045296166869</v>
      </c>
      <c r="GH67">
        <v>0.002587923746149304</v>
      </c>
      <c r="GI67">
        <v>1</v>
      </c>
      <c r="GJ67">
        <v>1</v>
      </c>
      <c r="GK67">
        <v>2</v>
      </c>
      <c r="GL67" t="s">
        <v>438</v>
      </c>
      <c r="GM67">
        <v>3.10388</v>
      </c>
      <c r="GN67">
        <v>2.75805</v>
      </c>
      <c r="GO67">
        <v>0.1295</v>
      </c>
      <c r="GP67">
        <v>0.130032</v>
      </c>
      <c r="GQ67">
        <v>0.103892</v>
      </c>
      <c r="GR67">
        <v>0.0884887</v>
      </c>
      <c r="GS67">
        <v>22513.3</v>
      </c>
      <c r="GT67">
        <v>21098.5</v>
      </c>
      <c r="GU67">
        <v>26414</v>
      </c>
      <c r="GV67">
        <v>24578.9</v>
      </c>
      <c r="GW67">
        <v>38006.2</v>
      </c>
      <c r="GX67">
        <v>32779.3</v>
      </c>
      <c r="GY67">
        <v>46219.2</v>
      </c>
      <c r="GZ67">
        <v>38909.9</v>
      </c>
      <c r="HA67">
        <v>1.88365</v>
      </c>
      <c r="HB67">
        <v>1.79668</v>
      </c>
      <c r="HC67">
        <v>0.0607818</v>
      </c>
      <c r="HD67">
        <v>0</v>
      </c>
      <c r="HE67">
        <v>27.0175</v>
      </c>
      <c r="HF67">
        <v>999.9</v>
      </c>
      <c r="HG67">
        <v>44.4</v>
      </c>
      <c r="HH67">
        <v>31.9</v>
      </c>
      <c r="HI67">
        <v>24.9747</v>
      </c>
      <c r="HJ67">
        <v>60.733</v>
      </c>
      <c r="HK67">
        <v>27.9527</v>
      </c>
      <c r="HL67">
        <v>1</v>
      </c>
      <c r="HM67">
        <v>0.165379</v>
      </c>
      <c r="HN67">
        <v>1.73522</v>
      </c>
      <c r="HO67">
        <v>20.3023</v>
      </c>
      <c r="HP67">
        <v>5.2125</v>
      </c>
      <c r="HQ67">
        <v>11.98</v>
      </c>
      <c r="HR67">
        <v>4.96345</v>
      </c>
      <c r="HS67">
        <v>3.274</v>
      </c>
      <c r="HT67">
        <v>9999</v>
      </c>
      <c r="HU67">
        <v>9999</v>
      </c>
      <c r="HV67">
        <v>9999</v>
      </c>
      <c r="HW67">
        <v>160.5</v>
      </c>
      <c r="HX67">
        <v>1.86381</v>
      </c>
      <c r="HY67">
        <v>1.85989</v>
      </c>
      <c r="HZ67">
        <v>1.85812</v>
      </c>
      <c r="IA67">
        <v>1.85954</v>
      </c>
      <c r="IB67">
        <v>1.8596</v>
      </c>
      <c r="IC67">
        <v>1.85808</v>
      </c>
      <c r="ID67">
        <v>1.85715</v>
      </c>
      <c r="IE67">
        <v>1.85213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-31.791</v>
      </c>
      <c r="IT67">
        <v>-3.5905</v>
      </c>
      <c r="IU67">
        <v>-16.236212380802</v>
      </c>
      <c r="IV67">
        <v>-0.02504303529460891</v>
      </c>
      <c r="IW67">
        <v>8.203137281165334E-06</v>
      </c>
      <c r="IX67">
        <v>-1.601710138363582E-09</v>
      </c>
      <c r="IY67">
        <v>-1.673785301004046</v>
      </c>
      <c r="IZ67">
        <v>-0.1542298006697892</v>
      </c>
      <c r="JA67">
        <v>0.004482180110296973</v>
      </c>
      <c r="JB67">
        <v>-5.576280945024944E-05</v>
      </c>
      <c r="JC67">
        <v>4</v>
      </c>
      <c r="JD67">
        <v>1967</v>
      </c>
      <c r="JE67">
        <v>1</v>
      </c>
      <c r="JF67">
        <v>28</v>
      </c>
      <c r="JG67">
        <v>20.9</v>
      </c>
      <c r="JH67">
        <v>21</v>
      </c>
      <c r="JI67">
        <v>2.01416</v>
      </c>
      <c r="JJ67">
        <v>2.62695</v>
      </c>
      <c r="JK67">
        <v>1.49658</v>
      </c>
      <c r="JL67">
        <v>2.39868</v>
      </c>
      <c r="JM67">
        <v>1.54907</v>
      </c>
      <c r="JN67">
        <v>2.37671</v>
      </c>
      <c r="JO67">
        <v>34.6463</v>
      </c>
      <c r="JP67">
        <v>15.5505</v>
      </c>
      <c r="JQ67">
        <v>18</v>
      </c>
      <c r="JR67">
        <v>494.452</v>
      </c>
      <c r="JS67">
        <v>454.28</v>
      </c>
      <c r="JT67">
        <v>24.5046</v>
      </c>
      <c r="JU67">
        <v>29.3585</v>
      </c>
      <c r="JV67">
        <v>29.9995</v>
      </c>
      <c r="JW67">
        <v>29.5867</v>
      </c>
      <c r="JX67">
        <v>29.5734</v>
      </c>
      <c r="JY67">
        <v>40.4775</v>
      </c>
      <c r="JZ67">
        <v>0</v>
      </c>
      <c r="KA67">
        <v>44.5317</v>
      </c>
      <c r="KB67">
        <v>24.5051</v>
      </c>
      <c r="KC67">
        <v>821.122</v>
      </c>
      <c r="KD67">
        <v>20.8819</v>
      </c>
      <c r="KE67">
        <v>100.979</v>
      </c>
      <c r="KF67">
        <v>93.8143</v>
      </c>
    </row>
    <row r="68" spans="1:292">
      <c r="A68">
        <v>50</v>
      </c>
      <c r="B68">
        <v>1694434417.5</v>
      </c>
      <c r="C68">
        <v>337</v>
      </c>
      <c r="D68" t="s">
        <v>533</v>
      </c>
      <c r="E68" t="s">
        <v>534</v>
      </c>
      <c r="F68">
        <v>5</v>
      </c>
      <c r="G68" t="s">
        <v>428</v>
      </c>
      <c r="H68">
        <v>1694434410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825.1249733469443</v>
      </c>
      <c r="AJ68">
        <v>796.7899818181813</v>
      </c>
      <c r="AK68">
        <v>3.398381366847182</v>
      </c>
      <c r="AL68">
        <v>65.77211671758174</v>
      </c>
      <c r="AM68">
        <f>(AO68 - AN68 + DX68*1E3/(8.314*(DZ68+273.15)) * AQ68/DW68 * AP68) * DW68/(100*DK68) * 1000/(1000 - AO68)</f>
        <v>0</v>
      </c>
      <c r="AN68">
        <v>19.58451111137938</v>
      </c>
      <c r="AO68">
        <v>21.13893636363636</v>
      </c>
      <c r="AP68">
        <v>-4.97834698608166E-05</v>
      </c>
      <c r="AQ68">
        <v>103.8788030557006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1.37</v>
      </c>
      <c r="DL68">
        <v>0.5</v>
      </c>
      <c r="DM68" t="s">
        <v>430</v>
      </c>
      <c r="DN68">
        <v>2</v>
      </c>
      <c r="DO68" t="b">
        <v>1</v>
      </c>
      <c r="DP68">
        <v>1694434410</v>
      </c>
      <c r="DQ68">
        <v>756.5495185185185</v>
      </c>
      <c r="DR68">
        <v>793.3024074074075</v>
      </c>
      <c r="DS68">
        <v>21.15349259259259</v>
      </c>
      <c r="DT68">
        <v>19.5895962962963</v>
      </c>
      <c r="DU68">
        <v>788.2119629629631</v>
      </c>
      <c r="DV68">
        <v>24.74406296296296</v>
      </c>
      <c r="DW68">
        <v>500.0193703703703</v>
      </c>
      <c r="DX68">
        <v>84.40997407407407</v>
      </c>
      <c r="DY68">
        <v>0.1000153814814815</v>
      </c>
      <c r="DZ68">
        <v>26.90590740740741</v>
      </c>
      <c r="EA68">
        <v>28.00866666666666</v>
      </c>
      <c r="EB68">
        <v>999.9000000000001</v>
      </c>
      <c r="EC68">
        <v>0</v>
      </c>
      <c r="ED68">
        <v>0</v>
      </c>
      <c r="EE68">
        <v>9983.051481481481</v>
      </c>
      <c r="EF68">
        <v>0</v>
      </c>
      <c r="EG68">
        <v>523.4307407407407</v>
      </c>
      <c r="EH68">
        <v>-36.75280370370371</v>
      </c>
      <c r="EI68">
        <v>772.899</v>
      </c>
      <c r="EJ68">
        <v>809.1533333333333</v>
      </c>
      <c r="EK68">
        <v>1.563902962962963</v>
      </c>
      <c r="EL68">
        <v>793.3024074074075</v>
      </c>
      <c r="EM68">
        <v>19.5895962962963</v>
      </c>
      <c r="EN68">
        <v>1.785567037037037</v>
      </c>
      <c r="EO68">
        <v>1.653557407407408</v>
      </c>
      <c r="EP68">
        <v>15.6610037037037</v>
      </c>
      <c r="EQ68">
        <v>14.46717407407407</v>
      </c>
      <c r="ER68">
        <v>1999.964074074074</v>
      </c>
      <c r="ES68">
        <v>0.9800005555555557</v>
      </c>
      <c r="ET68">
        <v>0.01999914814814815</v>
      </c>
      <c r="EU68">
        <v>0</v>
      </c>
      <c r="EV68">
        <v>166.746</v>
      </c>
      <c r="EW68">
        <v>5.00078</v>
      </c>
      <c r="EX68">
        <v>5241.286296296296</v>
      </c>
      <c r="EY68">
        <v>16379.34444444444</v>
      </c>
      <c r="EZ68">
        <v>39.44425925925925</v>
      </c>
      <c r="FA68">
        <v>40.27296296296296</v>
      </c>
      <c r="FB68">
        <v>39.72214814814815</v>
      </c>
      <c r="FC68">
        <v>39.92581481481482</v>
      </c>
      <c r="FD68">
        <v>40.53444444444444</v>
      </c>
      <c r="FE68">
        <v>1955.064074074074</v>
      </c>
      <c r="FF68">
        <v>39.89888888888889</v>
      </c>
      <c r="FG68">
        <v>0</v>
      </c>
      <c r="FH68">
        <v>1694434417.5</v>
      </c>
      <c r="FI68">
        <v>0</v>
      </c>
      <c r="FJ68">
        <v>166.74432</v>
      </c>
      <c r="FK68">
        <v>3.314230776351224</v>
      </c>
      <c r="FL68">
        <v>-5771.590759593581</v>
      </c>
      <c r="FM68">
        <v>5211.816800000001</v>
      </c>
      <c r="FN68">
        <v>15</v>
      </c>
      <c r="FO68">
        <v>1694433157.5</v>
      </c>
      <c r="FP68" t="s">
        <v>431</v>
      </c>
      <c r="FQ68">
        <v>1694433157.5</v>
      </c>
      <c r="FR68">
        <v>1694433154</v>
      </c>
      <c r="FS68">
        <v>1</v>
      </c>
      <c r="FT68">
        <v>-0.8159999999999999</v>
      </c>
      <c r="FU68">
        <v>-0.107</v>
      </c>
      <c r="FV68">
        <v>-25.913</v>
      </c>
      <c r="FW68">
        <v>-3.53</v>
      </c>
      <c r="FX68">
        <v>420</v>
      </c>
      <c r="FY68">
        <v>20</v>
      </c>
      <c r="FZ68">
        <v>0.26</v>
      </c>
      <c r="GA68">
        <v>0.06</v>
      </c>
      <c r="GB68">
        <v>-36.71261951219512</v>
      </c>
      <c r="GC68">
        <v>-1.037186759581921</v>
      </c>
      <c r="GD68">
        <v>0.1759391499846555</v>
      </c>
      <c r="GE68">
        <v>0</v>
      </c>
      <c r="GF68">
        <v>1.56547512195122</v>
      </c>
      <c r="GG68">
        <v>-0.0303033449477365</v>
      </c>
      <c r="GH68">
        <v>0.003553430580096792</v>
      </c>
      <c r="GI68">
        <v>1</v>
      </c>
      <c r="GJ68">
        <v>1</v>
      </c>
      <c r="GK68">
        <v>2</v>
      </c>
      <c r="GL68" t="s">
        <v>438</v>
      </c>
      <c r="GM68">
        <v>3.10392</v>
      </c>
      <c r="GN68">
        <v>2.75811</v>
      </c>
      <c r="GO68">
        <v>0.131333</v>
      </c>
      <c r="GP68">
        <v>0.131813</v>
      </c>
      <c r="GQ68">
        <v>0.103854</v>
      </c>
      <c r="GR68">
        <v>0.0884766</v>
      </c>
      <c r="GS68">
        <v>22466.2</v>
      </c>
      <c r="GT68">
        <v>21055.9</v>
      </c>
      <c r="GU68">
        <v>26414.3</v>
      </c>
      <c r="GV68">
        <v>24579.5</v>
      </c>
      <c r="GW68">
        <v>38008.5</v>
      </c>
      <c r="GX68">
        <v>32780.5</v>
      </c>
      <c r="GY68">
        <v>46219.7</v>
      </c>
      <c r="GZ68">
        <v>38910.6</v>
      </c>
      <c r="HA68">
        <v>1.88372</v>
      </c>
      <c r="HB68">
        <v>1.7969</v>
      </c>
      <c r="HC68">
        <v>0.0601709</v>
      </c>
      <c r="HD68">
        <v>0</v>
      </c>
      <c r="HE68">
        <v>27.0223</v>
      </c>
      <c r="HF68">
        <v>999.9</v>
      </c>
      <c r="HG68">
        <v>44.4</v>
      </c>
      <c r="HH68">
        <v>31.9</v>
      </c>
      <c r="HI68">
        <v>24.9747</v>
      </c>
      <c r="HJ68">
        <v>60.593</v>
      </c>
      <c r="HK68">
        <v>27.9087</v>
      </c>
      <c r="HL68">
        <v>1</v>
      </c>
      <c r="HM68">
        <v>0.164962</v>
      </c>
      <c r="HN68">
        <v>1.72897</v>
      </c>
      <c r="HO68">
        <v>20.3023</v>
      </c>
      <c r="HP68">
        <v>5.2119</v>
      </c>
      <c r="HQ68">
        <v>11.98</v>
      </c>
      <c r="HR68">
        <v>4.9634</v>
      </c>
      <c r="HS68">
        <v>3.274</v>
      </c>
      <c r="HT68">
        <v>9999</v>
      </c>
      <c r="HU68">
        <v>9999</v>
      </c>
      <c r="HV68">
        <v>9999</v>
      </c>
      <c r="HW68">
        <v>160.5</v>
      </c>
      <c r="HX68">
        <v>1.86381</v>
      </c>
      <c r="HY68">
        <v>1.85989</v>
      </c>
      <c r="HZ68">
        <v>1.8581</v>
      </c>
      <c r="IA68">
        <v>1.85959</v>
      </c>
      <c r="IB68">
        <v>1.85959</v>
      </c>
      <c r="IC68">
        <v>1.85807</v>
      </c>
      <c r="ID68">
        <v>1.85715</v>
      </c>
      <c r="IE68">
        <v>1.85212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-32.044</v>
      </c>
      <c r="IT68">
        <v>-3.5901</v>
      </c>
      <c r="IU68">
        <v>-16.236212380802</v>
      </c>
      <c r="IV68">
        <v>-0.02504303529460891</v>
      </c>
      <c r="IW68">
        <v>8.203137281165334E-06</v>
      </c>
      <c r="IX68">
        <v>-1.601710138363582E-09</v>
      </c>
      <c r="IY68">
        <v>-1.673785301004046</v>
      </c>
      <c r="IZ68">
        <v>-0.1542298006697892</v>
      </c>
      <c r="JA68">
        <v>0.004482180110296973</v>
      </c>
      <c r="JB68">
        <v>-5.576280945024944E-05</v>
      </c>
      <c r="JC68">
        <v>4</v>
      </c>
      <c r="JD68">
        <v>1967</v>
      </c>
      <c r="JE68">
        <v>1</v>
      </c>
      <c r="JF68">
        <v>28</v>
      </c>
      <c r="JG68">
        <v>21</v>
      </c>
      <c r="JH68">
        <v>21.1</v>
      </c>
      <c r="JI68">
        <v>2.04956</v>
      </c>
      <c r="JJ68">
        <v>2.61963</v>
      </c>
      <c r="JK68">
        <v>1.49658</v>
      </c>
      <c r="JL68">
        <v>2.39868</v>
      </c>
      <c r="JM68">
        <v>1.54907</v>
      </c>
      <c r="JN68">
        <v>2.41821</v>
      </c>
      <c r="JO68">
        <v>34.6235</v>
      </c>
      <c r="JP68">
        <v>15.5417</v>
      </c>
      <c r="JQ68">
        <v>18</v>
      </c>
      <c r="JR68">
        <v>494.439</v>
      </c>
      <c r="JS68">
        <v>454.363</v>
      </c>
      <c r="JT68">
        <v>24.4973</v>
      </c>
      <c r="JU68">
        <v>29.3527</v>
      </c>
      <c r="JV68">
        <v>29.9996</v>
      </c>
      <c r="JW68">
        <v>29.5791</v>
      </c>
      <c r="JX68">
        <v>29.5658</v>
      </c>
      <c r="JY68">
        <v>41.1866</v>
      </c>
      <c r="JZ68">
        <v>0</v>
      </c>
      <c r="KA68">
        <v>44.5317</v>
      </c>
      <c r="KB68">
        <v>24.4975</v>
      </c>
      <c r="KC68">
        <v>841.485</v>
      </c>
      <c r="KD68">
        <v>20.8821</v>
      </c>
      <c r="KE68">
        <v>100.98</v>
      </c>
      <c r="KF68">
        <v>93.81619999999999</v>
      </c>
    </row>
    <row r="69" spans="1:292">
      <c r="A69">
        <v>51</v>
      </c>
      <c r="B69">
        <v>1694434422.5</v>
      </c>
      <c r="C69">
        <v>342</v>
      </c>
      <c r="D69" t="s">
        <v>535</v>
      </c>
      <c r="E69" t="s">
        <v>536</v>
      </c>
      <c r="F69">
        <v>5</v>
      </c>
      <c r="G69" t="s">
        <v>428</v>
      </c>
      <c r="H69">
        <v>1694434414.714286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842.3402639631321</v>
      </c>
      <c r="AJ69">
        <v>813.7651212121212</v>
      </c>
      <c r="AK69">
        <v>3.404272536235307</v>
      </c>
      <c r="AL69">
        <v>65.77211671758174</v>
      </c>
      <c r="AM69">
        <f>(AO69 - AN69 + DX69*1E3/(8.314*(DZ69+273.15)) * AQ69/DW69 * AP69) * DW69/(100*DK69) * 1000/(1000 - AO69)</f>
        <v>0</v>
      </c>
      <c r="AN69">
        <v>19.57750608334839</v>
      </c>
      <c r="AO69">
        <v>21.12869757575759</v>
      </c>
      <c r="AP69">
        <v>-3.320205146739077E-05</v>
      </c>
      <c r="AQ69">
        <v>103.8788030557006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1.37</v>
      </c>
      <c r="DL69">
        <v>0.5</v>
      </c>
      <c r="DM69" t="s">
        <v>430</v>
      </c>
      <c r="DN69">
        <v>2</v>
      </c>
      <c r="DO69" t="b">
        <v>1</v>
      </c>
      <c r="DP69">
        <v>1694434414.714286</v>
      </c>
      <c r="DQ69">
        <v>772.2619999999999</v>
      </c>
      <c r="DR69">
        <v>809.1907857142858</v>
      </c>
      <c r="DS69">
        <v>21.14466785714286</v>
      </c>
      <c r="DT69">
        <v>19.5838</v>
      </c>
      <c r="DU69">
        <v>804.1640714285714</v>
      </c>
      <c r="DV69">
        <v>24.73492142857143</v>
      </c>
      <c r="DW69">
        <v>500.0078214285713</v>
      </c>
      <c r="DX69">
        <v>84.41004642857145</v>
      </c>
      <c r="DY69">
        <v>0.09998012857142859</v>
      </c>
      <c r="DZ69">
        <v>26.90067142857143</v>
      </c>
      <c r="EA69">
        <v>28.00514642857143</v>
      </c>
      <c r="EB69">
        <v>999.9000000000002</v>
      </c>
      <c r="EC69">
        <v>0</v>
      </c>
      <c r="ED69">
        <v>0</v>
      </c>
      <c r="EE69">
        <v>9997.028571428571</v>
      </c>
      <c r="EF69">
        <v>0</v>
      </c>
      <c r="EG69">
        <v>442.9093928571429</v>
      </c>
      <c r="EH69">
        <v>-36.92877857142857</v>
      </c>
      <c r="EI69">
        <v>788.9438214285714</v>
      </c>
      <c r="EJ69">
        <v>825.3543571428571</v>
      </c>
      <c r="EK69">
        <v>1.560872857142857</v>
      </c>
      <c r="EL69">
        <v>809.1907857142858</v>
      </c>
      <c r="EM69">
        <v>19.5838</v>
      </c>
      <c r="EN69">
        <v>1.784823214285714</v>
      </c>
      <c r="EO69">
        <v>1.653069642857143</v>
      </c>
      <c r="EP69">
        <v>15.65450357142857</v>
      </c>
      <c r="EQ69">
        <v>14.4626</v>
      </c>
      <c r="ER69">
        <v>1999.959642857143</v>
      </c>
      <c r="ES69">
        <v>0.9800012857142857</v>
      </c>
      <c r="ET69">
        <v>0.01999841428571428</v>
      </c>
      <c r="EU69">
        <v>0</v>
      </c>
      <c r="EV69">
        <v>167.0035</v>
      </c>
      <c r="EW69">
        <v>5.00078</v>
      </c>
      <c r="EX69">
        <v>4861.828928571428</v>
      </c>
      <c r="EY69">
        <v>16379.30714285714</v>
      </c>
      <c r="EZ69">
        <v>39.43517857142857</v>
      </c>
      <c r="FA69">
        <v>40.2655</v>
      </c>
      <c r="FB69">
        <v>39.73424999999999</v>
      </c>
      <c r="FC69">
        <v>39.91946428571428</v>
      </c>
      <c r="FD69">
        <v>40.53989285714285</v>
      </c>
      <c r="FE69">
        <v>1955.059642857143</v>
      </c>
      <c r="FF69">
        <v>39.89571428571429</v>
      </c>
      <c r="FG69">
        <v>0</v>
      </c>
      <c r="FH69">
        <v>1694434422.3</v>
      </c>
      <c r="FI69">
        <v>0</v>
      </c>
      <c r="FJ69">
        <v>167.03068</v>
      </c>
      <c r="FK69">
        <v>2.643999994706387</v>
      </c>
      <c r="FL69">
        <v>-4371.142314917734</v>
      </c>
      <c r="FM69">
        <v>4828.842000000001</v>
      </c>
      <c r="FN69">
        <v>15</v>
      </c>
      <c r="FO69">
        <v>1694433157.5</v>
      </c>
      <c r="FP69" t="s">
        <v>431</v>
      </c>
      <c r="FQ69">
        <v>1694433157.5</v>
      </c>
      <c r="FR69">
        <v>1694433154</v>
      </c>
      <c r="FS69">
        <v>1</v>
      </c>
      <c r="FT69">
        <v>-0.8159999999999999</v>
      </c>
      <c r="FU69">
        <v>-0.107</v>
      </c>
      <c r="FV69">
        <v>-25.913</v>
      </c>
      <c r="FW69">
        <v>-3.53</v>
      </c>
      <c r="FX69">
        <v>420</v>
      </c>
      <c r="FY69">
        <v>20</v>
      </c>
      <c r="FZ69">
        <v>0.26</v>
      </c>
      <c r="GA69">
        <v>0.06</v>
      </c>
      <c r="GB69">
        <v>-36.830645</v>
      </c>
      <c r="GC69">
        <v>-1.65219962476536</v>
      </c>
      <c r="GD69">
        <v>0.2294555413909197</v>
      </c>
      <c r="GE69">
        <v>0</v>
      </c>
      <c r="GF69">
        <v>1.56228775</v>
      </c>
      <c r="GG69">
        <v>-0.0399808255159509</v>
      </c>
      <c r="GH69">
        <v>0.004421035787855585</v>
      </c>
      <c r="GI69">
        <v>1</v>
      </c>
      <c r="GJ69">
        <v>1</v>
      </c>
      <c r="GK69">
        <v>2</v>
      </c>
      <c r="GL69" t="s">
        <v>438</v>
      </c>
      <c r="GM69">
        <v>3.10385</v>
      </c>
      <c r="GN69">
        <v>2.75816</v>
      </c>
      <c r="GO69">
        <v>0.133144</v>
      </c>
      <c r="GP69">
        <v>0.133637</v>
      </c>
      <c r="GQ69">
        <v>0.103823</v>
      </c>
      <c r="GR69">
        <v>0.0884472</v>
      </c>
      <c r="GS69">
        <v>22419.6</v>
      </c>
      <c r="GT69">
        <v>21011.4</v>
      </c>
      <c r="GU69">
        <v>26414.6</v>
      </c>
      <c r="GV69">
        <v>24579.1</v>
      </c>
      <c r="GW69">
        <v>38010.5</v>
      </c>
      <c r="GX69">
        <v>32781.6</v>
      </c>
      <c r="GY69">
        <v>46220.3</v>
      </c>
      <c r="GZ69">
        <v>38910.5</v>
      </c>
      <c r="HA69">
        <v>1.88363</v>
      </c>
      <c r="HB69">
        <v>1.79718</v>
      </c>
      <c r="HC69">
        <v>0.0597909</v>
      </c>
      <c r="HD69">
        <v>0</v>
      </c>
      <c r="HE69">
        <v>27.0257</v>
      </c>
      <c r="HF69">
        <v>999.9</v>
      </c>
      <c r="HG69">
        <v>44.4</v>
      </c>
      <c r="HH69">
        <v>31.9</v>
      </c>
      <c r="HI69">
        <v>24.9774</v>
      </c>
      <c r="HJ69">
        <v>60.603</v>
      </c>
      <c r="HK69">
        <v>27.8526</v>
      </c>
      <c r="HL69">
        <v>1</v>
      </c>
      <c r="HM69">
        <v>0.16423</v>
      </c>
      <c r="HN69">
        <v>1.72354</v>
      </c>
      <c r="HO69">
        <v>20.3026</v>
      </c>
      <c r="HP69">
        <v>5.21295</v>
      </c>
      <c r="HQ69">
        <v>11.98</v>
      </c>
      <c r="HR69">
        <v>4.9634</v>
      </c>
      <c r="HS69">
        <v>3.27413</v>
      </c>
      <c r="HT69">
        <v>9999</v>
      </c>
      <c r="HU69">
        <v>9999</v>
      </c>
      <c r="HV69">
        <v>9999</v>
      </c>
      <c r="HW69">
        <v>160.5</v>
      </c>
      <c r="HX69">
        <v>1.86378</v>
      </c>
      <c r="HY69">
        <v>1.85988</v>
      </c>
      <c r="HZ69">
        <v>1.8581</v>
      </c>
      <c r="IA69">
        <v>1.85958</v>
      </c>
      <c r="IB69">
        <v>1.85961</v>
      </c>
      <c r="IC69">
        <v>1.85807</v>
      </c>
      <c r="ID69">
        <v>1.85715</v>
      </c>
      <c r="IE69">
        <v>1.85212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-32.295</v>
      </c>
      <c r="IT69">
        <v>-3.5896</v>
      </c>
      <c r="IU69">
        <v>-16.236212380802</v>
      </c>
      <c r="IV69">
        <v>-0.02504303529460891</v>
      </c>
      <c r="IW69">
        <v>8.203137281165334E-06</v>
      </c>
      <c r="IX69">
        <v>-1.601710138363582E-09</v>
      </c>
      <c r="IY69">
        <v>-1.673785301004046</v>
      </c>
      <c r="IZ69">
        <v>-0.1542298006697892</v>
      </c>
      <c r="JA69">
        <v>0.004482180110296973</v>
      </c>
      <c r="JB69">
        <v>-5.576280945024944E-05</v>
      </c>
      <c r="JC69">
        <v>4</v>
      </c>
      <c r="JD69">
        <v>1967</v>
      </c>
      <c r="JE69">
        <v>1</v>
      </c>
      <c r="JF69">
        <v>28</v>
      </c>
      <c r="JG69">
        <v>21.1</v>
      </c>
      <c r="JH69">
        <v>21.1</v>
      </c>
      <c r="JI69">
        <v>2.08008</v>
      </c>
      <c r="JJ69">
        <v>2.61719</v>
      </c>
      <c r="JK69">
        <v>1.49658</v>
      </c>
      <c r="JL69">
        <v>2.39868</v>
      </c>
      <c r="JM69">
        <v>1.54907</v>
      </c>
      <c r="JN69">
        <v>2.44141</v>
      </c>
      <c r="JO69">
        <v>34.6235</v>
      </c>
      <c r="JP69">
        <v>15.5592</v>
      </c>
      <c r="JQ69">
        <v>18</v>
      </c>
      <c r="JR69">
        <v>494.326</v>
      </c>
      <c r="JS69">
        <v>454.477</v>
      </c>
      <c r="JT69">
        <v>24.4908</v>
      </c>
      <c r="JU69">
        <v>29.3472</v>
      </c>
      <c r="JV69">
        <v>29.9995</v>
      </c>
      <c r="JW69">
        <v>29.5721</v>
      </c>
      <c r="JX69">
        <v>29.5583</v>
      </c>
      <c r="JY69">
        <v>41.8001</v>
      </c>
      <c r="JZ69">
        <v>0</v>
      </c>
      <c r="KA69">
        <v>44.5317</v>
      </c>
      <c r="KB69">
        <v>24.4906</v>
      </c>
      <c r="KC69">
        <v>854.861</v>
      </c>
      <c r="KD69">
        <v>20.8873</v>
      </c>
      <c r="KE69">
        <v>100.982</v>
      </c>
      <c r="KF69">
        <v>93.8155</v>
      </c>
    </row>
    <row r="70" spans="1:292">
      <c r="A70">
        <v>52</v>
      </c>
      <c r="B70">
        <v>1694434427.5</v>
      </c>
      <c r="C70">
        <v>347</v>
      </c>
      <c r="D70" t="s">
        <v>537</v>
      </c>
      <c r="E70" t="s">
        <v>538</v>
      </c>
      <c r="F70">
        <v>5</v>
      </c>
      <c r="G70" t="s">
        <v>428</v>
      </c>
      <c r="H70">
        <v>1694434420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859.5026937062736</v>
      </c>
      <c r="AJ70">
        <v>831.0173212121211</v>
      </c>
      <c r="AK70">
        <v>3.435691422615918</v>
      </c>
      <c r="AL70">
        <v>65.77211671758174</v>
      </c>
      <c r="AM70">
        <f>(AO70 - AN70 + DX70*1E3/(8.314*(DZ70+273.15)) * AQ70/DW70 * AP70) * DW70/(100*DK70) * 1000/(1000 - AO70)</f>
        <v>0</v>
      </c>
      <c r="AN70">
        <v>19.57029940166944</v>
      </c>
      <c r="AO70">
        <v>21.11245757575757</v>
      </c>
      <c r="AP70">
        <v>-5.272910953214472E-05</v>
      </c>
      <c r="AQ70">
        <v>103.8788030557006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1.37</v>
      </c>
      <c r="DL70">
        <v>0.5</v>
      </c>
      <c r="DM70" t="s">
        <v>430</v>
      </c>
      <c r="DN70">
        <v>2</v>
      </c>
      <c r="DO70" t="b">
        <v>1</v>
      </c>
      <c r="DP70">
        <v>1694434420</v>
      </c>
      <c r="DQ70">
        <v>789.9872592592592</v>
      </c>
      <c r="DR70">
        <v>827.0182222222223</v>
      </c>
      <c r="DS70">
        <v>21.13254444444445</v>
      </c>
      <c r="DT70">
        <v>19.5777037037037</v>
      </c>
      <c r="DU70">
        <v>822.1571481481481</v>
      </c>
      <c r="DV70">
        <v>24.72235185185186</v>
      </c>
      <c r="DW70">
        <v>500.0136296296296</v>
      </c>
      <c r="DX70">
        <v>84.41031851851852</v>
      </c>
      <c r="DY70">
        <v>0.09992834814814813</v>
      </c>
      <c r="DZ70">
        <v>26.89344444444444</v>
      </c>
      <c r="EA70">
        <v>28.00215555555555</v>
      </c>
      <c r="EB70">
        <v>999.9000000000001</v>
      </c>
      <c r="EC70">
        <v>0</v>
      </c>
      <c r="ED70">
        <v>0</v>
      </c>
      <c r="EE70">
        <v>10011.85296296296</v>
      </c>
      <c r="EF70">
        <v>0</v>
      </c>
      <c r="EG70">
        <v>375.9973333333334</v>
      </c>
      <c r="EH70">
        <v>-37.03092962962963</v>
      </c>
      <c r="EI70">
        <v>807.041925925926</v>
      </c>
      <c r="EJ70">
        <v>843.5325925925928</v>
      </c>
      <c r="EK70">
        <v>1.554840740740741</v>
      </c>
      <c r="EL70">
        <v>827.0182222222223</v>
      </c>
      <c r="EM70">
        <v>19.5777037037037</v>
      </c>
      <c r="EN70">
        <v>1.783805185185185</v>
      </c>
      <c r="EO70">
        <v>1.652560740740741</v>
      </c>
      <c r="EP70">
        <v>15.64558518518519</v>
      </c>
      <c r="EQ70">
        <v>14.45782962962963</v>
      </c>
      <c r="ER70">
        <v>1999.997407407407</v>
      </c>
      <c r="ES70">
        <v>0.9800019999999999</v>
      </c>
      <c r="ET70">
        <v>0.01999769999999999</v>
      </c>
      <c r="EU70">
        <v>0</v>
      </c>
      <c r="EV70">
        <v>167.3065185185185</v>
      </c>
      <c r="EW70">
        <v>5.00078</v>
      </c>
      <c r="EX70">
        <v>4642.440000000001</v>
      </c>
      <c r="EY70">
        <v>16379.61111111111</v>
      </c>
      <c r="EZ70">
        <v>39.41418518518518</v>
      </c>
      <c r="FA70">
        <v>40.25459259259259</v>
      </c>
      <c r="FB70">
        <v>39.74296296296296</v>
      </c>
      <c r="FC70">
        <v>39.89333333333333</v>
      </c>
      <c r="FD70">
        <v>40.53444444444444</v>
      </c>
      <c r="FE70">
        <v>1955.097407407408</v>
      </c>
      <c r="FF70">
        <v>39.89555555555556</v>
      </c>
      <c r="FG70">
        <v>0</v>
      </c>
      <c r="FH70">
        <v>1694434427.7</v>
      </c>
      <c r="FI70">
        <v>0</v>
      </c>
      <c r="FJ70">
        <v>167.2926923076923</v>
      </c>
      <c r="FK70">
        <v>3.866940154779592</v>
      </c>
      <c r="FL70">
        <v>-304.6116226383202</v>
      </c>
      <c r="FM70">
        <v>4652.536538461538</v>
      </c>
      <c r="FN70">
        <v>15</v>
      </c>
      <c r="FO70">
        <v>1694433157.5</v>
      </c>
      <c r="FP70" t="s">
        <v>431</v>
      </c>
      <c r="FQ70">
        <v>1694433157.5</v>
      </c>
      <c r="FR70">
        <v>1694433154</v>
      </c>
      <c r="FS70">
        <v>1</v>
      </c>
      <c r="FT70">
        <v>-0.8159999999999999</v>
      </c>
      <c r="FU70">
        <v>-0.107</v>
      </c>
      <c r="FV70">
        <v>-25.913</v>
      </c>
      <c r="FW70">
        <v>-3.53</v>
      </c>
      <c r="FX70">
        <v>420</v>
      </c>
      <c r="FY70">
        <v>20</v>
      </c>
      <c r="FZ70">
        <v>0.26</v>
      </c>
      <c r="GA70">
        <v>0.06</v>
      </c>
      <c r="GB70">
        <v>-36.96786585365854</v>
      </c>
      <c r="GC70">
        <v>-1.567726829268331</v>
      </c>
      <c r="GD70">
        <v>0.2123081074583915</v>
      </c>
      <c r="GE70">
        <v>0</v>
      </c>
      <c r="GF70">
        <v>1.558234146341463</v>
      </c>
      <c r="GG70">
        <v>-0.06580369337978693</v>
      </c>
      <c r="GH70">
        <v>0.00678609768808575</v>
      </c>
      <c r="GI70">
        <v>1</v>
      </c>
      <c r="GJ70">
        <v>1</v>
      </c>
      <c r="GK70">
        <v>2</v>
      </c>
      <c r="GL70" t="s">
        <v>438</v>
      </c>
      <c r="GM70">
        <v>3.10389</v>
      </c>
      <c r="GN70">
        <v>2.7581</v>
      </c>
      <c r="GO70">
        <v>0.134956</v>
      </c>
      <c r="GP70">
        <v>0.13541</v>
      </c>
      <c r="GQ70">
        <v>0.103773</v>
      </c>
      <c r="GR70">
        <v>0.08844200000000001</v>
      </c>
      <c r="GS70">
        <v>22373.2</v>
      </c>
      <c r="GT70">
        <v>20968.9</v>
      </c>
      <c r="GU70">
        <v>26415.1</v>
      </c>
      <c r="GV70">
        <v>24579.7</v>
      </c>
      <c r="GW70">
        <v>38013.2</v>
      </c>
      <c r="GX70">
        <v>32782.5</v>
      </c>
      <c r="GY70">
        <v>46220.7</v>
      </c>
      <c r="GZ70">
        <v>38911.1</v>
      </c>
      <c r="HA70">
        <v>1.88375</v>
      </c>
      <c r="HB70">
        <v>1.79727</v>
      </c>
      <c r="HC70">
        <v>0.0584647</v>
      </c>
      <c r="HD70">
        <v>0</v>
      </c>
      <c r="HE70">
        <v>27.028</v>
      </c>
      <c r="HF70">
        <v>999.9</v>
      </c>
      <c r="HG70">
        <v>44.4</v>
      </c>
      <c r="HH70">
        <v>31.9</v>
      </c>
      <c r="HI70">
        <v>24.9753</v>
      </c>
      <c r="HJ70">
        <v>60.553</v>
      </c>
      <c r="HK70">
        <v>27.7965</v>
      </c>
      <c r="HL70">
        <v>1</v>
      </c>
      <c r="HM70">
        <v>0.163712</v>
      </c>
      <c r="HN70">
        <v>1.70059</v>
      </c>
      <c r="HO70">
        <v>20.3028</v>
      </c>
      <c r="HP70">
        <v>5.21235</v>
      </c>
      <c r="HQ70">
        <v>11.98</v>
      </c>
      <c r="HR70">
        <v>4.96345</v>
      </c>
      <c r="HS70">
        <v>3.27403</v>
      </c>
      <c r="HT70">
        <v>9999</v>
      </c>
      <c r="HU70">
        <v>9999</v>
      </c>
      <c r="HV70">
        <v>9999</v>
      </c>
      <c r="HW70">
        <v>160.5</v>
      </c>
      <c r="HX70">
        <v>1.86379</v>
      </c>
      <c r="HY70">
        <v>1.85989</v>
      </c>
      <c r="HZ70">
        <v>1.8581</v>
      </c>
      <c r="IA70">
        <v>1.85959</v>
      </c>
      <c r="IB70">
        <v>1.85959</v>
      </c>
      <c r="IC70">
        <v>1.85807</v>
      </c>
      <c r="ID70">
        <v>1.85715</v>
      </c>
      <c r="IE70">
        <v>1.85212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-32.546</v>
      </c>
      <c r="IT70">
        <v>-3.589</v>
      </c>
      <c r="IU70">
        <v>-16.236212380802</v>
      </c>
      <c r="IV70">
        <v>-0.02504303529460891</v>
      </c>
      <c r="IW70">
        <v>8.203137281165334E-06</v>
      </c>
      <c r="IX70">
        <v>-1.601710138363582E-09</v>
      </c>
      <c r="IY70">
        <v>-1.673785301004046</v>
      </c>
      <c r="IZ70">
        <v>-0.1542298006697892</v>
      </c>
      <c r="JA70">
        <v>0.004482180110296973</v>
      </c>
      <c r="JB70">
        <v>-5.576280945024944E-05</v>
      </c>
      <c r="JC70">
        <v>4</v>
      </c>
      <c r="JD70">
        <v>1967</v>
      </c>
      <c r="JE70">
        <v>1</v>
      </c>
      <c r="JF70">
        <v>28</v>
      </c>
      <c r="JG70">
        <v>21.2</v>
      </c>
      <c r="JH70">
        <v>21.2</v>
      </c>
      <c r="JI70">
        <v>2.11426</v>
      </c>
      <c r="JJ70">
        <v>2.62329</v>
      </c>
      <c r="JK70">
        <v>1.49658</v>
      </c>
      <c r="JL70">
        <v>2.39868</v>
      </c>
      <c r="JM70">
        <v>1.54907</v>
      </c>
      <c r="JN70">
        <v>2.45117</v>
      </c>
      <c r="JO70">
        <v>34.6006</v>
      </c>
      <c r="JP70">
        <v>15.5505</v>
      </c>
      <c r="JQ70">
        <v>18</v>
      </c>
      <c r="JR70">
        <v>494.345</v>
      </c>
      <c r="JS70">
        <v>454.486</v>
      </c>
      <c r="JT70">
        <v>24.4867</v>
      </c>
      <c r="JU70">
        <v>29.3409</v>
      </c>
      <c r="JV70">
        <v>29.9996</v>
      </c>
      <c r="JW70">
        <v>29.565</v>
      </c>
      <c r="JX70">
        <v>29.5514</v>
      </c>
      <c r="JY70">
        <v>42.4896</v>
      </c>
      <c r="JZ70">
        <v>0</v>
      </c>
      <c r="KA70">
        <v>44.5317</v>
      </c>
      <c r="KB70">
        <v>24.4899</v>
      </c>
      <c r="KC70">
        <v>874.943</v>
      </c>
      <c r="KD70">
        <v>20.8924</v>
      </c>
      <c r="KE70">
        <v>100.983</v>
      </c>
      <c r="KF70">
        <v>93.8173</v>
      </c>
    </row>
    <row r="71" spans="1:292">
      <c r="A71">
        <v>53</v>
      </c>
      <c r="B71">
        <v>1694434432.5</v>
      </c>
      <c r="C71">
        <v>352</v>
      </c>
      <c r="D71" t="s">
        <v>539</v>
      </c>
      <c r="E71" t="s">
        <v>540</v>
      </c>
      <c r="F71">
        <v>5</v>
      </c>
      <c r="G71" t="s">
        <v>428</v>
      </c>
      <c r="H71">
        <v>1694434424.714286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876.8513680848209</v>
      </c>
      <c r="AJ71">
        <v>848.1748909090908</v>
      </c>
      <c r="AK71">
        <v>3.426837656189472</v>
      </c>
      <c r="AL71">
        <v>65.77211671758174</v>
      </c>
      <c r="AM71">
        <f>(AO71 - AN71 + DX71*1E3/(8.314*(DZ71+273.15)) * AQ71/DW71 * AP71) * DW71/(100*DK71) * 1000/(1000 - AO71)</f>
        <v>0</v>
      </c>
      <c r="AN71">
        <v>19.564731763652</v>
      </c>
      <c r="AO71">
        <v>21.10029333333334</v>
      </c>
      <c r="AP71">
        <v>-3.35630324032462E-05</v>
      </c>
      <c r="AQ71">
        <v>103.8788030557006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1.37</v>
      </c>
      <c r="DL71">
        <v>0.5</v>
      </c>
      <c r="DM71" t="s">
        <v>430</v>
      </c>
      <c r="DN71">
        <v>2</v>
      </c>
      <c r="DO71" t="b">
        <v>1</v>
      </c>
      <c r="DP71">
        <v>1694434424.714286</v>
      </c>
      <c r="DQ71">
        <v>805.7771071428572</v>
      </c>
      <c r="DR71">
        <v>842.9576428571428</v>
      </c>
      <c r="DS71">
        <v>21.11985</v>
      </c>
      <c r="DT71">
        <v>19.5717</v>
      </c>
      <c r="DU71">
        <v>838.1830714285716</v>
      </c>
      <c r="DV71">
        <v>24.70919285714285</v>
      </c>
      <c r="DW71">
        <v>499.9876428571428</v>
      </c>
      <c r="DX71">
        <v>84.41063214285714</v>
      </c>
      <c r="DY71">
        <v>0.0999881</v>
      </c>
      <c r="DZ71">
        <v>26.88577142857143</v>
      </c>
      <c r="EA71">
        <v>27.99386428571429</v>
      </c>
      <c r="EB71">
        <v>999.9000000000002</v>
      </c>
      <c r="EC71">
        <v>0</v>
      </c>
      <c r="ED71">
        <v>0</v>
      </c>
      <c r="EE71">
        <v>10005.83178571429</v>
      </c>
      <c r="EF71">
        <v>0</v>
      </c>
      <c r="EG71">
        <v>366.6953571428571</v>
      </c>
      <c r="EH71">
        <v>-37.18055357142858</v>
      </c>
      <c r="EI71">
        <v>823.1619285714287</v>
      </c>
      <c r="EJ71">
        <v>859.7850357142858</v>
      </c>
      <c r="EK71">
        <v>1.548144285714286</v>
      </c>
      <c r="EL71">
        <v>842.9576428571428</v>
      </c>
      <c r="EM71">
        <v>19.5717</v>
      </c>
      <c r="EN71">
        <v>1.78274</v>
      </c>
      <c r="EO71">
        <v>1.652060357142857</v>
      </c>
      <c r="EP71">
        <v>15.63625357142857</v>
      </c>
      <c r="EQ71">
        <v>14.45314285714286</v>
      </c>
      <c r="ER71">
        <v>2000.008571428572</v>
      </c>
      <c r="ES71">
        <v>0.9800019285714285</v>
      </c>
      <c r="ET71">
        <v>0.01999776785714285</v>
      </c>
      <c r="EU71">
        <v>0</v>
      </c>
      <c r="EV71">
        <v>167.5170357142857</v>
      </c>
      <c r="EW71">
        <v>5.00078</v>
      </c>
      <c r="EX71">
        <v>4680.074642857142</v>
      </c>
      <c r="EY71">
        <v>16379.70357142857</v>
      </c>
      <c r="EZ71">
        <v>39.40607142857142</v>
      </c>
      <c r="FA71">
        <v>40.25221428571428</v>
      </c>
      <c r="FB71">
        <v>39.73649999999999</v>
      </c>
      <c r="FC71">
        <v>39.87471428571428</v>
      </c>
      <c r="FD71">
        <v>40.49975</v>
      </c>
      <c r="FE71">
        <v>1955.108571428571</v>
      </c>
      <c r="FF71">
        <v>39.89642857142858</v>
      </c>
      <c r="FG71">
        <v>0</v>
      </c>
      <c r="FH71">
        <v>1694434432.5</v>
      </c>
      <c r="FI71">
        <v>0</v>
      </c>
      <c r="FJ71">
        <v>167.5258076923077</v>
      </c>
      <c r="FK71">
        <v>2.920786303657183</v>
      </c>
      <c r="FL71">
        <v>2005.959312599662</v>
      </c>
      <c r="FM71">
        <v>4686.565</v>
      </c>
      <c r="FN71">
        <v>15</v>
      </c>
      <c r="FO71">
        <v>1694433157.5</v>
      </c>
      <c r="FP71" t="s">
        <v>431</v>
      </c>
      <c r="FQ71">
        <v>1694433157.5</v>
      </c>
      <c r="FR71">
        <v>1694433154</v>
      </c>
      <c r="FS71">
        <v>1</v>
      </c>
      <c r="FT71">
        <v>-0.8159999999999999</v>
      </c>
      <c r="FU71">
        <v>-0.107</v>
      </c>
      <c r="FV71">
        <v>-25.913</v>
      </c>
      <c r="FW71">
        <v>-3.53</v>
      </c>
      <c r="FX71">
        <v>420</v>
      </c>
      <c r="FY71">
        <v>20</v>
      </c>
      <c r="FZ71">
        <v>0.26</v>
      </c>
      <c r="GA71">
        <v>0.06</v>
      </c>
      <c r="GB71">
        <v>-37.07311951219512</v>
      </c>
      <c r="GC71">
        <v>-1.47661045296165</v>
      </c>
      <c r="GD71">
        <v>0.1945098946878261</v>
      </c>
      <c r="GE71">
        <v>0</v>
      </c>
      <c r="GF71">
        <v>1.552988536585366</v>
      </c>
      <c r="GG71">
        <v>-0.08558487804877826</v>
      </c>
      <c r="GH71">
        <v>0.008713550300194965</v>
      </c>
      <c r="GI71">
        <v>1</v>
      </c>
      <c r="GJ71">
        <v>1</v>
      </c>
      <c r="GK71">
        <v>2</v>
      </c>
      <c r="GL71" t="s">
        <v>438</v>
      </c>
      <c r="GM71">
        <v>3.10391</v>
      </c>
      <c r="GN71">
        <v>2.75813</v>
      </c>
      <c r="GO71">
        <v>0.136742</v>
      </c>
      <c r="GP71">
        <v>0.13717</v>
      </c>
      <c r="GQ71">
        <v>0.103738</v>
      </c>
      <c r="GR71">
        <v>0.0884172</v>
      </c>
      <c r="GS71">
        <v>22327.1</v>
      </c>
      <c r="GT71">
        <v>20926.4</v>
      </c>
      <c r="GU71">
        <v>26415.2</v>
      </c>
      <c r="GV71">
        <v>24580</v>
      </c>
      <c r="GW71">
        <v>38015.3</v>
      </c>
      <c r="GX71">
        <v>32784.1</v>
      </c>
      <c r="GY71">
        <v>46221.2</v>
      </c>
      <c r="GZ71">
        <v>38911.7</v>
      </c>
      <c r="HA71">
        <v>1.884</v>
      </c>
      <c r="HB71">
        <v>1.79725</v>
      </c>
      <c r="HC71">
        <v>0.058867</v>
      </c>
      <c r="HD71">
        <v>0</v>
      </c>
      <c r="HE71">
        <v>27.0294</v>
      </c>
      <c r="HF71">
        <v>999.9</v>
      </c>
      <c r="HG71">
        <v>44.4</v>
      </c>
      <c r="HH71">
        <v>31.9</v>
      </c>
      <c r="HI71">
        <v>24.9756</v>
      </c>
      <c r="HJ71">
        <v>60.653</v>
      </c>
      <c r="HK71">
        <v>27.7764</v>
      </c>
      <c r="HL71">
        <v>1</v>
      </c>
      <c r="HM71">
        <v>0.162586</v>
      </c>
      <c r="HN71">
        <v>1.42839</v>
      </c>
      <c r="HO71">
        <v>20.3052</v>
      </c>
      <c r="HP71">
        <v>5.21355</v>
      </c>
      <c r="HQ71">
        <v>11.98</v>
      </c>
      <c r="HR71">
        <v>4.96345</v>
      </c>
      <c r="HS71">
        <v>3.27405</v>
      </c>
      <c r="HT71">
        <v>9999</v>
      </c>
      <c r="HU71">
        <v>9999</v>
      </c>
      <c r="HV71">
        <v>9999</v>
      </c>
      <c r="HW71">
        <v>160.5</v>
      </c>
      <c r="HX71">
        <v>1.8638</v>
      </c>
      <c r="HY71">
        <v>1.85988</v>
      </c>
      <c r="HZ71">
        <v>1.85813</v>
      </c>
      <c r="IA71">
        <v>1.85958</v>
      </c>
      <c r="IB71">
        <v>1.85961</v>
      </c>
      <c r="IC71">
        <v>1.85807</v>
      </c>
      <c r="ID71">
        <v>1.85716</v>
      </c>
      <c r="IE71">
        <v>1.85213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-32.794</v>
      </c>
      <c r="IT71">
        <v>-3.5886</v>
      </c>
      <c r="IU71">
        <v>-16.236212380802</v>
      </c>
      <c r="IV71">
        <v>-0.02504303529460891</v>
      </c>
      <c r="IW71">
        <v>8.203137281165334E-06</v>
      </c>
      <c r="IX71">
        <v>-1.601710138363582E-09</v>
      </c>
      <c r="IY71">
        <v>-1.673785301004046</v>
      </c>
      <c r="IZ71">
        <v>-0.1542298006697892</v>
      </c>
      <c r="JA71">
        <v>0.004482180110296973</v>
      </c>
      <c r="JB71">
        <v>-5.576280945024944E-05</v>
      </c>
      <c r="JC71">
        <v>4</v>
      </c>
      <c r="JD71">
        <v>1967</v>
      </c>
      <c r="JE71">
        <v>1</v>
      </c>
      <c r="JF71">
        <v>28</v>
      </c>
      <c r="JG71">
        <v>21.2</v>
      </c>
      <c r="JH71">
        <v>21.3</v>
      </c>
      <c r="JI71">
        <v>2.14478</v>
      </c>
      <c r="JJ71">
        <v>2.62207</v>
      </c>
      <c r="JK71">
        <v>1.49658</v>
      </c>
      <c r="JL71">
        <v>2.39868</v>
      </c>
      <c r="JM71">
        <v>1.54907</v>
      </c>
      <c r="JN71">
        <v>2.45239</v>
      </c>
      <c r="JO71">
        <v>34.5777</v>
      </c>
      <c r="JP71">
        <v>15.5505</v>
      </c>
      <c r="JQ71">
        <v>18</v>
      </c>
      <c r="JR71">
        <v>494.441</v>
      </c>
      <c r="JS71">
        <v>454.409</v>
      </c>
      <c r="JT71">
        <v>24.508</v>
      </c>
      <c r="JU71">
        <v>29.3358</v>
      </c>
      <c r="JV71">
        <v>29.9992</v>
      </c>
      <c r="JW71">
        <v>29.5581</v>
      </c>
      <c r="JX71">
        <v>29.5432</v>
      </c>
      <c r="JY71">
        <v>43.094</v>
      </c>
      <c r="JZ71">
        <v>0</v>
      </c>
      <c r="KA71">
        <v>44.5317</v>
      </c>
      <c r="KB71">
        <v>24.5584</v>
      </c>
      <c r="KC71">
        <v>888.321</v>
      </c>
      <c r="KD71">
        <v>20.8924</v>
      </c>
      <c r="KE71">
        <v>100.984</v>
      </c>
      <c r="KF71">
        <v>93.8185</v>
      </c>
    </row>
    <row r="72" spans="1:292">
      <c r="A72">
        <v>54</v>
      </c>
      <c r="B72">
        <v>1694434437.5</v>
      </c>
      <c r="C72">
        <v>357</v>
      </c>
      <c r="D72" t="s">
        <v>541</v>
      </c>
      <c r="E72" t="s">
        <v>542</v>
      </c>
      <c r="F72">
        <v>5</v>
      </c>
      <c r="G72" t="s">
        <v>428</v>
      </c>
      <c r="H72">
        <v>1694434430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893.7848929289833</v>
      </c>
      <c r="AJ72">
        <v>865.3019090909092</v>
      </c>
      <c r="AK72">
        <v>3.412048783698397</v>
      </c>
      <c r="AL72">
        <v>65.77211671758174</v>
      </c>
      <c r="AM72">
        <f>(AO72 - AN72 + DX72*1E3/(8.314*(DZ72+273.15)) * AQ72/DW72 * AP72) * DW72/(100*DK72) * 1000/(1000 - AO72)</f>
        <v>0</v>
      </c>
      <c r="AN72">
        <v>19.56014362669111</v>
      </c>
      <c r="AO72">
        <v>21.09032909090908</v>
      </c>
      <c r="AP72">
        <v>-2.688277127964508E-05</v>
      </c>
      <c r="AQ72">
        <v>103.8788030557006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1.37</v>
      </c>
      <c r="DL72">
        <v>0.5</v>
      </c>
      <c r="DM72" t="s">
        <v>430</v>
      </c>
      <c r="DN72">
        <v>2</v>
      </c>
      <c r="DO72" t="b">
        <v>1</v>
      </c>
      <c r="DP72">
        <v>1694434430</v>
      </c>
      <c r="DQ72">
        <v>823.567</v>
      </c>
      <c r="DR72">
        <v>860.746888888889</v>
      </c>
      <c r="DS72">
        <v>21.10602962962963</v>
      </c>
      <c r="DT72">
        <v>19.5654</v>
      </c>
      <c r="DU72">
        <v>856.2365925925925</v>
      </c>
      <c r="DV72">
        <v>24.69487407407408</v>
      </c>
      <c r="DW72">
        <v>500.0072962962963</v>
      </c>
      <c r="DX72">
        <v>84.41066666666667</v>
      </c>
      <c r="DY72">
        <v>0.09999014444444443</v>
      </c>
      <c r="DZ72">
        <v>26.87743333333333</v>
      </c>
      <c r="EA72">
        <v>27.98809259259259</v>
      </c>
      <c r="EB72">
        <v>999.9000000000001</v>
      </c>
      <c r="EC72">
        <v>0</v>
      </c>
      <c r="ED72">
        <v>0</v>
      </c>
      <c r="EE72">
        <v>10002.15962962963</v>
      </c>
      <c r="EF72">
        <v>0</v>
      </c>
      <c r="EG72">
        <v>385.532</v>
      </c>
      <c r="EH72">
        <v>-37.17982962962963</v>
      </c>
      <c r="EI72">
        <v>841.3238518518518</v>
      </c>
      <c r="EJ72">
        <v>877.9237037037036</v>
      </c>
      <c r="EK72">
        <v>1.540628888888889</v>
      </c>
      <c r="EL72">
        <v>860.746888888889</v>
      </c>
      <c r="EM72">
        <v>19.5654</v>
      </c>
      <c r="EN72">
        <v>1.781573703703704</v>
      </c>
      <c r="EO72">
        <v>1.651528518518519</v>
      </c>
      <c r="EP72">
        <v>15.62603703703703</v>
      </c>
      <c r="EQ72">
        <v>14.44817777777778</v>
      </c>
      <c r="ER72">
        <v>2000.014444444445</v>
      </c>
      <c r="ES72">
        <v>0.9800017777777776</v>
      </c>
      <c r="ET72">
        <v>0.01999791851851852</v>
      </c>
      <c r="EU72">
        <v>0</v>
      </c>
      <c r="EV72">
        <v>167.7855555555555</v>
      </c>
      <c r="EW72">
        <v>5.00078</v>
      </c>
      <c r="EX72">
        <v>4769.837407407407</v>
      </c>
      <c r="EY72">
        <v>16379.75925925926</v>
      </c>
      <c r="EZ72">
        <v>39.38399999999999</v>
      </c>
      <c r="FA72">
        <v>40.25</v>
      </c>
      <c r="FB72">
        <v>39.73825925925926</v>
      </c>
      <c r="FC72">
        <v>39.85148148148148</v>
      </c>
      <c r="FD72">
        <v>40.47200000000001</v>
      </c>
      <c r="FE72">
        <v>1955.114444444444</v>
      </c>
      <c r="FF72">
        <v>39.9</v>
      </c>
      <c r="FG72">
        <v>0</v>
      </c>
      <c r="FH72">
        <v>1694434437.3</v>
      </c>
      <c r="FI72">
        <v>0</v>
      </c>
      <c r="FJ72">
        <v>167.7707307692308</v>
      </c>
      <c r="FK72">
        <v>2.095487165780113</v>
      </c>
      <c r="FL72">
        <v>545.3271809151203</v>
      </c>
      <c r="FM72">
        <v>4762.01923076923</v>
      </c>
      <c r="FN72">
        <v>15</v>
      </c>
      <c r="FO72">
        <v>1694433157.5</v>
      </c>
      <c r="FP72" t="s">
        <v>431</v>
      </c>
      <c r="FQ72">
        <v>1694433157.5</v>
      </c>
      <c r="FR72">
        <v>1694433154</v>
      </c>
      <c r="FS72">
        <v>1</v>
      </c>
      <c r="FT72">
        <v>-0.8159999999999999</v>
      </c>
      <c r="FU72">
        <v>-0.107</v>
      </c>
      <c r="FV72">
        <v>-25.913</v>
      </c>
      <c r="FW72">
        <v>-3.53</v>
      </c>
      <c r="FX72">
        <v>420</v>
      </c>
      <c r="FY72">
        <v>20</v>
      </c>
      <c r="FZ72">
        <v>0.26</v>
      </c>
      <c r="GA72">
        <v>0.06</v>
      </c>
      <c r="GB72">
        <v>-37.156545</v>
      </c>
      <c r="GC72">
        <v>-0.4978086303939228</v>
      </c>
      <c r="GD72">
        <v>0.146183506166051</v>
      </c>
      <c r="GE72">
        <v>0</v>
      </c>
      <c r="GF72">
        <v>1.5452465</v>
      </c>
      <c r="GG72">
        <v>-0.08817095684803329</v>
      </c>
      <c r="GH72">
        <v>0.008734601751081763</v>
      </c>
      <c r="GI72">
        <v>1</v>
      </c>
      <c r="GJ72">
        <v>1</v>
      </c>
      <c r="GK72">
        <v>2</v>
      </c>
      <c r="GL72" t="s">
        <v>438</v>
      </c>
      <c r="GM72">
        <v>3.1039</v>
      </c>
      <c r="GN72">
        <v>2.75799</v>
      </c>
      <c r="GO72">
        <v>0.1385</v>
      </c>
      <c r="GP72">
        <v>0.138887</v>
      </c>
      <c r="GQ72">
        <v>0.103708</v>
      </c>
      <c r="GR72">
        <v>0.0883983</v>
      </c>
      <c r="GS72">
        <v>22282.1</v>
      </c>
      <c r="GT72">
        <v>20884.9</v>
      </c>
      <c r="GU72">
        <v>26415.7</v>
      </c>
      <c r="GV72">
        <v>24580</v>
      </c>
      <c r="GW72">
        <v>38017.4</v>
      </c>
      <c r="GX72">
        <v>32785.2</v>
      </c>
      <c r="GY72">
        <v>46222</v>
      </c>
      <c r="GZ72">
        <v>38912</v>
      </c>
      <c r="HA72">
        <v>1.88415</v>
      </c>
      <c r="HB72">
        <v>1.79738</v>
      </c>
      <c r="HC72">
        <v>0.0580326</v>
      </c>
      <c r="HD72">
        <v>0</v>
      </c>
      <c r="HE72">
        <v>27.0294</v>
      </c>
      <c r="HF72">
        <v>999.9</v>
      </c>
      <c r="HG72">
        <v>44.4</v>
      </c>
      <c r="HH72">
        <v>31.9</v>
      </c>
      <c r="HI72">
        <v>24.9762</v>
      </c>
      <c r="HJ72">
        <v>60.813</v>
      </c>
      <c r="HK72">
        <v>27.7284</v>
      </c>
      <c r="HL72">
        <v>1</v>
      </c>
      <c r="HM72">
        <v>0.162002</v>
      </c>
      <c r="HN72">
        <v>1.48529</v>
      </c>
      <c r="HO72">
        <v>20.3048</v>
      </c>
      <c r="HP72">
        <v>5.21325</v>
      </c>
      <c r="HQ72">
        <v>11.98</v>
      </c>
      <c r="HR72">
        <v>4.96335</v>
      </c>
      <c r="HS72">
        <v>3.274</v>
      </c>
      <c r="HT72">
        <v>9999</v>
      </c>
      <c r="HU72">
        <v>9999</v>
      </c>
      <c r="HV72">
        <v>9999</v>
      </c>
      <c r="HW72">
        <v>160.5</v>
      </c>
      <c r="HX72">
        <v>1.8638</v>
      </c>
      <c r="HY72">
        <v>1.85989</v>
      </c>
      <c r="HZ72">
        <v>1.85812</v>
      </c>
      <c r="IA72">
        <v>1.85958</v>
      </c>
      <c r="IB72">
        <v>1.85961</v>
      </c>
      <c r="IC72">
        <v>1.85809</v>
      </c>
      <c r="ID72">
        <v>1.85716</v>
      </c>
      <c r="IE72">
        <v>1.85215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-33.039</v>
      </c>
      <c r="IT72">
        <v>-3.5882</v>
      </c>
      <c r="IU72">
        <v>-16.236212380802</v>
      </c>
      <c r="IV72">
        <v>-0.02504303529460891</v>
      </c>
      <c r="IW72">
        <v>8.203137281165334E-06</v>
      </c>
      <c r="IX72">
        <v>-1.601710138363582E-09</v>
      </c>
      <c r="IY72">
        <v>-1.673785301004046</v>
      </c>
      <c r="IZ72">
        <v>-0.1542298006697892</v>
      </c>
      <c r="JA72">
        <v>0.004482180110296973</v>
      </c>
      <c r="JB72">
        <v>-5.576280945024944E-05</v>
      </c>
      <c r="JC72">
        <v>4</v>
      </c>
      <c r="JD72">
        <v>1967</v>
      </c>
      <c r="JE72">
        <v>1</v>
      </c>
      <c r="JF72">
        <v>28</v>
      </c>
      <c r="JG72">
        <v>21.3</v>
      </c>
      <c r="JH72">
        <v>21.4</v>
      </c>
      <c r="JI72">
        <v>2.17896</v>
      </c>
      <c r="JJ72">
        <v>2.62207</v>
      </c>
      <c r="JK72">
        <v>1.49658</v>
      </c>
      <c r="JL72">
        <v>2.39868</v>
      </c>
      <c r="JM72">
        <v>1.54907</v>
      </c>
      <c r="JN72">
        <v>2.43774</v>
      </c>
      <c r="JO72">
        <v>34.5549</v>
      </c>
      <c r="JP72">
        <v>15.5505</v>
      </c>
      <c r="JQ72">
        <v>18</v>
      </c>
      <c r="JR72">
        <v>494.477</v>
      </c>
      <c r="JS72">
        <v>454.435</v>
      </c>
      <c r="JT72">
        <v>24.5591</v>
      </c>
      <c r="JU72">
        <v>29.3295</v>
      </c>
      <c r="JV72">
        <v>29.9994</v>
      </c>
      <c r="JW72">
        <v>29.5511</v>
      </c>
      <c r="JX72">
        <v>29.5363</v>
      </c>
      <c r="JY72">
        <v>43.78</v>
      </c>
      <c r="JZ72">
        <v>0</v>
      </c>
      <c r="KA72">
        <v>44.5317</v>
      </c>
      <c r="KB72">
        <v>24.5674</v>
      </c>
      <c r="KC72">
        <v>908.377</v>
      </c>
      <c r="KD72">
        <v>20.8924</v>
      </c>
      <c r="KE72">
        <v>100.985</v>
      </c>
      <c r="KF72">
        <v>93.819</v>
      </c>
    </row>
    <row r="73" spans="1:292">
      <c r="A73">
        <v>55</v>
      </c>
      <c r="B73">
        <v>1694434442.5</v>
      </c>
      <c r="C73">
        <v>362</v>
      </c>
      <c r="D73" t="s">
        <v>543</v>
      </c>
      <c r="E73" t="s">
        <v>544</v>
      </c>
      <c r="F73">
        <v>5</v>
      </c>
      <c r="G73" t="s">
        <v>428</v>
      </c>
      <c r="H73">
        <v>1694434434.714286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910.9438415409184</v>
      </c>
      <c r="AJ73">
        <v>882.5225575757573</v>
      </c>
      <c r="AK73">
        <v>3.459052332010664</v>
      </c>
      <c r="AL73">
        <v>65.77211671758174</v>
      </c>
      <c r="AM73">
        <f>(AO73 - AN73 + DX73*1E3/(8.314*(DZ73+273.15)) * AQ73/DW73 * AP73) * DW73/(100*DK73) * 1000/(1000 - AO73)</f>
        <v>0</v>
      </c>
      <c r="AN73">
        <v>19.55016087427267</v>
      </c>
      <c r="AO73">
        <v>21.07553212121211</v>
      </c>
      <c r="AP73">
        <v>-4.130835232853973E-05</v>
      </c>
      <c r="AQ73">
        <v>103.8788030557006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1.37</v>
      </c>
      <c r="DL73">
        <v>0.5</v>
      </c>
      <c r="DM73" t="s">
        <v>430</v>
      </c>
      <c r="DN73">
        <v>2</v>
      </c>
      <c r="DO73" t="b">
        <v>1</v>
      </c>
      <c r="DP73">
        <v>1694434434.714286</v>
      </c>
      <c r="DQ73">
        <v>839.4025357142856</v>
      </c>
      <c r="DR73">
        <v>876.61325</v>
      </c>
      <c r="DS73">
        <v>21.093975</v>
      </c>
      <c r="DT73">
        <v>19.55931071428571</v>
      </c>
      <c r="DU73">
        <v>872.3042499999999</v>
      </c>
      <c r="DV73">
        <v>24.68238214285714</v>
      </c>
      <c r="DW73">
        <v>500.006</v>
      </c>
      <c r="DX73">
        <v>84.4105</v>
      </c>
      <c r="DY73">
        <v>0.1000228357142857</v>
      </c>
      <c r="DZ73">
        <v>26.87142857142857</v>
      </c>
      <c r="EA73">
        <v>27.98126785714286</v>
      </c>
      <c r="EB73">
        <v>999.9000000000002</v>
      </c>
      <c r="EC73">
        <v>0</v>
      </c>
      <c r="ED73">
        <v>0</v>
      </c>
      <c r="EE73">
        <v>9994.934999999999</v>
      </c>
      <c r="EF73">
        <v>0</v>
      </c>
      <c r="EG73">
        <v>386.2445357142857</v>
      </c>
      <c r="EH73">
        <v>-37.210675</v>
      </c>
      <c r="EI73">
        <v>857.4902857142858</v>
      </c>
      <c r="EJ73">
        <v>894.1011428571429</v>
      </c>
      <c r="EK73">
        <v>1.534658571428572</v>
      </c>
      <c r="EL73">
        <v>876.61325</v>
      </c>
      <c r="EM73">
        <v>19.55931071428571</v>
      </c>
      <c r="EN73">
        <v>1.780552857142857</v>
      </c>
      <c r="EO73">
        <v>1.651011071428572</v>
      </c>
      <c r="EP73">
        <v>15.61709285714285</v>
      </c>
      <c r="EQ73">
        <v>14.44333214285714</v>
      </c>
      <c r="ER73">
        <v>2000.005714285714</v>
      </c>
      <c r="ES73">
        <v>0.9800019285714284</v>
      </c>
      <c r="ET73">
        <v>0.01999776785714285</v>
      </c>
      <c r="EU73">
        <v>0</v>
      </c>
      <c r="EV73">
        <v>167.8818214285714</v>
      </c>
      <c r="EW73">
        <v>5.00078</v>
      </c>
      <c r="EX73">
        <v>4695.577499999999</v>
      </c>
      <c r="EY73">
        <v>16379.68571428572</v>
      </c>
      <c r="EZ73">
        <v>39.377</v>
      </c>
      <c r="FA73">
        <v>40.25</v>
      </c>
      <c r="FB73">
        <v>39.72746428571428</v>
      </c>
      <c r="FC73">
        <v>39.84117857142856</v>
      </c>
      <c r="FD73">
        <v>40.46182142857143</v>
      </c>
      <c r="FE73">
        <v>1955.105714285715</v>
      </c>
      <c r="FF73">
        <v>39.89714285714286</v>
      </c>
      <c r="FG73">
        <v>0</v>
      </c>
      <c r="FH73">
        <v>1694434442.7</v>
      </c>
      <c r="FI73">
        <v>0</v>
      </c>
      <c r="FJ73">
        <v>167.93256</v>
      </c>
      <c r="FK73">
        <v>2.002461530153974</v>
      </c>
      <c r="FL73">
        <v>-2706.923076918797</v>
      </c>
      <c r="FM73">
        <v>4673.7172</v>
      </c>
      <c r="FN73">
        <v>15</v>
      </c>
      <c r="FO73">
        <v>1694433157.5</v>
      </c>
      <c r="FP73" t="s">
        <v>431</v>
      </c>
      <c r="FQ73">
        <v>1694433157.5</v>
      </c>
      <c r="FR73">
        <v>1694433154</v>
      </c>
      <c r="FS73">
        <v>1</v>
      </c>
      <c r="FT73">
        <v>-0.8159999999999999</v>
      </c>
      <c r="FU73">
        <v>-0.107</v>
      </c>
      <c r="FV73">
        <v>-25.913</v>
      </c>
      <c r="FW73">
        <v>-3.53</v>
      </c>
      <c r="FX73">
        <v>420</v>
      </c>
      <c r="FY73">
        <v>20</v>
      </c>
      <c r="FZ73">
        <v>0.26</v>
      </c>
      <c r="GA73">
        <v>0.06</v>
      </c>
      <c r="GB73">
        <v>-37.19169512195122</v>
      </c>
      <c r="GC73">
        <v>-0.05385783972127244</v>
      </c>
      <c r="GD73">
        <v>0.1022391170216924</v>
      </c>
      <c r="GE73">
        <v>1</v>
      </c>
      <c r="GF73">
        <v>1.538743414634147</v>
      </c>
      <c r="GG73">
        <v>-0.0772206271777033</v>
      </c>
      <c r="GH73">
        <v>0.007975395887339134</v>
      </c>
      <c r="GI73">
        <v>1</v>
      </c>
      <c r="GJ73">
        <v>2</v>
      </c>
      <c r="GK73">
        <v>2</v>
      </c>
      <c r="GL73" t="s">
        <v>432</v>
      </c>
      <c r="GM73">
        <v>3.1039</v>
      </c>
      <c r="GN73">
        <v>2.75801</v>
      </c>
      <c r="GO73">
        <v>0.140258</v>
      </c>
      <c r="GP73">
        <v>0.140635</v>
      </c>
      <c r="GQ73">
        <v>0.10367</v>
      </c>
      <c r="GR73">
        <v>0.08838169999999999</v>
      </c>
      <c r="GS73">
        <v>22237.2</v>
      </c>
      <c r="GT73">
        <v>20843.3</v>
      </c>
      <c r="GU73">
        <v>26416.3</v>
      </c>
      <c r="GV73">
        <v>24580.9</v>
      </c>
      <c r="GW73">
        <v>38019.9</v>
      </c>
      <c r="GX73">
        <v>32786.4</v>
      </c>
      <c r="GY73">
        <v>46222.8</v>
      </c>
      <c r="GZ73">
        <v>38912.5</v>
      </c>
      <c r="HA73">
        <v>1.8841</v>
      </c>
      <c r="HB73">
        <v>1.79753</v>
      </c>
      <c r="HC73">
        <v>0.0576302</v>
      </c>
      <c r="HD73">
        <v>0</v>
      </c>
      <c r="HE73">
        <v>27.0285</v>
      </c>
      <c r="HF73">
        <v>999.9</v>
      </c>
      <c r="HG73">
        <v>44.4</v>
      </c>
      <c r="HH73">
        <v>31.9</v>
      </c>
      <c r="HI73">
        <v>24.9755</v>
      </c>
      <c r="HJ73">
        <v>60.643</v>
      </c>
      <c r="HK73">
        <v>27.7444</v>
      </c>
      <c r="HL73">
        <v>1</v>
      </c>
      <c r="HM73">
        <v>0.161883</v>
      </c>
      <c r="HN73">
        <v>1.51053</v>
      </c>
      <c r="HO73">
        <v>20.3047</v>
      </c>
      <c r="HP73">
        <v>5.21355</v>
      </c>
      <c r="HQ73">
        <v>11.98</v>
      </c>
      <c r="HR73">
        <v>4.9636</v>
      </c>
      <c r="HS73">
        <v>3.2741</v>
      </c>
      <c r="HT73">
        <v>9999</v>
      </c>
      <c r="HU73">
        <v>9999</v>
      </c>
      <c r="HV73">
        <v>9999</v>
      </c>
      <c r="HW73">
        <v>160.5</v>
      </c>
      <c r="HX73">
        <v>1.86377</v>
      </c>
      <c r="HY73">
        <v>1.85989</v>
      </c>
      <c r="HZ73">
        <v>1.8581</v>
      </c>
      <c r="IA73">
        <v>1.85958</v>
      </c>
      <c r="IB73">
        <v>1.85962</v>
      </c>
      <c r="IC73">
        <v>1.85806</v>
      </c>
      <c r="ID73">
        <v>1.85716</v>
      </c>
      <c r="IE73">
        <v>1.85214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-33.282</v>
      </c>
      <c r="IT73">
        <v>-3.5877</v>
      </c>
      <c r="IU73">
        <v>-16.236212380802</v>
      </c>
      <c r="IV73">
        <v>-0.02504303529460891</v>
      </c>
      <c r="IW73">
        <v>8.203137281165334E-06</v>
      </c>
      <c r="IX73">
        <v>-1.601710138363582E-09</v>
      </c>
      <c r="IY73">
        <v>-1.673785301004046</v>
      </c>
      <c r="IZ73">
        <v>-0.1542298006697892</v>
      </c>
      <c r="JA73">
        <v>0.004482180110296973</v>
      </c>
      <c r="JB73">
        <v>-5.576280945024944E-05</v>
      </c>
      <c r="JC73">
        <v>4</v>
      </c>
      <c r="JD73">
        <v>1967</v>
      </c>
      <c r="JE73">
        <v>1</v>
      </c>
      <c r="JF73">
        <v>28</v>
      </c>
      <c r="JG73">
        <v>21.4</v>
      </c>
      <c r="JH73">
        <v>21.5</v>
      </c>
      <c r="JI73">
        <v>2.20947</v>
      </c>
      <c r="JJ73">
        <v>2.62573</v>
      </c>
      <c r="JK73">
        <v>1.49658</v>
      </c>
      <c r="JL73">
        <v>2.39868</v>
      </c>
      <c r="JM73">
        <v>1.54907</v>
      </c>
      <c r="JN73">
        <v>2.42065</v>
      </c>
      <c r="JO73">
        <v>34.5549</v>
      </c>
      <c r="JP73">
        <v>15.5505</v>
      </c>
      <c r="JQ73">
        <v>18</v>
      </c>
      <c r="JR73">
        <v>494.389</v>
      </c>
      <c r="JS73">
        <v>454.466</v>
      </c>
      <c r="JT73">
        <v>24.5787</v>
      </c>
      <c r="JU73">
        <v>29.3245</v>
      </c>
      <c r="JV73">
        <v>29.9997</v>
      </c>
      <c r="JW73">
        <v>29.5435</v>
      </c>
      <c r="JX73">
        <v>29.5281</v>
      </c>
      <c r="JY73">
        <v>44.3711</v>
      </c>
      <c r="JZ73">
        <v>0</v>
      </c>
      <c r="KA73">
        <v>44.5317</v>
      </c>
      <c r="KB73">
        <v>24.5809</v>
      </c>
      <c r="KC73">
        <v>921.748</v>
      </c>
      <c r="KD73">
        <v>20.8924</v>
      </c>
      <c r="KE73">
        <v>100.988</v>
      </c>
      <c r="KF73">
        <v>93.8211</v>
      </c>
    </row>
    <row r="74" spans="1:292">
      <c r="A74">
        <v>56</v>
      </c>
      <c r="B74">
        <v>1694434447</v>
      </c>
      <c r="C74">
        <v>366.5</v>
      </c>
      <c r="D74" t="s">
        <v>545</v>
      </c>
      <c r="E74" t="s">
        <v>546</v>
      </c>
      <c r="F74">
        <v>5</v>
      </c>
      <c r="G74" t="s">
        <v>428</v>
      </c>
      <c r="H74">
        <v>1694434439.160714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926.4159255838098</v>
      </c>
      <c r="AJ74">
        <v>897.9391636363634</v>
      </c>
      <c r="AK74">
        <v>3.423891604190802</v>
      </c>
      <c r="AL74">
        <v>65.77211671758174</v>
      </c>
      <c r="AM74">
        <f>(AO74 - AN74 + DX74*1E3/(8.314*(DZ74+273.15)) * AQ74/DW74 * AP74) * DW74/(100*DK74) * 1000/(1000 - AO74)</f>
        <v>0</v>
      </c>
      <c r="AN74">
        <v>19.54675075961559</v>
      </c>
      <c r="AO74">
        <v>21.06211636363636</v>
      </c>
      <c r="AP74">
        <v>-4.268154861923883E-05</v>
      </c>
      <c r="AQ74">
        <v>103.8788030557006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1.37</v>
      </c>
      <c r="DL74">
        <v>0.5</v>
      </c>
      <c r="DM74" t="s">
        <v>430</v>
      </c>
      <c r="DN74">
        <v>2</v>
      </c>
      <c r="DO74" t="b">
        <v>1</v>
      </c>
      <c r="DP74">
        <v>1694434439.160714</v>
      </c>
      <c r="DQ74">
        <v>854.3534285714286</v>
      </c>
      <c r="DR74">
        <v>891.5257142857142</v>
      </c>
      <c r="DS74">
        <v>21.083075</v>
      </c>
      <c r="DT74">
        <v>19.55355</v>
      </c>
      <c r="DU74">
        <v>887.4724642857144</v>
      </c>
      <c r="DV74">
        <v>24.67109642857143</v>
      </c>
      <c r="DW74">
        <v>500.0133571428572</v>
      </c>
      <c r="DX74">
        <v>84.41026785714287</v>
      </c>
      <c r="DY74">
        <v>0.1000168392857143</v>
      </c>
      <c r="DZ74">
        <v>26.867</v>
      </c>
      <c r="EA74">
        <v>27.97875714285715</v>
      </c>
      <c r="EB74">
        <v>999.9000000000002</v>
      </c>
      <c r="EC74">
        <v>0</v>
      </c>
      <c r="ED74">
        <v>0</v>
      </c>
      <c r="EE74">
        <v>9989.846428571429</v>
      </c>
      <c r="EF74">
        <v>0</v>
      </c>
      <c r="EG74">
        <v>358.8759642857144</v>
      </c>
      <c r="EH74">
        <v>-37.17223928571428</v>
      </c>
      <c r="EI74">
        <v>872.7535714285714</v>
      </c>
      <c r="EJ74">
        <v>909.3057857142858</v>
      </c>
      <c r="EK74">
        <v>1.529525</v>
      </c>
      <c r="EL74">
        <v>891.5257142857142</v>
      </c>
      <c r="EM74">
        <v>19.55355</v>
      </c>
      <c r="EN74">
        <v>1.779627857142857</v>
      </c>
      <c r="EO74">
        <v>1.65052</v>
      </c>
      <c r="EP74">
        <v>15.60898214285714</v>
      </c>
      <c r="EQ74">
        <v>14.43873571428571</v>
      </c>
      <c r="ER74">
        <v>1999.978928571428</v>
      </c>
      <c r="ES74">
        <v>0.9800021428571428</v>
      </c>
      <c r="ET74">
        <v>0.01999755714285714</v>
      </c>
      <c r="EU74">
        <v>0</v>
      </c>
      <c r="EV74">
        <v>168.0767142857142</v>
      </c>
      <c r="EW74">
        <v>5.00078</v>
      </c>
      <c r="EX74">
        <v>4513.503571428572</v>
      </c>
      <c r="EY74">
        <v>16379.47142857143</v>
      </c>
      <c r="EZ74">
        <v>39.37696428571428</v>
      </c>
      <c r="FA74">
        <v>40.23875</v>
      </c>
      <c r="FB74">
        <v>39.73639285714285</v>
      </c>
      <c r="FC74">
        <v>39.83446428571428</v>
      </c>
      <c r="FD74">
        <v>40.47075</v>
      </c>
      <c r="FE74">
        <v>1955.081785714285</v>
      </c>
      <c r="FF74">
        <v>39.89428571428572</v>
      </c>
      <c r="FG74">
        <v>0</v>
      </c>
      <c r="FH74">
        <v>1694434446.9</v>
      </c>
      <c r="FI74">
        <v>0</v>
      </c>
      <c r="FJ74">
        <v>168.109</v>
      </c>
      <c r="FK74">
        <v>2.386940163425081</v>
      </c>
      <c r="FL74">
        <v>-3224.44615364445</v>
      </c>
      <c r="FM74">
        <v>4502.770384615385</v>
      </c>
      <c r="FN74">
        <v>15</v>
      </c>
      <c r="FO74">
        <v>1694433157.5</v>
      </c>
      <c r="FP74" t="s">
        <v>431</v>
      </c>
      <c r="FQ74">
        <v>1694433157.5</v>
      </c>
      <c r="FR74">
        <v>1694433154</v>
      </c>
      <c r="FS74">
        <v>1</v>
      </c>
      <c r="FT74">
        <v>-0.8159999999999999</v>
      </c>
      <c r="FU74">
        <v>-0.107</v>
      </c>
      <c r="FV74">
        <v>-25.913</v>
      </c>
      <c r="FW74">
        <v>-3.53</v>
      </c>
      <c r="FX74">
        <v>420</v>
      </c>
      <c r="FY74">
        <v>20</v>
      </c>
      <c r="FZ74">
        <v>0.26</v>
      </c>
      <c r="GA74">
        <v>0.06</v>
      </c>
      <c r="GB74">
        <v>-37.1978</v>
      </c>
      <c r="GC74">
        <v>0.0210056285178011</v>
      </c>
      <c r="GD74">
        <v>0.1059964008822938</v>
      </c>
      <c r="GE74">
        <v>1</v>
      </c>
      <c r="GF74">
        <v>1.53321875</v>
      </c>
      <c r="GG74">
        <v>-0.06474202626641938</v>
      </c>
      <c r="GH74">
        <v>0.006366867827864816</v>
      </c>
      <c r="GI74">
        <v>1</v>
      </c>
      <c r="GJ74">
        <v>2</v>
      </c>
      <c r="GK74">
        <v>2</v>
      </c>
      <c r="GL74" t="s">
        <v>432</v>
      </c>
      <c r="GM74">
        <v>3.10384</v>
      </c>
      <c r="GN74">
        <v>2.75798</v>
      </c>
      <c r="GO74">
        <v>0.141811</v>
      </c>
      <c r="GP74">
        <v>0.142136</v>
      </c>
      <c r="GQ74">
        <v>0.103625</v>
      </c>
      <c r="GR74">
        <v>0.08835999999999999</v>
      </c>
      <c r="GS74">
        <v>22197.1</v>
      </c>
      <c r="GT74">
        <v>20806.8</v>
      </c>
      <c r="GU74">
        <v>26416.4</v>
      </c>
      <c r="GV74">
        <v>24580.8</v>
      </c>
      <c r="GW74">
        <v>38022</v>
      </c>
      <c r="GX74">
        <v>32787.5</v>
      </c>
      <c r="GY74">
        <v>46222.7</v>
      </c>
      <c r="GZ74">
        <v>38912.7</v>
      </c>
      <c r="HA74">
        <v>1.8839</v>
      </c>
      <c r="HB74">
        <v>1.79773</v>
      </c>
      <c r="HC74">
        <v>0.0576302</v>
      </c>
      <c r="HD74">
        <v>0</v>
      </c>
      <c r="HE74">
        <v>27.0271</v>
      </c>
      <c r="HF74">
        <v>999.9</v>
      </c>
      <c r="HG74">
        <v>44.4</v>
      </c>
      <c r="HH74">
        <v>31.9</v>
      </c>
      <c r="HI74">
        <v>24.9743</v>
      </c>
      <c r="HJ74">
        <v>60.593</v>
      </c>
      <c r="HK74">
        <v>27.9087</v>
      </c>
      <c r="HL74">
        <v>1</v>
      </c>
      <c r="HM74">
        <v>0.161288</v>
      </c>
      <c r="HN74">
        <v>1.49957</v>
      </c>
      <c r="HO74">
        <v>20.3048</v>
      </c>
      <c r="HP74">
        <v>5.21295</v>
      </c>
      <c r="HQ74">
        <v>11.98</v>
      </c>
      <c r="HR74">
        <v>4.9633</v>
      </c>
      <c r="HS74">
        <v>3.27403</v>
      </c>
      <c r="HT74">
        <v>9999</v>
      </c>
      <c r="HU74">
        <v>9999</v>
      </c>
      <c r="HV74">
        <v>9999</v>
      </c>
      <c r="HW74">
        <v>160.5</v>
      </c>
      <c r="HX74">
        <v>1.86377</v>
      </c>
      <c r="HY74">
        <v>1.85989</v>
      </c>
      <c r="HZ74">
        <v>1.8581</v>
      </c>
      <c r="IA74">
        <v>1.85958</v>
      </c>
      <c r="IB74">
        <v>1.85962</v>
      </c>
      <c r="IC74">
        <v>1.85806</v>
      </c>
      <c r="ID74">
        <v>1.85715</v>
      </c>
      <c r="IE74">
        <v>1.85213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-33.499</v>
      </c>
      <c r="IT74">
        <v>-3.5872</v>
      </c>
      <c r="IU74">
        <v>-16.236212380802</v>
      </c>
      <c r="IV74">
        <v>-0.02504303529460891</v>
      </c>
      <c r="IW74">
        <v>8.203137281165334E-06</v>
      </c>
      <c r="IX74">
        <v>-1.601710138363582E-09</v>
      </c>
      <c r="IY74">
        <v>-1.673785301004046</v>
      </c>
      <c r="IZ74">
        <v>-0.1542298006697892</v>
      </c>
      <c r="JA74">
        <v>0.004482180110296973</v>
      </c>
      <c r="JB74">
        <v>-5.576280945024944E-05</v>
      </c>
      <c r="JC74">
        <v>4</v>
      </c>
      <c r="JD74">
        <v>1967</v>
      </c>
      <c r="JE74">
        <v>1</v>
      </c>
      <c r="JF74">
        <v>28</v>
      </c>
      <c r="JG74">
        <v>21.5</v>
      </c>
      <c r="JH74">
        <v>21.6</v>
      </c>
      <c r="JI74">
        <v>2.23633</v>
      </c>
      <c r="JJ74">
        <v>2.61841</v>
      </c>
      <c r="JK74">
        <v>1.49658</v>
      </c>
      <c r="JL74">
        <v>2.3999</v>
      </c>
      <c r="JM74">
        <v>1.54907</v>
      </c>
      <c r="JN74">
        <v>2.43774</v>
      </c>
      <c r="JO74">
        <v>34.5321</v>
      </c>
      <c r="JP74">
        <v>15.5505</v>
      </c>
      <c r="JQ74">
        <v>18</v>
      </c>
      <c r="JR74">
        <v>494.229</v>
      </c>
      <c r="JS74">
        <v>454.547</v>
      </c>
      <c r="JT74">
        <v>24.5911</v>
      </c>
      <c r="JU74">
        <v>29.3192</v>
      </c>
      <c r="JV74">
        <v>29.9996</v>
      </c>
      <c r="JW74">
        <v>29.5382</v>
      </c>
      <c r="JX74">
        <v>29.5223</v>
      </c>
      <c r="JY74">
        <v>45.0057</v>
      </c>
      <c r="JZ74">
        <v>0</v>
      </c>
      <c r="KA74">
        <v>44.5317</v>
      </c>
      <c r="KB74">
        <v>24.5997</v>
      </c>
      <c r="KC74">
        <v>941.7859999999999</v>
      </c>
      <c r="KD74">
        <v>20.8945</v>
      </c>
      <c r="KE74">
        <v>100.988</v>
      </c>
      <c r="KF74">
        <v>93.8212</v>
      </c>
    </row>
    <row r="75" spans="1:292">
      <c r="A75">
        <v>57</v>
      </c>
      <c r="B75">
        <v>1694434452.5</v>
      </c>
      <c r="C75">
        <v>372</v>
      </c>
      <c r="D75" t="s">
        <v>547</v>
      </c>
      <c r="E75" t="s">
        <v>548</v>
      </c>
      <c r="F75">
        <v>5</v>
      </c>
      <c r="G75" t="s">
        <v>428</v>
      </c>
      <c r="H75">
        <v>1694434444.732143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945.1348284579731</v>
      </c>
      <c r="AJ75">
        <v>916.7038242424238</v>
      </c>
      <c r="AK75">
        <v>3.411634948848707</v>
      </c>
      <c r="AL75">
        <v>65.77211671758174</v>
      </c>
      <c r="AM75">
        <f>(AO75 - AN75 + DX75*1E3/(8.314*(DZ75+273.15)) * AQ75/DW75 * AP75) * DW75/(100*DK75) * 1000/(1000 - AO75)</f>
        <v>0</v>
      </c>
      <c r="AN75">
        <v>19.53910718062231</v>
      </c>
      <c r="AO75">
        <v>21.04108242424241</v>
      </c>
      <c r="AP75">
        <v>-4.95221106558749E-05</v>
      </c>
      <c r="AQ75">
        <v>103.8788030557006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1.37</v>
      </c>
      <c r="DL75">
        <v>0.5</v>
      </c>
      <c r="DM75" t="s">
        <v>430</v>
      </c>
      <c r="DN75">
        <v>2</v>
      </c>
      <c r="DO75" t="b">
        <v>1</v>
      </c>
      <c r="DP75">
        <v>1694434444.732143</v>
      </c>
      <c r="DQ75">
        <v>873.0539642857144</v>
      </c>
      <c r="DR75">
        <v>910.2194642857143</v>
      </c>
      <c r="DS75">
        <v>21.06653571428571</v>
      </c>
      <c r="DT75">
        <v>19.54606428571429</v>
      </c>
      <c r="DU75">
        <v>906.4422500000001</v>
      </c>
      <c r="DV75">
        <v>24.65395714285714</v>
      </c>
      <c r="DW75">
        <v>499.9976785714285</v>
      </c>
      <c r="DX75">
        <v>84.41012857142857</v>
      </c>
      <c r="DY75">
        <v>0.1000252892857143</v>
      </c>
      <c r="DZ75">
        <v>26.86158928571428</v>
      </c>
      <c r="EA75">
        <v>27.97010357142857</v>
      </c>
      <c r="EB75">
        <v>999.9000000000002</v>
      </c>
      <c r="EC75">
        <v>0</v>
      </c>
      <c r="ED75">
        <v>0</v>
      </c>
      <c r="EE75">
        <v>9989.14857142857</v>
      </c>
      <c r="EF75">
        <v>0</v>
      </c>
      <c r="EG75">
        <v>307.6598571428572</v>
      </c>
      <c r="EH75">
        <v>-37.16547142857143</v>
      </c>
      <c r="EI75">
        <v>891.8418214285714</v>
      </c>
      <c r="EJ75">
        <v>928.3653214285714</v>
      </c>
      <c r="EK75">
        <v>1.520462142857143</v>
      </c>
      <c r="EL75">
        <v>910.2194642857143</v>
      </c>
      <c r="EM75">
        <v>19.54606428571429</v>
      </c>
      <c r="EN75">
        <v>1.778228571428572</v>
      </c>
      <c r="EO75">
        <v>1.649885714285714</v>
      </c>
      <c r="EP75">
        <v>15.59670714285715</v>
      </c>
      <c r="EQ75">
        <v>14.43278928571429</v>
      </c>
      <c r="ER75">
        <v>1999.981785714285</v>
      </c>
      <c r="ES75">
        <v>0.9800026785714285</v>
      </c>
      <c r="ET75">
        <v>0.01999702142857143</v>
      </c>
      <c r="EU75">
        <v>0</v>
      </c>
      <c r="EV75">
        <v>168.2311428571429</v>
      </c>
      <c r="EW75">
        <v>5.00078</v>
      </c>
      <c r="EX75">
        <v>4270.551785714286</v>
      </c>
      <c r="EY75">
        <v>16379.49642857142</v>
      </c>
      <c r="EZ75">
        <v>39.37032142857144</v>
      </c>
      <c r="FA75">
        <v>40.21849999999999</v>
      </c>
      <c r="FB75">
        <v>39.72757142857142</v>
      </c>
      <c r="FC75">
        <v>39.83003571428571</v>
      </c>
      <c r="FD75">
        <v>40.45292857142856</v>
      </c>
      <c r="FE75">
        <v>1955.088214285714</v>
      </c>
      <c r="FF75">
        <v>39.8907142857143</v>
      </c>
      <c r="FG75">
        <v>0</v>
      </c>
      <c r="FH75">
        <v>1694434452.3</v>
      </c>
      <c r="FI75">
        <v>0</v>
      </c>
      <c r="FJ75">
        <v>168.2842</v>
      </c>
      <c r="FK75">
        <v>1.860846144453352</v>
      </c>
      <c r="FL75">
        <v>-1984.902310395792</v>
      </c>
      <c r="FM75">
        <v>4254.2068</v>
      </c>
      <c r="FN75">
        <v>15</v>
      </c>
      <c r="FO75">
        <v>1694433157.5</v>
      </c>
      <c r="FP75" t="s">
        <v>431</v>
      </c>
      <c r="FQ75">
        <v>1694433157.5</v>
      </c>
      <c r="FR75">
        <v>1694433154</v>
      </c>
      <c r="FS75">
        <v>1</v>
      </c>
      <c r="FT75">
        <v>-0.8159999999999999</v>
      </c>
      <c r="FU75">
        <v>-0.107</v>
      </c>
      <c r="FV75">
        <v>-25.913</v>
      </c>
      <c r="FW75">
        <v>-3.53</v>
      </c>
      <c r="FX75">
        <v>420</v>
      </c>
      <c r="FY75">
        <v>20</v>
      </c>
      <c r="FZ75">
        <v>0.26</v>
      </c>
      <c r="GA75">
        <v>0.06</v>
      </c>
      <c r="GB75">
        <v>-37.16575609756097</v>
      </c>
      <c r="GC75">
        <v>0.2854306620208892</v>
      </c>
      <c r="GD75">
        <v>0.1006430859796275</v>
      </c>
      <c r="GE75">
        <v>0</v>
      </c>
      <c r="GF75">
        <v>1.525991951219512</v>
      </c>
      <c r="GG75">
        <v>-0.09173979094076976</v>
      </c>
      <c r="GH75">
        <v>0.009294035123436377</v>
      </c>
      <c r="GI75">
        <v>1</v>
      </c>
      <c r="GJ75">
        <v>1</v>
      </c>
      <c r="GK75">
        <v>2</v>
      </c>
      <c r="GL75" t="s">
        <v>438</v>
      </c>
      <c r="GM75">
        <v>3.10395</v>
      </c>
      <c r="GN75">
        <v>2.75807</v>
      </c>
      <c r="GO75">
        <v>0.143685</v>
      </c>
      <c r="GP75">
        <v>0.143999</v>
      </c>
      <c r="GQ75">
        <v>0.103563</v>
      </c>
      <c r="GR75">
        <v>0.088338</v>
      </c>
      <c r="GS75">
        <v>22149</v>
      </c>
      <c r="GT75">
        <v>20761.7</v>
      </c>
      <c r="GU75">
        <v>26416.8</v>
      </c>
      <c r="GV75">
        <v>24580.9</v>
      </c>
      <c r="GW75">
        <v>38025.5</v>
      </c>
      <c r="GX75">
        <v>32788.6</v>
      </c>
      <c r="GY75">
        <v>46223.5</v>
      </c>
      <c r="GZ75">
        <v>38912.8</v>
      </c>
      <c r="HA75">
        <v>1.8842</v>
      </c>
      <c r="HB75">
        <v>1.7978</v>
      </c>
      <c r="HC75">
        <v>0.0570267</v>
      </c>
      <c r="HD75">
        <v>0</v>
      </c>
      <c r="HE75">
        <v>27.0271</v>
      </c>
      <c r="HF75">
        <v>999.9</v>
      </c>
      <c r="HG75">
        <v>44.4</v>
      </c>
      <c r="HH75">
        <v>31.9</v>
      </c>
      <c r="HI75">
        <v>24.9768</v>
      </c>
      <c r="HJ75">
        <v>60.633</v>
      </c>
      <c r="HK75">
        <v>27.8486</v>
      </c>
      <c r="HL75">
        <v>1</v>
      </c>
      <c r="HM75">
        <v>0.160605</v>
      </c>
      <c r="HN75">
        <v>1.46283</v>
      </c>
      <c r="HO75">
        <v>20.3053</v>
      </c>
      <c r="HP75">
        <v>5.21295</v>
      </c>
      <c r="HQ75">
        <v>11.98</v>
      </c>
      <c r="HR75">
        <v>4.96345</v>
      </c>
      <c r="HS75">
        <v>3.2741</v>
      </c>
      <c r="HT75">
        <v>9999</v>
      </c>
      <c r="HU75">
        <v>9999</v>
      </c>
      <c r="HV75">
        <v>9999</v>
      </c>
      <c r="HW75">
        <v>160.5</v>
      </c>
      <c r="HX75">
        <v>1.8638</v>
      </c>
      <c r="HY75">
        <v>1.85989</v>
      </c>
      <c r="HZ75">
        <v>1.85814</v>
      </c>
      <c r="IA75">
        <v>1.85959</v>
      </c>
      <c r="IB75">
        <v>1.8596</v>
      </c>
      <c r="IC75">
        <v>1.85808</v>
      </c>
      <c r="ID75">
        <v>1.85715</v>
      </c>
      <c r="IE75">
        <v>1.85213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-33.759</v>
      </c>
      <c r="IT75">
        <v>-3.5864</v>
      </c>
      <c r="IU75">
        <v>-16.236212380802</v>
      </c>
      <c r="IV75">
        <v>-0.02504303529460891</v>
      </c>
      <c r="IW75">
        <v>8.203137281165334E-06</v>
      </c>
      <c r="IX75">
        <v>-1.601710138363582E-09</v>
      </c>
      <c r="IY75">
        <v>-1.673785301004046</v>
      </c>
      <c r="IZ75">
        <v>-0.1542298006697892</v>
      </c>
      <c r="JA75">
        <v>0.004482180110296973</v>
      </c>
      <c r="JB75">
        <v>-5.576280945024944E-05</v>
      </c>
      <c r="JC75">
        <v>4</v>
      </c>
      <c r="JD75">
        <v>1967</v>
      </c>
      <c r="JE75">
        <v>1</v>
      </c>
      <c r="JF75">
        <v>28</v>
      </c>
      <c r="JG75">
        <v>21.6</v>
      </c>
      <c r="JH75">
        <v>21.6</v>
      </c>
      <c r="JI75">
        <v>2.27295</v>
      </c>
      <c r="JJ75">
        <v>2.62207</v>
      </c>
      <c r="JK75">
        <v>1.49658</v>
      </c>
      <c r="JL75">
        <v>2.39868</v>
      </c>
      <c r="JM75">
        <v>1.54907</v>
      </c>
      <c r="JN75">
        <v>2.37793</v>
      </c>
      <c r="JO75">
        <v>34.5092</v>
      </c>
      <c r="JP75">
        <v>15.5417</v>
      </c>
      <c r="JQ75">
        <v>18</v>
      </c>
      <c r="JR75">
        <v>494.342</v>
      </c>
      <c r="JS75">
        <v>454.528</v>
      </c>
      <c r="JT75">
        <v>24.6124</v>
      </c>
      <c r="JU75">
        <v>29.3119</v>
      </c>
      <c r="JV75">
        <v>29.9995</v>
      </c>
      <c r="JW75">
        <v>29.5296</v>
      </c>
      <c r="JX75">
        <v>29.5136</v>
      </c>
      <c r="JY75">
        <v>45.6466</v>
      </c>
      <c r="JZ75">
        <v>0</v>
      </c>
      <c r="KA75">
        <v>44.5317</v>
      </c>
      <c r="KB75">
        <v>24.6222</v>
      </c>
      <c r="KC75">
        <v>955.159</v>
      </c>
      <c r="KD75">
        <v>20.9098</v>
      </c>
      <c r="KE75">
        <v>100.989</v>
      </c>
      <c r="KF75">
        <v>93.8215</v>
      </c>
    </row>
    <row r="76" spans="1:292">
      <c r="A76">
        <v>58</v>
      </c>
      <c r="B76">
        <v>1694434457</v>
      </c>
      <c r="C76">
        <v>376.5</v>
      </c>
      <c r="D76" t="s">
        <v>549</v>
      </c>
      <c r="E76" t="s">
        <v>550</v>
      </c>
      <c r="F76">
        <v>5</v>
      </c>
      <c r="G76" t="s">
        <v>428</v>
      </c>
      <c r="H76">
        <v>1694434449.178571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960.6354087501809</v>
      </c>
      <c r="AJ76">
        <v>932.1168909090908</v>
      </c>
      <c r="AK76">
        <v>3.431372081822737</v>
      </c>
      <c r="AL76">
        <v>65.77211671758174</v>
      </c>
      <c r="AM76">
        <f>(AO76 - AN76 + DX76*1E3/(8.314*(DZ76+273.15)) * AQ76/DW76 * AP76) * DW76/(100*DK76) * 1000/(1000 - AO76)</f>
        <v>0</v>
      </c>
      <c r="AN76">
        <v>19.53309875250144</v>
      </c>
      <c r="AO76">
        <v>21.02202606060606</v>
      </c>
      <c r="AP76">
        <v>-5.430391230877177E-05</v>
      </c>
      <c r="AQ76">
        <v>103.8788030557006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1.37</v>
      </c>
      <c r="DL76">
        <v>0.5</v>
      </c>
      <c r="DM76" t="s">
        <v>430</v>
      </c>
      <c r="DN76">
        <v>2</v>
      </c>
      <c r="DO76" t="b">
        <v>1</v>
      </c>
      <c r="DP76">
        <v>1694434449.178571</v>
      </c>
      <c r="DQ76">
        <v>887.9785357142858</v>
      </c>
      <c r="DR76">
        <v>925.1731428571427</v>
      </c>
      <c r="DS76">
        <v>21.05108571428571</v>
      </c>
      <c r="DT76">
        <v>19.54055714285714</v>
      </c>
      <c r="DU76">
        <v>921.5796428571427</v>
      </c>
      <c r="DV76">
        <v>24.63795</v>
      </c>
      <c r="DW76">
        <v>499.9908214285714</v>
      </c>
      <c r="DX76">
        <v>84.4099107142857</v>
      </c>
      <c r="DY76">
        <v>0.09999103214285714</v>
      </c>
      <c r="DZ76">
        <v>26.85717857142857</v>
      </c>
      <c r="EA76">
        <v>27.96428214285714</v>
      </c>
      <c r="EB76">
        <v>999.9000000000002</v>
      </c>
      <c r="EC76">
        <v>0</v>
      </c>
      <c r="ED76">
        <v>0</v>
      </c>
      <c r="EE76">
        <v>9990.355714285715</v>
      </c>
      <c r="EF76">
        <v>0</v>
      </c>
      <c r="EG76">
        <v>274.6895</v>
      </c>
      <c r="EH76">
        <v>-37.19454285714285</v>
      </c>
      <c r="EI76">
        <v>907.0732142857144</v>
      </c>
      <c r="EJ76">
        <v>943.61175</v>
      </c>
      <c r="EK76">
        <v>1.510531785714286</v>
      </c>
      <c r="EL76">
        <v>925.1731428571427</v>
      </c>
      <c r="EM76">
        <v>19.54055714285714</v>
      </c>
      <c r="EN76">
        <v>1.776920357142858</v>
      </c>
      <c r="EO76">
        <v>1.649416071428572</v>
      </c>
      <c r="EP76">
        <v>15.58522142857143</v>
      </c>
      <c r="EQ76">
        <v>14.42838928571429</v>
      </c>
      <c r="ER76">
        <v>1999.97</v>
      </c>
      <c r="ES76">
        <v>0.9800027857142857</v>
      </c>
      <c r="ET76">
        <v>0.01999691428571428</v>
      </c>
      <c r="EU76">
        <v>0</v>
      </c>
      <c r="EV76">
        <v>168.3651071428571</v>
      </c>
      <c r="EW76">
        <v>5.00078</v>
      </c>
      <c r="EX76">
        <v>4146.484642857143</v>
      </c>
      <c r="EY76">
        <v>16379.40357142857</v>
      </c>
      <c r="EZ76">
        <v>39.37257142857142</v>
      </c>
      <c r="FA76">
        <v>40.20274999999999</v>
      </c>
      <c r="FB76">
        <v>39.71410714285714</v>
      </c>
      <c r="FC76">
        <v>39.82332142857142</v>
      </c>
      <c r="FD76">
        <v>40.43507142857142</v>
      </c>
      <c r="FE76">
        <v>1955.079285714285</v>
      </c>
      <c r="FF76">
        <v>39.89000000000001</v>
      </c>
      <c r="FG76">
        <v>0</v>
      </c>
      <c r="FH76">
        <v>1694434457.1</v>
      </c>
      <c r="FI76">
        <v>0</v>
      </c>
      <c r="FJ76">
        <v>168.445</v>
      </c>
      <c r="FK76">
        <v>0.7916923059005162</v>
      </c>
      <c r="FL76">
        <v>-941.8076937802221</v>
      </c>
      <c r="FM76">
        <v>4131.9636</v>
      </c>
      <c r="FN76">
        <v>15</v>
      </c>
      <c r="FO76">
        <v>1694433157.5</v>
      </c>
      <c r="FP76" t="s">
        <v>431</v>
      </c>
      <c r="FQ76">
        <v>1694433157.5</v>
      </c>
      <c r="FR76">
        <v>1694433154</v>
      </c>
      <c r="FS76">
        <v>1</v>
      </c>
      <c r="FT76">
        <v>-0.8159999999999999</v>
      </c>
      <c r="FU76">
        <v>-0.107</v>
      </c>
      <c r="FV76">
        <v>-25.913</v>
      </c>
      <c r="FW76">
        <v>-3.53</v>
      </c>
      <c r="FX76">
        <v>420</v>
      </c>
      <c r="FY76">
        <v>20</v>
      </c>
      <c r="FZ76">
        <v>0.26</v>
      </c>
      <c r="GA76">
        <v>0.06</v>
      </c>
      <c r="GB76">
        <v>-37.189765</v>
      </c>
      <c r="GC76">
        <v>-0.2528015009380284</v>
      </c>
      <c r="GD76">
        <v>0.09552409002445474</v>
      </c>
      <c r="GE76">
        <v>0</v>
      </c>
      <c r="GF76">
        <v>1.515602</v>
      </c>
      <c r="GG76">
        <v>-0.1324151594746744</v>
      </c>
      <c r="GH76">
        <v>0.01284459131307804</v>
      </c>
      <c r="GI76">
        <v>1</v>
      </c>
      <c r="GJ76">
        <v>1</v>
      </c>
      <c r="GK76">
        <v>2</v>
      </c>
      <c r="GL76" t="s">
        <v>438</v>
      </c>
      <c r="GM76">
        <v>3.10373</v>
      </c>
      <c r="GN76">
        <v>2.75797</v>
      </c>
      <c r="GO76">
        <v>0.145215</v>
      </c>
      <c r="GP76">
        <v>0.145514</v>
      </c>
      <c r="GQ76">
        <v>0.103505</v>
      </c>
      <c r="GR76">
        <v>0.0883205</v>
      </c>
      <c r="GS76">
        <v>22109.7</v>
      </c>
      <c r="GT76">
        <v>20725.4</v>
      </c>
      <c r="GU76">
        <v>26417.1</v>
      </c>
      <c r="GV76">
        <v>24581.4</v>
      </c>
      <c r="GW76">
        <v>38028.4</v>
      </c>
      <c r="GX76">
        <v>32789.5</v>
      </c>
      <c r="GY76">
        <v>46223.9</v>
      </c>
      <c r="GZ76">
        <v>38913</v>
      </c>
      <c r="HA76">
        <v>1.88398</v>
      </c>
      <c r="HB76">
        <v>1.79823</v>
      </c>
      <c r="HC76">
        <v>0.0571124</v>
      </c>
      <c r="HD76">
        <v>0</v>
      </c>
      <c r="HE76">
        <v>27.0249</v>
      </c>
      <c r="HF76">
        <v>999.9</v>
      </c>
      <c r="HG76">
        <v>44.4</v>
      </c>
      <c r="HH76">
        <v>31.9</v>
      </c>
      <c r="HI76">
        <v>24.9753</v>
      </c>
      <c r="HJ76">
        <v>60.493</v>
      </c>
      <c r="HK76">
        <v>27.9647</v>
      </c>
      <c r="HL76">
        <v>1</v>
      </c>
      <c r="HM76">
        <v>0.160203</v>
      </c>
      <c r="HN76">
        <v>1.42456</v>
      </c>
      <c r="HO76">
        <v>20.3055</v>
      </c>
      <c r="HP76">
        <v>5.2131</v>
      </c>
      <c r="HQ76">
        <v>11.98</v>
      </c>
      <c r="HR76">
        <v>4.9632</v>
      </c>
      <c r="HS76">
        <v>3.2741</v>
      </c>
      <c r="HT76">
        <v>9999</v>
      </c>
      <c r="HU76">
        <v>9999</v>
      </c>
      <c r="HV76">
        <v>9999</v>
      </c>
      <c r="HW76">
        <v>160.5</v>
      </c>
      <c r="HX76">
        <v>1.86378</v>
      </c>
      <c r="HY76">
        <v>1.85989</v>
      </c>
      <c r="HZ76">
        <v>1.85811</v>
      </c>
      <c r="IA76">
        <v>1.85958</v>
      </c>
      <c r="IB76">
        <v>1.8596</v>
      </c>
      <c r="IC76">
        <v>1.8581</v>
      </c>
      <c r="ID76">
        <v>1.85715</v>
      </c>
      <c r="IE76">
        <v>1.85214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-33.971</v>
      </c>
      <c r="IT76">
        <v>-3.5858</v>
      </c>
      <c r="IU76">
        <v>-16.236212380802</v>
      </c>
      <c r="IV76">
        <v>-0.02504303529460891</v>
      </c>
      <c r="IW76">
        <v>8.203137281165334E-06</v>
      </c>
      <c r="IX76">
        <v>-1.601710138363582E-09</v>
      </c>
      <c r="IY76">
        <v>-1.673785301004046</v>
      </c>
      <c r="IZ76">
        <v>-0.1542298006697892</v>
      </c>
      <c r="JA76">
        <v>0.004482180110296973</v>
      </c>
      <c r="JB76">
        <v>-5.576280945024944E-05</v>
      </c>
      <c r="JC76">
        <v>4</v>
      </c>
      <c r="JD76">
        <v>1967</v>
      </c>
      <c r="JE76">
        <v>1</v>
      </c>
      <c r="JF76">
        <v>28</v>
      </c>
      <c r="JG76">
        <v>21.7</v>
      </c>
      <c r="JH76">
        <v>21.7</v>
      </c>
      <c r="JI76">
        <v>2.2998</v>
      </c>
      <c r="JJ76">
        <v>2.61963</v>
      </c>
      <c r="JK76">
        <v>1.49658</v>
      </c>
      <c r="JL76">
        <v>2.39868</v>
      </c>
      <c r="JM76">
        <v>1.54907</v>
      </c>
      <c r="JN76">
        <v>2.44751</v>
      </c>
      <c r="JO76">
        <v>34.4864</v>
      </c>
      <c r="JP76">
        <v>15.5505</v>
      </c>
      <c r="JQ76">
        <v>18</v>
      </c>
      <c r="JR76">
        <v>494.156</v>
      </c>
      <c r="JS76">
        <v>454.742</v>
      </c>
      <c r="JT76">
        <v>24.632</v>
      </c>
      <c r="JU76">
        <v>29.3078</v>
      </c>
      <c r="JV76">
        <v>29.9996</v>
      </c>
      <c r="JW76">
        <v>29.5229</v>
      </c>
      <c r="JX76">
        <v>29.507</v>
      </c>
      <c r="JY76">
        <v>46.2617</v>
      </c>
      <c r="JZ76">
        <v>0</v>
      </c>
      <c r="KA76">
        <v>44.5317</v>
      </c>
      <c r="KB76">
        <v>24.6497</v>
      </c>
      <c r="KC76">
        <v>975.199</v>
      </c>
      <c r="KD76">
        <v>20.9362</v>
      </c>
      <c r="KE76">
        <v>100.99</v>
      </c>
      <c r="KF76">
        <v>93.82250000000001</v>
      </c>
    </row>
    <row r="77" spans="1:292">
      <c r="A77">
        <v>59</v>
      </c>
      <c r="B77">
        <v>1694434462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1694434454.481482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977.7148731011001</v>
      </c>
      <c r="AJ77">
        <v>949.1307272727269</v>
      </c>
      <c r="AK77">
        <v>3.399300250852888</v>
      </c>
      <c r="AL77">
        <v>65.77211671758174</v>
      </c>
      <c r="AM77">
        <f>(AO77 - AN77 + DX77*1E3/(8.314*(DZ77+273.15)) * AQ77/DW77 * AP77) * DW77/(100*DK77) * 1000/(1000 - AO77)</f>
        <v>0</v>
      </c>
      <c r="AN77">
        <v>19.52460058148645</v>
      </c>
      <c r="AO77">
        <v>21.00215696969696</v>
      </c>
      <c r="AP77">
        <v>-4.893187754688339E-05</v>
      </c>
      <c r="AQ77">
        <v>103.8788030557006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1.37</v>
      </c>
      <c r="DL77">
        <v>0.5</v>
      </c>
      <c r="DM77" t="s">
        <v>430</v>
      </c>
      <c r="DN77">
        <v>2</v>
      </c>
      <c r="DO77" t="b">
        <v>1</v>
      </c>
      <c r="DP77">
        <v>1694434454.481482</v>
      </c>
      <c r="DQ77">
        <v>905.737</v>
      </c>
      <c r="DR77">
        <v>942.9587777777778</v>
      </c>
      <c r="DS77">
        <v>21.03048148148148</v>
      </c>
      <c r="DT77">
        <v>19.53297777777778</v>
      </c>
      <c r="DU77">
        <v>939.5892222222222</v>
      </c>
      <c r="DV77">
        <v>24.6165962962963</v>
      </c>
      <c r="DW77">
        <v>499.9923333333333</v>
      </c>
      <c r="DX77">
        <v>84.40981481481482</v>
      </c>
      <c r="DY77">
        <v>0.1000087074074074</v>
      </c>
      <c r="DZ77">
        <v>26.85013333333334</v>
      </c>
      <c r="EA77">
        <v>27.95968888888889</v>
      </c>
      <c r="EB77">
        <v>999.9000000000001</v>
      </c>
      <c r="EC77">
        <v>0</v>
      </c>
      <c r="ED77">
        <v>0</v>
      </c>
      <c r="EE77">
        <v>9993.354814814815</v>
      </c>
      <c r="EF77">
        <v>0</v>
      </c>
      <c r="EG77">
        <v>254.3834074074074</v>
      </c>
      <c r="EH77">
        <v>-37.22169629629629</v>
      </c>
      <c r="EI77">
        <v>925.1941481481482</v>
      </c>
      <c r="EJ77">
        <v>961.7442962962964</v>
      </c>
      <c r="EK77">
        <v>1.497505555555555</v>
      </c>
      <c r="EL77">
        <v>942.9587777777778</v>
      </c>
      <c r="EM77">
        <v>19.53297777777778</v>
      </c>
      <c r="EN77">
        <v>1.775178148148148</v>
      </c>
      <c r="EO77">
        <v>1.648774814814815</v>
      </c>
      <c r="EP77">
        <v>15.56991851851852</v>
      </c>
      <c r="EQ77">
        <v>14.42237037037037</v>
      </c>
      <c r="ER77">
        <v>2000.017777777778</v>
      </c>
      <c r="ES77">
        <v>0.9800033333333332</v>
      </c>
      <c r="ET77">
        <v>0.01999636666666666</v>
      </c>
      <c r="EU77">
        <v>0</v>
      </c>
      <c r="EV77">
        <v>168.4627037037037</v>
      </c>
      <c r="EW77">
        <v>5.00078</v>
      </c>
      <c r="EX77">
        <v>4077.778148148148</v>
      </c>
      <c r="EY77">
        <v>16379.8</v>
      </c>
      <c r="EZ77">
        <v>39.354</v>
      </c>
      <c r="FA77">
        <v>40.194</v>
      </c>
      <c r="FB77">
        <v>39.69414814814814</v>
      </c>
      <c r="FC77">
        <v>39.79596296296295</v>
      </c>
      <c r="FD77">
        <v>40.42111111111111</v>
      </c>
      <c r="FE77">
        <v>1955.127777777778</v>
      </c>
      <c r="FF77">
        <v>39.89000000000001</v>
      </c>
      <c r="FG77">
        <v>0</v>
      </c>
      <c r="FH77">
        <v>1694434461.9</v>
      </c>
      <c r="FI77">
        <v>0</v>
      </c>
      <c r="FJ77">
        <v>168.48444</v>
      </c>
      <c r="FK77">
        <v>0.1137692282700077</v>
      </c>
      <c r="FL77">
        <v>-419.2199994884886</v>
      </c>
      <c r="FM77">
        <v>4076.4596</v>
      </c>
      <c r="FN77">
        <v>15</v>
      </c>
      <c r="FO77">
        <v>1694433157.5</v>
      </c>
      <c r="FP77" t="s">
        <v>431</v>
      </c>
      <c r="FQ77">
        <v>1694433157.5</v>
      </c>
      <c r="FR77">
        <v>1694433154</v>
      </c>
      <c r="FS77">
        <v>1</v>
      </c>
      <c r="FT77">
        <v>-0.8159999999999999</v>
      </c>
      <c r="FU77">
        <v>-0.107</v>
      </c>
      <c r="FV77">
        <v>-25.913</v>
      </c>
      <c r="FW77">
        <v>-3.53</v>
      </c>
      <c r="FX77">
        <v>420</v>
      </c>
      <c r="FY77">
        <v>20</v>
      </c>
      <c r="FZ77">
        <v>0.26</v>
      </c>
      <c r="GA77">
        <v>0.06</v>
      </c>
      <c r="GB77">
        <v>-37.21403249999999</v>
      </c>
      <c r="GC77">
        <v>-0.3285242026265034</v>
      </c>
      <c r="GD77">
        <v>0.09572473397064186</v>
      </c>
      <c r="GE77">
        <v>0</v>
      </c>
      <c r="GF77">
        <v>1.506485</v>
      </c>
      <c r="GG77">
        <v>-0.1473113696060068</v>
      </c>
      <c r="GH77">
        <v>0.01421710132199949</v>
      </c>
      <c r="GI77">
        <v>1</v>
      </c>
      <c r="GJ77">
        <v>1</v>
      </c>
      <c r="GK77">
        <v>2</v>
      </c>
      <c r="GL77" t="s">
        <v>438</v>
      </c>
      <c r="GM77">
        <v>3.10391</v>
      </c>
      <c r="GN77">
        <v>2.75799</v>
      </c>
      <c r="GO77">
        <v>0.146883</v>
      </c>
      <c r="GP77">
        <v>0.147145</v>
      </c>
      <c r="GQ77">
        <v>0.103447</v>
      </c>
      <c r="GR77">
        <v>0.08828999999999999</v>
      </c>
      <c r="GS77">
        <v>22066.6</v>
      </c>
      <c r="GT77">
        <v>20686.1</v>
      </c>
      <c r="GU77">
        <v>26417.2</v>
      </c>
      <c r="GV77">
        <v>24581.7</v>
      </c>
      <c r="GW77">
        <v>38031.6</v>
      </c>
      <c r="GX77">
        <v>32791</v>
      </c>
      <c r="GY77">
        <v>46224.4</v>
      </c>
      <c r="GZ77">
        <v>38913.3</v>
      </c>
      <c r="HA77">
        <v>1.88433</v>
      </c>
      <c r="HB77">
        <v>1.79802</v>
      </c>
      <c r="HC77">
        <v>0.0580028</v>
      </c>
      <c r="HD77">
        <v>0</v>
      </c>
      <c r="HE77">
        <v>27.0219</v>
      </c>
      <c r="HF77">
        <v>999.9</v>
      </c>
      <c r="HG77">
        <v>44.3</v>
      </c>
      <c r="HH77">
        <v>31.9</v>
      </c>
      <c r="HI77">
        <v>24.9167</v>
      </c>
      <c r="HJ77">
        <v>60.713</v>
      </c>
      <c r="HK77">
        <v>27.7684</v>
      </c>
      <c r="HL77">
        <v>1</v>
      </c>
      <c r="HM77">
        <v>0.159517</v>
      </c>
      <c r="HN77">
        <v>1.37538</v>
      </c>
      <c r="HO77">
        <v>20.3057</v>
      </c>
      <c r="HP77">
        <v>5.2134</v>
      </c>
      <c r="HQ77">
        <v>11.98</v>
      </c>
      <c r="HR77">
        <v>4.9634</v>
      </c>
      <c r="HS77">
        <v>3.27397</v>
      </c>
      <c r="HT77">
        <v>9999</v>
      </c>
      <c r="HU77">
        <v>9999</v>
      </c>
      <c r="HV77">
        <v>9999</v>
      </c>
      <c r="HW77">
        <v>160.5</v>
      </c>
      <c r="HX77">
        <v>1.86379</v>
      </c>
      <c r="HY77">
        <v>1.85989</v>
      </c>
      <c r="HZ77">
        <v>1.8581</v>
      </c>
      <c r="IA77">
        <v>1.85957</v>
      </c>
      <c r="IB77">
        <v>1.85961</v>
      </c>
      <c r="IC77">
        <v>1.85808</v>
      </c>
      <c r="ID77">
        <v>1.85715</v>
      </c>
      <c r="IE77">
        <v>1.85215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-34.203</v>
      </c>
      <c r="IT77">
        <v>-3.585</v>
      </c>
      <c r="IU77">
        <v>-16.236212380802</v>
      </c>
      <c r="IV77">
        <v>-0.02504303529460891</v>
      </c>
      <c r="IW77">
        <v>8.203137281165334E-06</v>
      </c>
      <c r="IX77">
        <v>-1.601710138363582E-09</v>
      </c>
      <c r="IY77">
        <v>-1.673785301004046</v>
      </c>
      <c r="IZ77">
        <v>-0.1542298006697892</v>
      </c>
      <c r="JA77">
        <v>0.004482180110296973</v>
      </c>
      <c r="JB77">
        <v>-5.576280945024944E-05</v>
      </c>
      <c r="JC77">
        <v>4</v>
      </c>
      <c r="JD77">
        <v>1967</v>
      </c>
      <c r="JE77">
        <v>1</v>
      </c>
      <c r="JF77">
        <v>28</v>
      </c>
      <c r="JG77">
        <v>21.7</v>
      </c>
      <c r="JH77">
        <v>21.8</v>
      </c>
      <c r="JI77">
        <v>2.33276</v>
      </c>
      <c r="JJ77">
        <v>2.62085</v>
      </c>
      <c r="JK77">
        <v>1.49658</v>
      </c>
      <c r="JL77">
        <v>2.39868</v>
      </c>
      <c r="JM77">
        <v>1.54907</v>
      </c>
      <c r="JN77">
        <v>2.4353</v>
      </c>
      <c r="JO77">
        <v>34.4864</v>
      </c>
      <c r="JP77">
        <v>15.5505</v>
      </c>
      <c r="JQ77">
        <v>18</v>
      </c>
      <c r="JR77">
        <v>494.314</v>
      </c>
      <c r="JS77">
        <v>454.563</v>
      </c>
      <c r="JT77">
        <v>24.6608</v>
      </c>
      <c r="JU77">
        <v>29.3012</v>
      </c>
      <c r="JV77">
        <v>29.9994</v>
      </c>
      <c r="JW77">
        <v>29.5163</v>
      </c>
      <c r="JX77">
        <v>29.4998</v>
      </c>
      <c r="JY77">
        <v>46.8645</v>
      </c>
      <c r="JZ77">
        <v>0</v>
      </c>
      <c r="KA77">
        <v>44.5317</v>
      </c>
      <c r="KB77">
        <v>24.6807</v>
      </c>
      <c r="KC77">
        <v>988.557</v>
      </c>
      <c r="KD77">
        <v>20.9671</v>
      </c>
      <c r="KE77">
        <v>100.991</v>
      </c>
      <c r="KF77">
        <v>93.82340000000001</v>
      </c>
    </row>
    <row r="78" spans="1:292">
      <c r="A78">
        <v>60</v>
      </c>
      <c r="B78">
        <v>1694434467</v>
      </c>
      <c r="C78">
        <v>386.5</v>
      </c>
      <c r="D78" t="s">
        <v>553</v>
      </c>
      <c r="E78" t="s">
        <v>554</v>
      </c>
      <c r="F78">
        <v>5</v>
      </c>
      <c r="G78" t="s">
        <v>428</v>
      </c>
      <c r="H78">
        <v>1694434459.196429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994.6390203681292</v>
      </c>
      <c r="AJ78">
        <v>966.2789333333332</v>
      </c>
      <c r="AK78">
        <v>3.449425869283497</v>
      </c>
      <c r="AL78">
        <v>65.77211671758174</v>
      </c>
      <c r="AM78">
        <f>(AO78 - AN78 + DX78*1E3/(8.314*(DZ78+273.15)) * AQ78/DW78 * AP78) * DW78/(100*DK78) * 1000/(1000 - AO78)</f>
        <v>0</v>
      </c>
      <c r="AN78">
        <v>19.51563452817934</v>
      </c>
      <c r="AO78">
        <v>20.97989757575757</v>
      </c>
      <c r="AP78">
        <v>-5.234339262659952E-05</v>
      </c>
      <c r="AQ78">
        <v>103.8788030557006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1.37</v>
      </c>
      <c r="DL78">
        <v>0.5</v>
      </c>
      <c r="DM78" t="s">
        <v>430</v>
      </c>
      <c r="DN78">
        <v>2</v>
      </c>
      <c r="DO78" t="b">
        <v>1</v>
      </c>
      <c r="DP78">
        <v>1694434459.196429</v>
      </c>
      <c r="DQ78">
        <v>921.5051428571429</v>
      </c>
      <c r="DR78">
        <v>958.7569999999999</v>
      </c>
      <c r="DS78">
        <v>21.011175</v>
      </c>
      <c r="DT78">
        <v>19.52546428571429</v>
      </c>
      <c r="DU78">
        <v>955.5781071428572</v>
      </c>
      <c r="DV78">
        <v>24.59659642857143</v>
      </c>
      <c r="DW78">
        <v>499.9763928571429</v>
      </c>
      <c r="DX78">
        <v>84.40981071428571</v>
      </c>
      <c r="DY78">
        <v>0.09994465714285715</v>
      </c>
      <c r="DZ78">
        <v>26.84516785714286</v>
      </c>
      <c r="EA78">
        <v>27.96056071428572</v>
      </c>
      <c r="EB78">
        <v>999.9000000000002</v>
      </c>
      <c r="EC78">
        <v>0</v>
      </c>
      <c r="ED78">
        <v>0</v>
      </c>
      <c r="EE78">
        <v>9995.223571428573</v>
      </c>
      <c r="EF78">
        <v>0</v>
      </c>
      <c r="EG78">
        <v>247.3386071428571</v>
      </c>
      <c r="EH78">
        <v>-37.25182857142858</v>
      </c>
      <c r="EI78">
        <v>941.2823928571428</v>
      </c>
      <c r="EJ78">
        <v>977.8495</v>
      </c>
      <c r="EK78">
        <v>1.485714285714286</v>
      </c>
      <c r="EL78">
        <v>958.7569999999999</v>
      </c>
      <c r="EM78">
        <v>19.52546428571429</v>
      </c>
      <c r="EN78">
        <v>1.773548928571429</v>
      </c>
      <c r="EO78">
        <v>1.648140714285714</v>
      </c>
      <c r="EP78">
        <v>15.55559285714286</v>
      </c>
      <c r="EQ78">
        <v>14.41642142857143</v>
      </c>
      <c r="ER78">
        <v>2000.0175</v>
      </c>
      <c r="ES78">
        <v>0.9800033214285714</v>
      </c>
      <c r="ET78">
        <v>0.01999637857142857</v>
      </c>
      <c r="EU78">
        <v>0</v>
      </c>
      <c r="EV78">
        <v>168.5020357142857</v>
      </c>
      <c r="EW78">
        <v>5.00078</v>
      </c>
      <c r="EX78">
        <v>4053.195357142857</v>
      </c>
      <c r="EY78">
        <v>16379.8</v>
      </c>
      <c r="EZ78">
        <v>39.35246428571428</v>
      </c>
      <c r="FA78">
        <v>40.18485714285714</v>
      </c>
      <c r="FB78">
        <v>39.68714285714285</v>
      </c>
      <c r="FC78">
        <v>39.78546428571428</v>
      </c>
      <c r="FD78">
        <v>40.43503571428572</v>
      </c>
      <c r="FE78">
        <v>1955.1275</v>
      </c>
      <c r="FF78">
        <v>39.89000000000001</v>
      </c>
      <c r="FG78">
        <v>0</v>
      </c>
      <c r="FH78">
        <v>1694434467.3</v>
      </c>
      <c r="FI78">
        <v>0</v>
      </c>
      <c r="FJ78">
        <v>168.5193076923077</v>
      </c>
      <c r="FK78">
        <v>-0.362256406791175</v>
      </c>
      <c r="FL78">
        <v>-140.5299147169443</v>
      </c>
      <c r="FM78">
        <v>4051.205384615384</v>
      </c>
      <c r="FN78">
        <v>15</v>
      </c>
      <c r="FO78">
        <v>1694433157.5</v>
      </c>
      <c r="FP78" t="s">
        <v>431</v>
      </c>
      <c r="FQ78">
        <v>1694433157.5</v>
      </c>
      <c r="FR78">
        <v>1694433154</v>
      </c>
      <c r="FS78">
        <v>1</v>
      </c>
      <c r="FT78">
        <v>-0.8159999999999999</v>
      </c>
      <c r="FU78">
        <v>-0.107</v>
      </c>
      <c r="FV78">
        <v>-25.913</v>
      </c>
      <c r="FW78">
        <v>-3.53</v>
      </c>
      <c r="FX78">
        <v>420</v>
      </c>
      <c r="FY78">
        <v>20</v>
      </c>
      <c r="FZ78">
        <v>0.26</v>
      </c>
      <c r="GA78">
        <v>0.06</v>
      </c>
      <c r="GB78">
        <v>-37.2201025</v>
      </c>
      <c r="GC78">
        <v>-0.3844559099437298</v>
      </c>
      <c r="GD78">
        <v>0.07378168298263525</v>
      </c>
      <c r="GE78">
        <v>0</v>
      </c>
      <c r="GF78">
        <v>1.49199425</v>
      </c>
      <c r="GG78">
        <v>-0.1501417260788053</v>
      </c>
      <c r="GH78">
        <v>0.01447612757050379</v>
      </c>
      <c r="GI78">
        <v>1</v>
      </c>
      <c r="GJ78">
        <v>1</v>
      </c>
      <c r="GK78">
        <v>2</v>
      </c>
      <c r="GL78" t="s">
        <v>438</v>
      </c>
      <c r="GM78">
        <v>3.10385</v>
      </c>
      <c r="GN78">
        <v>2.75802</v>
      </c>
      <c r="GO78">
        <v>0.148549</v>
      </c>
      <c r="GP78">
        <v>0.148783</v>
      </c>
      <c r="GQ78">
        <v>0.103382</v>
      </c>
      <c r="GR78">
        <v>0.0882715</v>
      </c>
      <c r="GS78">
        <v>22024</v>
      </c>
      <c r="GT78">
        <v>20646.6</v>
      </c>
      <c r="GU78">
        <v>26417.8</v>
      </c>
      <c r="GV78">
        <v>24581.9</v>
      </c>
      <c r="GW78">
        <v>38035.1</v>
      </c>
      <c r="GX78">
        <v>32792.4</v>
      </c>
      <c r="GY78">
        <v>46225.1</v>
      </c>
      <c r="GZ78">
        <v>38913.9</v>
      </c>
      <c r="HA78">
        <v>1.88417</v>
      </c>
      <c r="HB78">
        <v>1.79827</v>
      </c>
      <c r="HC78">
        <v>0.0572912</v>
      </c>
      <c r="HD78">
        <v>0</v>
      </c>
      <c r="HE78">
        <v>27.0186</v>
      </c>
      <c r="HF78">
        <v>999.9</v>
      </c>
      <c r="HG78">
        <v>44.3</v>
      </c>
      <c r="HH78">
        <v>31.9</v>
      </c>
      <c r="HI78">
        <v>24.916</v>
      </c>
      <c r="HJ78">
        <v>61.053</v>
      </c>
      <c r="HK78">
        <v>27.8365</v>
      </c>
      <c r="HL78">
        <v>1</v>
      </c>
      <c r="HM78">
        <v>0.158913</v>
      </c>
      <c r="HN78">
        <v>1.35379</v>
      </c>
      <c r="HO78">
        <v>20.3057</v>
      </c>
      <c r="HP78">
        <v>5.21115</v>
      </c>
      <c r="HQ78">
        <v>11.98</v>
      </c>
      <c r="HR78">
        <v>4.963</v>
      </c>
      <c r="HS78">
        <v>3.27378</v>
      </c>
      <c r="HT78">
        <v>9999</v>
      </c>
      <c r="HU78">
        <v>9999</v>
      </c>
      <c r="HV78">
        <v>9999</v>
      </c>
      <c r="HW78">
        <v>160.5</v>
      </c>
      <c r="HX78">
        <v>1.86378</v>
      </c>
      <c r="HY78">
        <v>1.85989</v>
      </c>
      <c r="HZ78">
        <v>1.85808</v>
      </c>
      <c r="IA78">
        <v>1.85956</v>
      </c>
      <c r="IB78">
        <v>1.8596</v>
      </c>
      <c r="IC78">
        <v>1.85807</v>
      </c>
      <c r="ID78">
        <v>1.85715</v>
      </c>
      <c r="IE78">
        <v>1.85212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-34.436</v>
      </c>
      <c r="IT78">
        <v>-3.5843</v>
      </c>
      <c r="IU78">
        <v>-16.236212380802</v>
      </c>
      <c r="IV78">
        <v>-0.02504303529460891</v>
      </c>
      <c r="IW78">
        <v>8.203137281165334E-06</v>
      </c>
      <c r="IX78">
        <v>-1.601710138363582E-09</v>
      </c>
      <c r="IY78">
        <v>-1.673785301004046</v>
      </c>
      <c r="IZ78">
        <v>-0.1542298006697892</v>
      </c>
      <c r="JA78">
        <v>0.004482180110296973</v>
      </c>
      <c r="JB78">
        <v>-5.576280945024944E-05</v>
      </c>
      <c r="JC78">
        <v>4</v>
      </c>
      <c r="JD78">
        <v>1967</v>
      </c>
      <c r="JE78">
        <v>1</v>
      </c>
      <c r="JF78">
        <v>28</v>
      </c>
      <c r="JG78">
        <v>21.8</v>
      </c>
      <c r="JH78">
        <v>21.9</v>
      </c>
      <c r="JI78">
        <v>2.36084</v>
      </c>
      <c r="JJ78">
        <v>2.62085</v>
      </c>
      <c r="JK78">
        <v>1.49658</v>
      </c>
      <c r="JL78">
        <v>2.39868</v>
      </c>
      <c r="JM78">
        <v>1.54907</v>
      </c>
      <c r="JN78">
        <v>2.44751</v>
      </c>
      <c r="JO78">
        <v>34.4636</v>
      </c>
      <c r="JP78">
        <v>15.5505</v>
      </c>
      <c r="JQ78">
        <v>18</v>
      </c>
      <c r="JR78">
        <v>494.169</v>
      </c>
      <c r="JS78">
        <v>454.663</v>
      </c>
      <c r="JT78">
        <v>24.6892</v>
      </c>
      <c r="JU78">
        <v>29.2952</v>
      </c>
      <c r="JV78">
        <v>29.9996</v>
      </c>
      <c r="JW78">
        <v>29.509</v>
      </c>
      <c r="JX78">
        <v>29.4925</v>
      </c>
      <c r="JY78">
        <v>47.5015</v>
      </c>
      <c r="JZ78">
        <v>0</v>
      </c>
      <c r="KA78">
        <v>44.5317</v>
      </c>
      <c r="KB78">
        <v>24.704</v>
      </c>
      <c r="KC78">
        <v>1008.59</v>
      </c>
      <c r="KD78">
        <v>20.9348</v>
      </c>
      <c r="KE78">
        <v>100.993</v>
      </c>
      <c r="KF78">
        <v>93.8246</v>
      </c>
    </row>
    <row r="79" spans="1:292">
      <c r="A79">
        <v>61</v>
      </c>
      <c r="B79">
        <v>1694434472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1694434464.5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1011.283502730376</v>
      </c>
      <c r="AJ79">
        <v>983.1724181818182</v>
      </c>
      <c r="AK79">
        <v>3.36323449491136</v>
      </c>
      <c r="AL79">
        <v>65.77211671758174</v>
      </c>
      <c r="AM79">
        <f>(AO79 - AN79 + DX79*1E3/(8.314*(DZ79+273.15)) * AQ79/DW79 * AP79) * DW79/(100*DK79) * 1000/(1000 - AO79)</f>
        <v>0</v>
      </c>
      <c r="AN79">
        <v>19.50945739285293</v>
      </c>
      <c r="AO79">
        <v>20.95655878787877</v>
      </c>
      <c r="AP79">
        <v>-5.192424962780805E-05</v>
      </c>
      <c r="AQ79">
        <v>103.8788030557006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1.37</v>
      </c>
      <c r="DL79">
        <v>0.5</v>
      </c>
      <c r="DM79" t="s">
        <v>430</v>
      </c>
      <c r="DN79">
        <v>2</v>
      </c>
      <c r="DO79" t="b">
        <v>1</v>
      </c>
      <c r="DP79">
        <v>1694434464.5</v>
      </c>
      <c r="DQ79">
        <v>939.2550740740742</v>
      </c>
      <c r="DR79">
        <v>976.3447777777778</v>
      </c>
      <c r="DS79">
        <v>20.9884</v>
      </c>
      <c r="DT79">
        <v>19.51701481481481</v>
      </c>
      <c r="DU79">
        <v>973.5745185185185</v>
      </c>
      <c r="DV79">
        <v>24.57299629629631</v>
      </c>
      <c r="DW79">
        <v>499.9969259259259</v>
      </c>
      <c r="DX79">
        <v>84.40987037037037</v>
      </c>
      <c r="DY79">
        <v>0.09992930740740738</v>
      </c>
      <c r="DZ79">
        <v>26.83899629629629</v>
      </c>
      <c r="EA79">
        <v>27.95887777777778</v>
      </c>
      <c r="EB79">
        <v>999.9000000000001</v>
      </c>
      <c r="EC79">
        <v>0</v>
      </c>
      <c r="ED79">
        <v>0</v>
      </c>
      <c r="EE79">
        <v>10001.87518518518</v>
      </c>
      <c r="EF79">
        <v>0</v>
      </c>
      <c r="EG79">
        <v>244.467</v>
      </c>
      <c r="EH79">
        <v>-37.08964444444445</v>
      </c>
      <c r="EI79">
        <v>959.3909259259259</v>
      </c>
      <c r="EJ79">
        <v>995.7786296296297</v>
      </c>
      <c r="EK79">
        <v>1.47138</v>
      </c>
      <c r="EL79">
        <v>976.3447777777778</v>
      </c>
      <c r="EM79">
        <v>19.51701481481481</v>
      </c>
      <c r="EN79">
        <v>1.771627037037037</v>
      </c>
      <c r="EO79">
        <v>1.647428888888889</v>
      </c>
      <c r="EP79">
        <v>15.53867777777778</v>
      </c>
      <c r="EQ79">
        <v>14.40974444444445</v>
      </c>
      <c r="ER79">
        <v>2000.020740740741</v>
      </c>
      <c r="ES79">
        <v>0.9800033333333332</v>
      </c>
      <c r="ET79">
        <v>0.01999636666666666</v>
      </c>
      <c r="EU79">
        <v>0</v>
      </c>
      <c r="EV79">
        <v>168.4902962962963</v>
      </c>
      <c r="EW79">
        <v>5.00078</v>
      </c>
      <c r="EX79">
        <v>4042.482222222222</v>
      </c>
      <c r="EY79">
        <v>16379.83333333333</v>
      </c>
      <c r="EZ79">
        <v>39.3377037037037</v>
      </c>
      <c r="FA79">
        <v>40.16407407407408</v>
      </c>
      <c r="FB79">
        <v>39.67092592592593</v>
      </c>
      <c r="FC79">
        <v>39.76603703703704</v>
      </c>
      <c r="FD79">
        <v>40.44196296296296</v>
      </c>
      <c r="FE79">
        <v>1955.13074074074</v>
      </c>
      <c r="FF79">
        <v>39.89000000000001</v>
      </c>
      <c r="FG79">
        <v>0</v>
      </c>
      <c r="FH79">
        <v>1694434472.1</v>
      </c>
      <c r="FI79">
        <v>0</v>
      </c>
      <c r="FJ79">
        <v>168.4982307692308</v>
      </c>
      <c r="FK79">
        <v>0.01627350341698193</v>
      </c>
      <c r="FL79">
        <v>-61.49743598904696</v>
      </c>
      <c r="FM79">
        <v>4042.506153846154</v>
      </c>
      <c r="FN79">
        <v>15</v>
      </c>
      <c r="FO79">
        <v>1694433157.5</v>
      </c>
      <c r="FP79" t="s">
        <v>431</v>
      </c>
      <c r="FQ79">
        <v>1694433157.5</v>
      </c>
      <c r="FR79">
        <v>1694433154</v>
      </c>
      <c r="FS79">
        <v>1</v>
      </c>
      <c r="FT79">
        <v>-0.8159999999999999</v>
      </c>
      <c r="FU79">
        <v>-0.107</v>
      </c>
      <c r="FV79">
        <v>-25.913</v>
      </c>
      <c r="FW79">
        <v>-3.53</v>
      </c>
      <c r="FX79">
        <v>420</v>
      </c>
      <c r="FY79">
        <v>20</v>
      </c>
      <c r="FZ79">
        <v>0.26</v>
      </c>
      <c r="GA79">
        <v>0.06</v>
      </c>
      <c r="GB79">
        <v>-37.1682725</v>
      </c>
      <c r="GC79">
        <v>1.290816135084433</v>
      </c>
      <c r="GD79">
        <v>0.185988755019625</v>
      </c>
      <c r="GE79">
        <v>0</v>
      </c>
      <c r="GF79">
        <v>1.481289</v>
      </c>
      <c r="GG79">
        <v>-0.1572105816135138</v>
      </c>
      <c r="GH79">
        <v>0.01518386574624524</v>
      </c>
      <c r="GI79">
        <v>1</v>
      </c>
      <c r="GJ79">
        <v>1</v>
      </c>
      <c r="GK79">
        <v>2</v>
      </c>
      <c r="GL79" t="s">
        <v>438</v>
      </c>
      <c r="GM79">
        <v>3.10391</v>
      </c>
      <c r="GN79">
        <v>2.75818</v>
      </c>
      <c r="GO79">
        <v>0.150174</v>
      </c>
      <c r="GP79">
        <v>0.150357</v>
      </c>
      <c r="GQ79">
        <v>0.103309</v>
      </c>
      <c r="GR79">
        <v>0.0882478</v>
      </c>
      <c r="GS79">
        <v>21982.1</v>
      </c>
      <c r="GT79">
        <v>20608.5</v>
      </c>
      <c r="GU79">
        <v>26417.9</v>
      </c>
      <c r="GV79">
        <v>24582</v>
      </c>
      <c r="GW79">
        <v>38038.7</v>
      </c>
      <c r="GX79">
        <v>32793.3</v>
      </c>
      <c r="GY79">
        <v>46225.4</v>
      </c>
      <c r="GZ79">
        <v>38913.7</v>
      </c>
      <c r="HA79">
        <v>1.88455</v>
      </c>
      <c r="HB79">
        <v>1.79835</v>
      </c>
      <c r="HC79">
        <v>0.0575706</v>
      </c>
      <c r="HD79">
        <v>0</v>
      </c>
      <c r="HE79">
        <v>27.0138</v>
      </c>
      <c r="HF79">
        <v>999.9</v>
      </c>
      <c r="HG79">
        <v>44.3</v>
      </c>
      <c r="HH79">
        <v>31.9</v>
      </c>
      <c r="HI79">
        <v>24.9177</v>
      </c>
      <c r="HJ79">
        <v>60.883</v>
      </c>
      <c r="HK79">
        <v>27.8526</v>
      </c>
      <c r="HL79">
        <v>1</v>
      </c>
      <c r="HM79">
        <v>0.158425</v>
      </c>
      <c r="HN79">
        <v>1.31751</v>
      </c>
      <c r="HO79">
        <v>20.3064</v>
      </c>
      <c r="HP79">
        <v>5.2134</v>
      </c>
      <c r="HQ79">
        <v>11.98</v>
      </c>
      <c r="HR79">
        <v>4.96355</v>
      </c>
      <c r="HS79">
        <v>3.2741</v>
      </c>
      <c r="HT79">
        <v>9999</v>
      </c>
      <c r="HU79">
        <v>9999</v>
      </c>
      <c r="HV79">
        <v>9999</v>
      </c>
      <c r="HW79">
        <v>160.5</v>
      </c>
      <c r="HX79">
        <v>1.86377</v>
      </c>
      <c r="HY79">
        <v>1.85989</v>
      </c>
      <c r="HZ79">
        <v>1.85809</v>
      </c>
      <c r="IA79">
        <v>1.85958</v>
      </c>
      <c r="IB79">
        <v>1.85959</v>
      </c>
      <c r="IC79">
        <v>1.85809</v>
      </c>
      <c r="ID79">
        <v>1.85716</v>
      </c>
      <c r="IE79">
        <v>1.85213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-34.663</v>
      </c>
      <c r="IT79">
        <v>-3.5833</v>
      </c>
      <c r="IU79">
        <v>-16.236212380802</v>
      </c>
      <c r="IV79">
        <v>-0.02504303529460891</v>
      </c>
      <c r="IW79">
        <v>8.203137281165334E-06</v>
      </c>
      <c r="IX79">
        <v>-1.601710138363582E-09</v>
      </c>
      <c r="IY79">
        <v>-1.673785301004046</v>
      </c>
      <c r="IZ79">
        <v>-0.1542298006697892</v>
      </c>
      <c r="JA79">
        <v>0.004482180110296973</v>
      </c>
      <c r="JB79">
        <v>-5.576280945024944E-05</v>
      </c>
      <c r="JC79">
        <v>4</v>
      </c>
      <c r="JD79">
        <v>1967</v>
      </c>
      <c r="JE79">
        <v>1</v>
      </c>
      <c r="JF79">
        <v>28</v>
      </c>
      <c r="JG79">
        <v>21.9</v>
      </c>
      <c r="JH79">
        <v>22</v>
      </c>
      <c r="JI79">
        <v>2.39624</v>
      </c>
      <c r="JJ79">
        <v>2.62085</v>
      </c>
      <c r="JK79">
        <v>1.49658</v>
      </c>
      <c r="JL79">
        <v>2.39868</v>
      </c>
      <c r="JM79">
        <v>1.54907</v>
      </c>
      <c r="JN79">
        <v>2.40723</v>
      </c>
      <c r="JO79">
        <v>34.4408</v>
      </c>
      <c r="JP79">
        <v>15.5417</v>
      </c>
      <c r="JQ79">
        <v>18</v>
      </c>
      <c r="JR79">
        <v>494.336</v>
      </c>
      <c r="JS79">
        <v>454.646</v>
      </c>
      <c r="JT79">
        <v>24.7163</v>
      </c>
      <c r="JU79">
        <v>29.2886</v>
      </c>
      <c r="JV79">
        <v>29.9996</v>
      </c>
      <c r="JW79">
        <v>29.5016</v>
      </c>
      <c r="JX79">
        <v>29.4841</v>
      </c>
      <c r="JY79">
        <v>48.1219</v>
      </c>
      <c r="JZ79">
        <v>0</v>
      </c>
      <c r="KA79">
        <v>44.5317</v>
      </c>
      <c r="KB79">
        <v>24.7347</v>
      </c>
      <c r="KC79">
        <v>1022.02</v>
      </c>
      <c r="KD79">
        <v>20.9377</v>
      </c>
      <c r="KE79">
        <v>100.993</v>
      </c>
      <c r="KF79">
        <v>93.8244</v>
      </c>
    </row>
    <row r="80" spans="1:292">
      <c r="A80">
        <v>62</v>
      </c>
      <c r="B80">
        <v>1694434477</v>
      </c>
      <c r="C80">
        <v>396.5</v>
      </c>
      <c r="D80" t="s">
        <v>557</v>
      </c>
      <c r="E80" t="s">
        <v>558</v>
      </c>
      <c r="F80">
        <v>5</v>
      </c>
      <c r="G80" t="s">
        <v>428</v>
      </c>
      <c r="H80">
        <v>1694434469.214286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1028.665188825804</v>
      </c>
      <c r="AJ80">
        <v>1000.369521212121</v>
      </c>
      <c r="AK80">
        <v>3.470273264435115</v>
      </c>
      <c r="AL80">
        <v>65.77211671758174</v>
      </c>
      <c r="AM80">
        <f>(AO80 - AN80 + DX80*1E3/(8.314*(DZ80+273.15)) * AQ80/DW80 * AP80) * DW80/(100*DK80) * 1000/(1000 - AO80)</f>
        <v>0</v>
      </c>
      <c r="AN80">
        <v>19.50117828604859</v>
      </c>
      <c r="AO80">
        <v>20.93011393939394</v>
      </c>
      <c r="AP80">
        <v>-0.005096512501827765</v>
      </c>
      <c r="AQ80">
        <v>103.8788030557006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1.37</v>
      </c>
      <c r="DL80">
        <v>0.5</v>
      </c>
      <c r="DM80" t="s">
        <v>430</v>
      </c>
      <c r="DN80">
        <v>2</v>
      </c>
      <c r="DO80" t="b">
        <v>1</v>
      </c>
      <c r="DP80">
        <v>1694434469.214286</v>
      </c>
      <c r="DQ80">
        <v>954.9898214285713</v>
      </c>
      <c r="DR80">
        <v>992.0679285714285</v>
      </c>
      <c r="DS80">
        <v>20.96616428571429</v>
      </c>
      <c r="DT80">
        <v>19.50952857142857</v>
      </c>
      <c r="DU80">
        <v>989.5256785714284</v>
      </c>
      <c r="DV80">
        <v>24.54996071428571</v>
      </c>
      <c r="DW80">
        <v>500.0089285714286</v>
      </c>
      <c r="DX80">
        <v>84.40994285714287</v>
      </c>
      <c r="DY80">
        <v>0.0999351464285714</v>
      </c>
      <c r="DZ80">
        <v>26.83584285714286</v>
      </c>
      <c r="EA80">
        <v>27.95365</v>
      </c>
      <c r="EB80">
        <v>999.9000000000002</v>
      </c>
      <c r="EC80">
        <v>0</v>
      </c>
      <c r="ED80">
        <v>0</v>
      </c>
      <c r="EE80">
        <v>10002.78928571429</v>
      </c>
      <c r="EF80">
        <v>0</v>
      </c>
      <c r="EG80">
        <v>244.3037142857143</v>
      </c>
      <c r="EH80">
        <v>-37.0779</v>
      </c>
      <c r="EI80">
        <v>975.440857142857</v>
      </c>
      <c r="EJ80">
        <v>1011.807035714286</v>
      </c>
      <c r="EK80">
        <v>1.456635</v>
      </c>
      <c r="EL80">
        <v>992.0679285714285</v>
      </c>
      <c r="EM80">
        <v>19.50952857142857</v>
      </c>
      <c r="EN80">
        <v>1.7697525</v>
      </c>
      <c r="EO80">
        <v>1.6467975</v>
      </c>
      <c r="EP80">
        <v>15.52215357142857</v>
      </c>
      <c r="EQ80">
        <v>14.40382142857143</v>
      </c>
      <c r="ER80">
        <v>1999.999285714286</v>
      </c>
      <c r="ES80">
        <v>0.9800031071428571</v>
      </c>
      <c r="ET80">
        <v>0.01999659285714285</v>
      </c>
      <c r="EU80">
        <v>0</v>
      </c>
      <c r="EV80">
        <v>168.4713571428571</v>
      </c>
      <c r="EW80">
        <v>5.00078</v>
      </c>
      <c r="EX80">
        <v>4038.741428571429</v>
      </c>
      <c r="EY80">
        <v>16379.64285714286</v>
      </c>
      <c r="EZ80">
        <v>39.34117857142856</v>
      </c>
      <c r="FA80">
        <v>40.14935714285713</v>
      </c>
      <c r="FB80">
        <v>39.66042857142857</v>
      </c>
      <c r="FC80">
        <v>39.77667857142857</v>
      </c>
      <c r="FD80">
        <v>40.43728571428571</v>
      </c>
      <c r="FE80">
        <v>1955.109285714285</v>
      </c>
      <c r="FF80">
        <v>39.89000000000001</v>
      </c>
      <c r="FG80">
        <v>0</v>
      </c>
      <c r="FH80">
        <v>1694434476.9</v>
      </c>
      <c r="FI80">
        <v>0</v>
      </c>
      <c r="FJ80">
        <v>168.4995384615384</v>
      </c>
      <c r="FK80">
        <v>-0.1045470033587272</v>
      </c>
      <c r="FL80">
        <v>-34.74256409936218</v>
      </c>
      <c r="FM80">
        <v>4038.375384615385</v>
      </c>
      <c r="FN80">
        <v>15</v>
      </c>
      <c r="FO80">
        <v>1694433157.5</v>
      </c>
      <c r="FP80" t="s">
        <v>431</v>
      </c>
      <c r="FQ80">
        <v>1694433157.5</v>
      </c>
      <c r="FR80">
        <v>1694433154</v>
      </c>
      <c r="FS80">
        <v>1</v>
      </c>
      <c r="FT80">
        <v>-0.8159999999999999</v>
      </c>
      <c r="FU80">
        <v>-0.107</v>
      </c>
      <c r="FV80">
        <v>-25.913</v>
      </c>
      <c r="FW80">
        <v>-3.53</v>
      </c>
      <c r="FX80">
        <v>420</v>
      </c>
      <c r="FY80">
        <v>20</v>
      </c>
      <c r="FZ80">
        <v>0.26</v>
      </c>
      <c r="GA80">
        <v>0.06</v>
      </c>
      <c r="GB80">
        <v>-37.1226875</v>
      </c>
      <c r="GC80">
        <v>0.803701688555395</v>
      </c>
      <c r="GD80">
        <v>0.2052829123277191</v>
      </c>
      <c r="GE80">
        <v>0</v>
      </c>
      <c r="GF80">
        <v>1.463773</v>
      </c>
      <c r="GG80">
        <v>-0.1864750469043166</v>
      </c>
      <c r="GH80">
        <v>0.018052042848387</v>
      </c>
      <c r="GI80">
        <v>1</v>
      </c>
      <c r="GJ80">
        <v>1</v>
      </c>
      <c r="GK80">
        <v>2</v>
      </c>
      <c r="GL80" t="s">
        <v>438</v>
      </c>
      <c r="GM80">
        <v>3.1039</v>
      </c>
      <c r="GN80">
        <v>2.75797</v>
      </c>
      <c r="GO80">
        <v>0.15182</v>
      </c>
      <c r="GP80">
        <v>0.152011</v>
      </c>
      <c r="GQ80">
        <v>0.103234</v>
      </c>
      <c r="GR80">
        <v>0.0882235</v>
      </c>
      <c r="GS80">
        <v>21939.9</v>
      </c>
      <c r="GT80">
        <v>20568.7</v>
      </c>
      <c r="GU80">
        <v>26418.3</v>
      </c>
      <c r="GV80">
        <v>24582.3</v>
      </c>
      <c r="GW80">
        <v>38042.5</v>
      </c>
      <c r="GX80">
        <v>32794.5</v>
      </c>
      <c r="GY80">
        <v>46226</v>
      </c>
      <c r="GZ80">
        <v>38913.9</v>
      </c>
      <c r="HA80">
        <v>1.88455</v>
      </c>
      <c r="HB80">
        <v>1.7986</v>
      </c>
      <c r="HC80">
        <v>0.0569485</v>
      </c>
      <c r="HD80">
        <v>0</v>
      </c>
      <c r="HE80">
        <v>27.0089</v>
      </c>
      <c r="HF80">
        <v>999.9</v>
      </c>
      <c r="HG80">
        <v>44.3</v>
      </c>
      <c r="HH80">
        <v>31.9</v>
      </c>
      <c r="HI80">
        <v>24.92</v>
      </c>
      <c r="HJ80">
        <v>60.473</v>
      </c>
      <c r="HK80">
        <v>27.9046</v>
      </c>
      <c r="HL80">
        <v>1</v>
      </c>
      <c r="HM80">
        <v>0.157802</v>
      </c>
      <c r="HN80">
        <v>1.2658</v>
      </c>
      <c r="HO80">
        <v>20.3065</v>
      </c>
      <c r="HP80">
        <v>5.21415</v>
      </c>
      <c r="HQ80">
        <v>11.98</v>
      </c>
      <c r="HR80">
        <v>4.9634</v>
      </c>
      <c r="HS80">
        <v>3.27402</v>
      </c>
      <c r="HT80">
        <v>9999</v>
      </c>
      <c r="HU80">
        <v>9999</v>
      </c>
      <c r="HV80">
        <v>9999</v>
      </c>
      <c r="HW80">
        <v>160.6</v>
      </c>
      <c r="HX80">
        <v>1.86377</v>
      </c>
      <c r="HY80">
        <v>1.85989</v>
      </c>
      <c r="HZ80">
        <v>1.85807</v>
      </c>
      <c r="IA80">
        <v>1.85958</v>
      </c>
      <c r="IB80">
        <v>1.8596</v>
      </c>
      <c r="IC80">
        <v>1.85807</v>
      </c>
      <c r="ID80">
        <v>1.85715</v>
      </c>
      <c r="IE80">
        <v>1.85212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-34.896</v>
      </c>
      <c r="IT80">
        <v>-3.5824</v>
      </c>
      <c r="IU80">
        <v>-16.236212380802</v>
      </c>
      <c r="IV80">
        <v>-0.02504303529460891</v>
      </c>
      <c r="IW80">
        <v>8.203137281165334E-06</v>
      </c>
      <c r="IX80">
        <v>-1.601710138363582E-09</v>
      </c>
      <c r="IY80">
        <v>-1.673785301004046</v>
      </c>
      <c r="IZ80">
        <v>-0.1542298006697892</v>
      </c>
      <c r="JA80">
        <v>0.004482180110296973</v>
      </c>
      <c r="JB80">
        <v>-5.576280945024944E-05</v>
      </c>
      <c r="JC80">
        <v>4</v>
      </c>
      <c r="JD80">
        <v>1967</v>
      </c>
      <c r="JE80">
        <v>1</v>
      </c>
      <c r="JF80">
        <v>28</v>
      </c>
      <c r="JG80">
        <v>22</v>
      </c>
      <c r="JH80">
        <v>22.1</v>
      </c>
      <c r="JI80">
        <v>2.42554</v>
      </c>
      <c r="JJ80">
        <v>2.62207</v>
      </c>
      <c r="JK80">
        <v>1.49658</v>
      </c>
      <c r="JL80">
        <v>2.39868</v>
      </c>
      <c r="JM80">
        <v>1.54907</v>
      </c>
      <c r="JN80">
        <v>2.37427</v>
      </c>
      <c r="JO80">
        <v>34.418</v>
      </c>
      <c r="JP80">
        <v>15.5417</v>
      </c>
      <c r="JQ80">
        <v>18</v>
      </c>
      <c r="JR80">
        <v>494.285</v>
      </c>
      <c r="JS80">
        <v>454.747</v>
      </c>
      <c r="JT80">
        <v>24.7474</v>
      </c>
      <c r="JU80">
        <v>29.2826</v>
      </c>
      <c r="JV80">
        <v>29.9994</v>
      </c>
      <c r="JW80">
        <v>29.4951</v>
      </c>
      <c r="JX80">
        <v>29.4768</v>
      </c>
      <c r="JY80">
        <v>48.7792</v>
      </c>
      <c r="JZ80">
        <v>0</v>
      </c>
      <c r="KA80">
        <v>44.5317</v>
      </c>
      <c r="KB80">
        <v>24.769</v>
      </c>
      <c r="KC80">
        <v>1042.06</v>
      </c>
      <c r="KD80">
        <v>20.9601</v>
      </c>
      <c r="KE80">
        <v>100.995</v>
      </c>
      <c r="KF80">
        <v>93.8252</v>
      </c>
    </row>
    <row r="81" spans="1:292">
      <c r="A81">
        <v>63</v>
      </c>
      <c r="B81">
        <v>1694434482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1694434474.5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1046.004067252056</v>
      </c>
      <c r="AJ81">
        <v>1017.60793939394</v>
      </c>
      <c r="AK81">
        <v>3.461053014342264</v>
      </c>
      <c r="AL81">
        <v>65.77211671758174</v>
      </c>
      <c r="AM81">
        <f>(AO81 - AN81 + DX81*1E3/(8.314*(DZ81+273.15)) * AQ81/DW81 * AP81) * DW81/(100*DK81) * 1000/(1000 - AO81)</f>
        <v>0</v>
      </c>
      <c r="AN81">
        <v>19.4925814449502</v>
      </c>
      <c r="AO81">
        <v>20.90600545454545</v>
      </c>
      <c r="AP81">
        <v>-0.003892661223231286</v>
      </c>
      <c r="AQ81">
        <v>103.8788030557006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1.37</v>
      </c>
      <c r="DL81">
        <v>0.5</v>
      </c>
      <c r="DM81" t="s">
        <v>430</v>
      </c>
      <c r="DN81">
        <v>2</v>
      </c>
      <c r="DO81" t="b">
        <v>1</v>
      </c>
      <c r="DP81">
        <v>1694434474.5</v>
      </c>
      <c r="DQ81">
        <v>972.7162962962963</v>
      </c>
      <c r="DR81">
        <v>1009.808185185185</v>
      </c>
      <c r="DS81">
        <v>20.94038888888889</v>
      </c>
      <c r="DT81">
        <v>19.50156666666667</v>
      </c>
      <c r="DU81">
        <v>1007.493592592592</v>
      </c>
      <c r="DV81">
        <v>24.52324074074074</v>
      </c>
      <c r="DW81">
        <v>500.0292592592593</v>
      </c>
      <c r="DX81">
        <v>84.40986666666667</v>
      </c>
      <c r="DY81">
        <v>0.09997938888888891</v>
      </c>
      <c r="DZ81">
        <v>26.83081851851851</v>
      </c>
      <c r="EA81">
        <v>27.94304074074075</v>
      </c>
      <c r="EB81">
        <v>999.9000000000001</v>
      </c>
      <c r="EC81">
        <v>0</v>
      </c>
      <c r="ED81">
        <v>0</v>
      </c>
      <c r="EE81">
        <v>9997.290370370369</v>
      </c>
      <c r="EF81">
        <v>0</v>
      </c>
      <c r="EG81">
        <v>244.3860740740741</v>
      </c>
      <c r="EH81">
        <v>-37.09158148148148</v>
      </c>
      <c r="EI81">
        <v>993.5208148148149</v>
      </c>
      <c r="EJ81">
        <v>1029.892222222222</v>
      </c>
      <c r="EK81">
        <v>1.438821851851851</v>
      </c>
      <c r="EL81">
        <v>1009.808185185185</v>
      </c>
      <c r="EM81">
        <v>19.50156666666667</v>
      </c>
      <c r="EN81">
        <v>1.767575555555555</v>
      </c>
      <c r="EO81">
        <v>1.646123703703704</v>
      </c>
      <c r="EP81">
        <v>15.50294814814815</v>
      </c>
      <c r="EQ81">
        <v>14.3974962962963</v>
      </c>
      <c r="ER81">
        <v>1999.994074074074</v>
      </c>
      <c r="ES81">
        <v>0.980003</v>
      </c>
      <c r="ET81">
        <v>0.0199967</v>
      </c>
      <c r="EU81">
        <v>0</v>
      </c>
      <c r="EV81">
        <v>168.4337407407407</v>
      </c>
      <c r="EW81">
        <v>5.00078</v>
      </c>
      <c r="EX81">
        <v>4034.757777777777</v>
      </c>
      <c r="EY81">
        <v>16379.59629629629</v>
      </c>
      <c r="EZ81">
        <v>39.33751851851852</v>
      </c>
      <c r="FA81">
        <v>40.13877777777778</v>
      </c>
      <c r="FB81">
        <v>39.65488888888888</v>
      </c>
      <c r="FC81">
        <v>39.75448148148148</v>
      </c>
      <c r="FD81">
        <v>40.42107407407408</v>
      </c>
      <c r="FE81">
        <v>1955.103703703704</v>
      </c>
      <c r="FF81">
        <v>39.89000000000001</v>
      </c>
      <c r="FG81">
        <v>0</v>
      </c>
      <c r="FH81">
        <v>1694434481.7</v>
      </c>
      <c r="FI81">
        <v>0</v>
      </c>
      <c r="FJ81">
        <v>168.475</v>
      </c>
      <c r="FK81">
        <v>0.1621880495203784</v>
      </c>
      <c r="FL81">
        <v>-35.79931627231255</v>
      </c>
      <c r="FM81">
        <v>4034.991923076923</v>
      </c>
      <c r="FN81">
        <v>15</v>
      </c>
      <c r="FO81">
        <v>1694433157.5</v>
      </c>
      <c r="FP81" t="s">
        <v>431</v>
      </c>
      <c r="FQ81">
        <v>1694433157.5</v>
      </c>
      <c r="FR81">
        <v>1694433154</v>
      </c>
      <c r="FS81">
        <v>1</v>
      </c>
      <c r="FT81">
        <v>-0.8159999999999999</v>
      </c>
      <c r="FU81">
        <v>-0.107</v>
      </c>
      <c r="FV81">
        <v>-25.913</v>
      </c>
      <c r="FW81">
        <v>-3.53</v>
      </c>
      <c r="FX81">
        <v>420</v>
      </c>
      <c r="FY81">
        <v>20</v>
      </c>
      <c r="FZ81">
        <v>0.26</v>
      </c>
      <c r="GA81">
        <v>0.06</v>
      </c>
      <c r="GB81">
        <v>-37.1248875</v>
      </c>
      <c r="GC81">
        <v>-0.3562908067541871</v>
      </c>
      <c r="GD81">
        <v>0.2073456693392701</v>
      </c>
      <c r="GE81">
        <v>0</v>
      </c>
      <c r="GF81">
        <v>1.451513</v>
      </c>
      <c r="GG81">
        <v>-0.2019935459662304</v>
      </c>
      <c r="GH81">
        <v>0.01945065515606095</v>
      </c>
      <c r="GI81">
        <v>1</v>
      </c>
      <c r="GJ81">
        <v>1</v>
      </c>
      <c r="GK81">
        <v>2</v>
      </c>
      <c r="GL81" t="s">
        <v>438</v>
      </c>
      <c r="GM81">
        <v>3.10386</v>
      </c>
      <c r="GN81">
        <v>2.75813</v>
      </c>
      <c r="GO81">
        <v>0.153453</v>
      </c>
      <c r="GP81">
        <v>0.153618</v>
      </c>
      <c r="GQ81">
        <v>0.103159</v>
      </c>
      <c r="GR81">
        <v>0.08820409999999999</v>
      </c>
      <c r="GS81">
        <v>21897.8</v>
      </c>
      <c r="GT81">
        <v>20530.1</v>
      </c>
      <c r="GU81">
        <v>26418.5</v>
      </c>
      <c r="GV81">
        <v>24582.8</v>
      </c>
      <c r="GW81">
        <v>38046.3</v>
      </c>
      <c r="GX81">
        <v>32795.9</v>
      </c>
      <c r="GY81">
        <v>46226.5</v>
      </c>
      <c r="GZ81">
        <v>38914.6</v>
      </c>
      <c r="HA81">
        <v>1.88447</v>
      </c>
      <c r="HB81">
        <v>1.79877</v>
      </c>
      <c r="HC81">
        <v>0.0572205</v>
      </c>
      <c r="HD81">
        <v>0</v>
      </c>
      <c r="HE81">
        <v>27.0017</v>
      </c>
      <c r="HF81">
        <v>999.9</v>
      </c>
      <c r="HG81">
        <v>44.3</v>
      </c>
      <c r="HH81">
        <v>31.9</v>
      </c>
      <c r="HI81">
        <v>24.9203</v>
      </c>
      <c r="HJ81">
        <v>60.933</v>
      </c>
      <c r="HK81">
        <v>27.9127</v>
      </c>
      <c r="HL81">
        <v>1</v>
      </c>
      <c r="HM81">
        <v>0.157205</v>
      </c>
      <c r="HN81">
        <v>1.19402</v>
      </c>
      <c r="HO81">
        <v>20.3071</v>
      </c>
      <c r="HP81">
        <v>5.21355</v>
      </c>
      <c r="HQ81">
        <v>11.98</v>
      </c>
      <c r="HR81">
        <v>4.9633</v>
      </c>
      <c r="HS81">
        <v>3.27403</v>
      </c>
      <c r="HT81">
        <v>9999</v>
      </c>
      <c r="HU81">
        <v>9999</v>
      </c>
      <c r="HV81">
        <v>9999</v>
      </c>
      <c r="HW81">
        <v>160.6</v>
      </c>
      <c r="HX81">
        <v>1.86382</v>
      </c>
      <c r="HY81">
        <v>1.85989</v>
      </c>
      <c r="HZ81">
        <v>1.85809</v>
      </c>
      <c r="IA81">
        <v>1.85958</v>
      </c>
      <c r="IB81">
        <v>1.8596</v>
      </c>
      <c r="IC81">
        <v>1.85807</v>
      </c>
      <c r="ID81">
        <v>1.85715</v>
      </c>
      <c r="IE81">
        <v>1.85214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-35.123</v>
      </c>
      <c r="IT81">
        <v>-3.5815</v>
      </c>
      <c r="IU81">
        <v>-16.236212380802</v>
      </c>
      <c r="IV81">
        <v>-0.02504303529460891</v>
      </c>
      <c r="IW81">
        <v>8.203137281165334E-06</v>
      </c>
      <c r="IX81">
        <v>-1.601710138363582E-09</v>
      </c>
      <c r="IY81">
        <v>-1.673785301004046</v>
      </c>
      <c r="IZ81">
        <v>-0.1542298006697892</v>
      </c>
      <c r="JA81">
        <v>0.004482180110296973</v>
      </c>
      <c r="JB81">
        <v>-5.576280945024944E-05</v>
      </c>
      <c r="JC81">
        <v>4</v>
      </c>
      <c r="JD81">
        <v>1967</v>
      </c>
      <c r="JE81">
        <v>1</v>
      </c>
      <c r="JF81">
        <v>28</v>
      </c>
      <c r="JG81">
        <v>22.1</v>
      </c>
      <c r="JH81">
        <v>22.1</v>
      </c>
      <c r="JI81">
        <v>2.45728</v>
      </c>
      <c r="JJ81">
        <v>2.62207</v>
      </c>
      <c r="JK81">
        <v>1.49658</v>
      </c>
      <c r="JL81">
        <v>2.39868</v>
      </c>
      <c r="JM81">
        <v>1.54907</v>
      </c>
      <c r="JN81">
        <v>2.38525</v>
      </c>
      <c r="JO81">
        <v>34.3952</v>
      </c>
      <c r="JP81">
        <v>15.533</v>
      </c>
      <c r="JQ81">
        <v>18</v>
      </c>
      <c r="JR81">
        <v>494.181</v>
      </c>
      <c r="JS81">
        <v>454.796</v>
      </c>
      <c r="JT81">
        <v>24.7839</v>
      </c>
      <c r="JU81">
        <v>29.2752</v>
      </c>
      <c r="JV81">
        <v>29.9996</v>
      </c>
      <c r="JW81">
        <v>29.4873</v>
      </c>
      <c r="JX81">
        <v>29.469</v>
      </c>
      <c r="JY81">
        <v>49.3396</v>
      </c>
      <c r="JZ81">
        <v>0</v>
      </c>
      <c r="KA81">
        <v>44.5317</v>
      </c>
      <c r="KB81">
        <v>24.8129</v>
      </c>
      <c r="KC81">
        <v>1055.44</v>
      </c>
      <c r="KD81">
        <v>20.9894</v>
      </c>
      <c r="KE81">
        <v>100.996</v>
      </c>
      <c r="KF81">
        <v>93.82689999999999</v>
      </c>
    </row>
    <row r="82" spans="1:292">
      <c r="A82">
        <v>64</v>
      </c>
      <c r="B82">
        <v>1694434487</v>
      </c>
      <c r="C82">
        <v>406.5</v>
      </c>
      <c r="D82" t="s">
        <v>561</v>
      </c>
      <c r="E82" t="s">
        <v>562</v>
      </c>
      <c r="F82">
        <v>5</v>
      </c>
      <c r="G82" t="s">
        <v>428</v>
      </c>
      <c r="H82">
        <v>1694434479.214286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1062.991223046392</v>
      </c>
      <c r="AJ82">
        <v>1034.774181818182</v>
      </c>
      <c r="AK82">
        <v>3.419455063235716</v>
      </c>
      <c r="AL82">
        <v>65.77211671758174</v>
      </c>
      <c r="AM82">
        <f>(AO82 - AN82 + DX82*1E3/(8.314*(DZ82+273.15)) * AQ82/DW82 * AP82) * DW82/(100*DK82) * 1000/(1000 - AO82)</f>
        <v>0</v>
      </c>
      <c r="AN82">
        <v>19.48859792895961</v>
      </c>
      <c r="AO82">
        <v>20.88106727272728</v>
      </c>
      <c r="AP82">
        <v>-0.005222133565599822</v>
      </c>
      <c r="AQ82">
        <v>103.8788030557006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1.37</v>
      </c>
      <c r="DL82">
        <v>0.5</v>
      </c>
      <c r="DM82" t="s">
        <v>430</v>
      </c>
      <c r="DN82">
        <v>2</v>
      </c>
      <c r="DO82" t="b">
        <v>1</v>
      </c>
      <c r="DP82">
        <v>1694434479.214286</v>
      </c>
      <c r="DQ82">
        <v>988.5782857142856</v>
      </c>
      <c r="DR82">
        <v>1025.710214285714</v>
      </c>
      <c r="DS82">
        <v>20.916925</v>
      </c>
      <c r="DT82">
        <v>19.4951</v>
      </c>
      <c r="DU82">
        <v>1023.570035714286</v>
      </c>
      <c r="DV82">
        <v>24.498925</v>
      </c>
      <c r="DW82">
        <v>500.0204642857143</v>
      </c>
      <c r="DX82">
        <v>84.40946785714287</v>
      </c>
      <c r="DY82">
        <v>0.100005525</v>
      </c>
      <c r="DZ82">
        <v>26.82796428571428</v>
      </c>
      <c r="EA82">
        <v>27.93918928571428</v>
      </c>
      <c r="EB82">
        <v>999.9000000000002</v>
      </c>
      <c r="EC82">
        <v>0</v>
      </c>
      <c r="ED82">
        <v>0</v>
      </c>
      <c r="EE82">
        <v>9993.483214285716</v>
      </c>
      <c r="EF82">
        <v>0</v>
      </c>
      <c r="EG82">
        <v>244.0760357142858</v>
      </c>
      <c r="EH82">
        <v>-37.13187857142857</v>
      </c>
      <c r="EI82">
        <v>1009.698142857143</v>
      </c>
      <c r="EJ82">
        <v>1046.103928571429</v>
      </c>
      <c r="EK82">
        <v>1.421824642857143</v>
      </c>
      <c r="EL82">
        <v>1025.710214285714</v>
      </c>
      <c r="EM82">
        <v>19.4951</v>
      </c>
      <c r="EN82">
        <v>1.765586785714285</v>
      </c>
      <c r="EO82">
        <v>1.645570357142857</v>
      </c>
      <c r="EP82">
        <v>15.48538928571429</v>
      </c>
      <c r="EQ82">
        <v>14.39229285714285</v>
      </c>
      <c r="ER82">
        <v>2000.002142857143</v>
      </c>
      <c r="ES82">
        <v>0.980003</v>
      </c>
      <c r="ET82">
        <v>0.0199967</v>
      </c>
      <c r="EU82">
        <v>0</v>
      </c>
      <c r="EV82">
        <v>168.4982142857143</v>
      </c>
      <c r="EW82">
        <v>5.00078</v>
      </c>
      <c r="EX82">
        <v>4033.395357142856</v>
      </c>
      <c r="EY82">
        <v>16379.65357142857</v>
      </c>
      <c r="EZ82">
        <v>39.33439285714285</v>
      </c>
      <c r="FA82">
        <v>40.13607142857143</v>
      </c>
      <c r="FB82">
        <v>39.64717857142857</v>
      </c>
      <c r="FC82">
        <v>39.73417857142856</v>
      </c>
      <c r="FD82">
        <v>40.40371428571428</v>
      </c>
      <c r="FE82">
        <v>1955.109642857143</v>
      </c>
      <c r="FF82">
        <v>39.89000000000001</v>
      </c>
      <c r="FG82">
        <v>0</v>
      </c>
      <c r="FH82">
        <v>1694434487.1</v>
      </c>
      <c r="FI82">
        <v>0</v>
      </c>
      <c r="FJ82">
        <v>168.49108</v>
      </c>
      <c r="FK82">
        <v>-0.07499998440196669</v>
      </c>
      <c r="FL82">
        <v>-17.95461538252663</v>
      </c>
      <c r="FM82">
        <v>4033.014</v>
      </c>
      <c r="FN82">
        <v>15</v>
      </c>
      <c r="FO82">
        <v>1694433157.5</v>
      </c>
      <c r="FP82" t="s">
        <v>431</v>
      </c>
      <c r="FQ82">
        <v>1694433157.5</v>
      </c>
      <c r="FR82">
        <v>1694433154</v>
      </c>
      <c r="FS82">
        <v>1</v>
      </c>
      <c r="FT82">
        <v>-0.8159999999999999</v>
      </c>
      <c r="FU82">
        <v>-0.107</v>
      </c>
      <c r="FV82">
        <v>-25.913</v>
      </c>
      <c r="FW82">
        <v>-3.53</v>
      </c>
      <c r="FX82">
        <v>420</v>
      </c>
      <c r="FY82">
        <v>20</v>
      </c>
      <c r="FZ82">
        <v>0.26</v>
      </c>
      <c r="GA82">
        <v>0.06</v>
      </c>
      <c r="GB82">
        <v>-37.06173</v>
      </c>
      <c r="GC82">
        <v>-0.4469741088178856</v>
      </c>
      <c r="GD82">
        <v>0.2267454632401711</v>
      </c>
      <c r="GE82">
        <v>0</v>
      </c>
      <c r="GF82">
        <v>1.43063525</v>
      </c>
      <c r="GG82">
        <v>-0.2126880675422174</v>
      </c>
      <c r="GH82">
        <v>0.02048406795383917</v>
      </c>
      <c r="GI82">
        <v>1</v>
      </c>
      <c r="GJ82">
        <v>1</v>
      </c>
      <c r="GK82">
        <v>2</v>
      </c>
      <c r="GL82" t="s">
        <v>438</v>
      </c>
      <c r="GM82">
        <v>3.10392</v>
      </c>
      <c r="GN82">
        <v>2.75804</v>
      </c>
      <c r="GO82">
        <v>0.155056</v>
      </c>
      <c r="GP82">
        <v>0.155146</v>
      </c>
      <c r="GQ82">
        <v>0.103083</v>
      </c>
      <c r="GR82">
        <v>0.0881856</v>
      </c>
      <c r="GS82">
        <v>21856.9</v>
      </c>
      <c r="GT82">
        <v>20493.2</v>
      </c>
      <c r="GU82">
        <v>26419</v>
      </c>
      <c r="GV82">
        <v>24582.9</v>
      </c>
      <c r="GW82">
        <v>38050.4</v>
      </c>
      <c r="GX82">
        <v>32796.9</v>
      </c>
      <c r="GY82">
        <v>46227.3</v>
      </c>
      <c r="GZ82">
        <v>38914.8</v>
      </c>
      <c r="HA82">
        <v>1.88458</v>
      </c>
      <c r="HB82">
        <v>1.79902</v>
      </c>
      <c r="HC82">
        <v>0.057511</v>
      </c>
      <c r="HD82">
        <v>0</v>
      </c>
      <c r="HE82">
        <v>26.9933</v>
      </c>
      <c r="HF82">
        <v>999.9</v>
      </c>
      <c r="HG82">
        <v>44.3</v>
      </c>
      <c r="HH82">
        <v>31.9</v>
      </c>
      <c r="HI82">
        <v>24.9187</v>
      </c>
      <c r="HJ82">
        <v>60.373</v>
      </c>
      <c r="HK82">
        <v>27.7123</v>
      </c>
      <c r="HL82">
        <v>1</v>
      </c>
      <c r="HM82">
        <v>0.156413</v>
      </c>
      <c r="HN82">
        <v>1.13162</v>
      </c>
      <c r="HO82">
        <v>20.3076</v>
      </c>
      <c r="HP82">
        <v>5.214</v>
      </c>
      <c r="HQ82">
        <v>11.98</v>
      </c>
      <c r="HR82">
        <v>4.96335</v>
      </c>
      <c r="HS82">
        <v>3.274</v>
      </c>
      <c r="HT82">
        <v>9999</v>
      </c>
      <c r="HU82">
        <v>9999</v>
      </c>
      <c r="HV82">
        <v>9999</v>
      </c>
      <c r="HW82">
        <v>160.6</v>
      </c>
      <c r="HX82">
        <v>1.86381</v>
      </c>
      <c r="HY82">
        <v>1.85989</v>
      </c>
      <c r="HZ82">
        <v>1.8581</v>
      </c>
      <c r="IA82">
        <v>1.85958</v>
      </c>
      <c r="IB82">
        <v>1.85961</v>
      </c>
      <c r="IC82">
        <v>1.85808</v>
      </c>
      <c r="ID82">
        <v>1.85717</v>
      </c>
      <c r="IE82">
        <v>1.85214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-35.34</v>
      </c>
      <c r="IT82">
        <v>-3.5806</v>
      </c>
      <c r="IU82">
        <v>-16.236212380802</v>
      </c>
      <c r="IV82">
        <v>-0.02504303529460891</v>
      </c>
      <c r="IW82">
        <v>8.203137281165334E-06</v>
      </c>
      <c r="IX82">
        <v>-1.601710138363582E-09</v>
      </c>
      <c r="IY82">
        <v>-1.673785301004046</v>
      </c>
      <c r="IZ82">
        <v>-0.1542298006697892</v>
      </c>
      <c r="JA82">
        <v>0.004482180110296973</v>
      </c>
      <c r="JB82">
        <v>-5.576280945024944E-05</v>
      </c>
      <c r="JC82">
        <v>4</v>
      </c>
      <c r="JD82">
        <v>1967</v>
      </c>
      <c r="JE82">
        <v>1</v>
      </c>
      <c r="JF82">
        <v>28</v>
      </c>
      <c r="JG82">
        <v>22.2</v>
      </c>
      <c r="JH82">
        <v>22.2</v>
      </c>
      <c r="JI82">
        <v>2.48657</v>
      </c>
      <c r="JJ82">
        <v>2.61963</v>
      </c>
      <c r="JK82">
        <v>1.49658</v>
      </c>
      <c r="JL82">
        <v>2.39868</v>
      </c>
      <c r="JM82">
        <v>1.54907</v>
      </c>
      <c r="JN82">
        <v>2.35229</v>
      </c>
      <c r="JO82">
        <v>34.3952</v>
      </c>
      <c r="JP82">
        <v>15.533</v>
      </c>
      <c r="JQ82">
        <v>18</v>
      </c>
      <c r="JR82">
        <v>494.183</v>
      </c>
      <c r="JS82">
        <v>454.891</v>
      </c>
      <c r="JT82">
        <v>24.8288</v>
      </c>
      <c r="JU82">
        <v>29.2686</v>
      </c>
      <c r="JV82">
        <v>29.9993</v>
      </c>
      <c r="JW82">
        <v>29.4799</v>
      </c>
      <c r="JX82">
        <v>29.461</v>
      </c>
      <c r="JY82">
        <v>49.931</v>
      </c>
      <c r="JZ82">
        <v>0</v>
      </c>
      <c r="KA82">
        <v>44.9721</v>
      </c>
      <c r="KB82">
        <v>24.857</v>
      </c>
      <c r="KC82">
        <v>1075.47</v>
      </c>
      <c r="KD82">
        <v>21.0313</v>
      </c>
      <c r="KE82">
        <v>100.997</v>
      </c>
      <c r="KF82">
        <v>93.8276</v>
      </c>
    </row>
    <row r="83" spans="1:292">
      <c r="A83">
        <v>65</v>
      </c>
      <c r="B83">
        <v>1694434492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1694434484.5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1079.72503062999</v>
      </c>
      <c r="AJ83">
        <v>1051.625818181818</v>
      </c>
      <c r="AK83">
        <v>3.371686233478441</v>
      </c>
      <c r="AL83">
        <v>65.77211671758174</v>
      </c>
      <c r="AM83">
        <f>(AO83 - AN83 + DX83*1E3/(8.314*(DZ83+273.15)) * AQ83/DW83 * AP83) * DW83/(100*DK83) * 1000/(1000 - AO83)</f>
        <v>0</v>
      </c>
      <c r="AN83">
        <v>19.51230762754356</v>
      </c>
      <c r="AO83">
        <v>20.86288121212121</v>
      </c>
      <c r="AP83">
        <v>-0.001261690304454378</v>
      </c>
      <c r="AQ83">
        <v>103.8788030557006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1.37</v>
      </c>
      <c r="DL83">
        <v>0.5</v>
      </c>
      <c r="DM83" t="s">
        <v>430</v>
      </c>
      <c r="DN83">
        <v>2</v>
      </c>
      <c r="DO83" t="b">
        <v>1</v>
      </c>
      <c r="DP83">
        <v>1694434484.5</v>
      </c>
      <c r="DQ83">
        <v>1006.356814814815</v>
      </c>
      <c r="DR83">
        <v>1043.350740740741</v>
      </c>
      <c r="DS83">
        <v>20.89168148148148</v>
      </c>
      <c r="DT83">
        <v>19.49783703703704</v>
      </c>
      <c r="DU83">
        <v>1041.587037037037</v>
      </c>
      <c r="DV83">
        <v>24.47277037037038</v>
      </c>
      <c r="DW83">
        <v>500.0087407407407</v>
      </c>
      <c r="DX83">
        <v>84.40901851851852</v>
      </c>
      <c r="DY83">
        <v>0.09995139629629629</v>
      </c>
      <c r="DZ83">
        <v>26.82386666666666</v>
      </c>
      <c r="EA83">
        <v>27.93501111111111</v>
      </c>
      <c r="EB83">
        <v>999.9000000000001</v>
      </c>
      <c r="EC83">
        <v>0</v>
      </c>
      <c r="ED83">
        <v>0</v>
      </c>
      <c r="EE83">
        <v>9992.527037037036</v>
      </c>
      <c r="EF83">
        <v>0</v>
      </c>
      <c r="EG83">
        <v>244.1378888888889</v>
      </c>
      <c r="EH83">
        <v>-36.99341481481482</v>
      </c>
      <c r="EI83">
        <v>1027.83</v>
      </c>
      <c r="EJ83">
        <v>1064.097777777778</v>
      </c>
      <c r="EK83">
        <v>1.393852222222222</v>
      </c>
      <c r="EL83">
        <v>1043.350740740741</v>
      </c>
      <c r="EM83">
        <v>19.49783703703704</v>
      </c>
      <c r="EN83">
        <v>1.763447037037037</v>
      </c>
      <c r="EO83">
        <v>1.645792962962963</v>
      </c>
      <c r="EP83">
        <v>15.46648148148148</v>
      </c>
      <c r="EQ83">
        <v>14.39437407407407</v>
      </c>
      <c r="ER83">
        <v>2000.012222222222</v>
      </c>
      <c r="ES83">
        <v>0.980003</v>
      </c>
      <c r="ET83">
        <v>0.0199967</v>
      </c>
      <c r="EU83">
        <v>0</v>
      </c>
      <c r="EV83">
        <v>168.4795925925926</v>
      </c>
      <c r="EW83">
        <v>5.00078</v>
      </c>
      <c r="EX83">
        <v>4032.028888888889</v>
      </c>
      <c r="EY83">
        <v>16379.73703703704</v>
      </c>
      <c r="EZ83">
        <v>39.33292592592593</v>
      </c>
      <c r="FA83">
        <v>40.11325925925925</v>
      </c>
      <c r="FB83">
        <v>39.64333333333333</v>
      </c>
      <c r="FC83">
        <v>39.69877777777777</v>
      </c>
      <c r="FD83">
        <v>40.39559259259259</v>
      </c>
      <c r="FE83">
        <v>1955.118518518519</v>
      </c>
      <c r="FF83">
        <v>39.89000000000001</v>
      </c>
      <c r="FG83">
        <v>0</v>
      </c>
      <c r="FH83">
        <v>1694434491.9</v>
      </c>
      <c r="FI83">
        <v>0</v>
      </c>
      <c r="FJ83">
        <v>168.46116</v>
      </c>
      <c r="FK83">
        <v>-0.532307692917265</v>
      </c>
      <c r="FL83">
        <v>10.41538461871772</v>
      </c>
      <c r="FM83">
        <v>4032.184</v>
      </c>
      <c r="FN83">
        <v>15</v>
      </c>
      <c r="FO83">
        <v>1694433157.5</v>
      </c>
      <c r="FP83" t="s">
        <v>431</v>
      </c>
      <c r="FQ83">
        <v>1694433157.5</v>
      </c>
      <c r="FR83">
        <v>1694433154</v>
      </c>
      <c r="FS83">
        <v>1</v>
      </c>
      <c r="FT83">
        <v>-0.8159999999999999</v>
      </c>
      <c r="FU83">
        <v>-0.107</v>
      </c>
      <c r="FV83">
        <v>-25.913</v>
      </c>
      <c r="FW83">
        <v>-3.53</v>
      </c>
      <c r="FX83">
        <v>420</v>
      </c>
      <c r="FY83">
        <v>20</v>
      </c>
      <c r="FZ83">
        <v>0.26</v>
      </c>
      <c r="GA83">
        <v>0.06</v>
      </c>
      <c r="GB83">
        <v>-37.0425775</v>
      </c>
      <c r="GC83">
        <v>1.297712195121988</v>
      </c>
      <c r="GD83">
        <v>0.2356560104129531</v>
      </c>
      <c r="GE83">
        <v>0</v>
      </c>
      <c r="GF83">
        <v>1.412904</v>
      </c>
      <c r="GG83">
        <v>-0.2708555347091958</v>
      </c>
      <c r="GH83">
        <v>0.02733502366927822</v>
      </c>
      <c r="GI83">
        <v>1</v>
      </c>
      <c r="GJ83">
        <v>1</v>
      </c>
      <c r="GK83">
        <v>2</v>
      </c>
      <c r="GL83" t="s">
        <v>438</v>
      </c>
      <c r="GM83">
        <v>3.10384</v>
      </c>
      <c r="GN83">
        <v>2.75791</v>
      </c>
      <c r="GO83">
        <v>0.156621</v>
      </c>
      <c r="GP83">
        <v>0.156696</v>
      </c>
      <c r="GQ83">
        <v>0.103041</v>
      </c>
      <c r="GR83">
        <v>0.0884062</v>
      </c>
      <c r="GS83">
        <v>21816.5</v>
      </c>
      <c r="GT83">
        <v>20455.6</v>
      </c>
      <c r="GU83">
        <v>26419.2</v>
      </c>
      <c r="GV83">
        <v>24582.9</v>
      </c>
      <c r="GW83">
        <v>38052.7</v>
      </c>
      <c r="GX83">
        <v>32789.2</v>
      </c>
      <c r="GY83">
        <v>46227.6</v>
      </c>
      <c r="GZ83">
        <v>38915</v>
      </c>
      <c r="HA83">
        <v>1.88452</v>
      </c>
      <c r="HB83">
        <v>1.79947</v>
      </c>
      <c r="HC83">
        <v>0.0582635</v>
      </c>
      <c r="HD83">
        <v>0</v>
      </c>
      <c r="HE83">
        <v>26.9846</v>
      </c>
      <c r="HF83">
        <v>999.9</v>
      </c>
      <c r="HG83">
        <v>44.3</v>
      </c>
      <c r="HH83">
        <v>31.8</v>
      </c>
      <c r="HI83">
        <v>24.7787</v>
      </c>
      <c r="HJ83">
        <v>60.173</v>
      </c>
      <c r="HK83">
        <v>27.9808</v>
      </c>
      <c r="HL83">
        <v>1</v>
      </c>
      <c r="HM83">
        <v>0.155478</v>
      </c>
      <c r="HN83">
        <v>1.08173</v>
      </c>
      <c r="HO83">
        <v>20.3079</v>
      </c>
      <c r="HP83">
        <v>5.21385</v>
      </c>
      <c r="HQ83">
        <v>11.98</v>
      </c>
      <c r="HR83">
        <v>4.9636</v>
      </c>
      <c r="HS83">
        <v>3.27397</v>
      </c>
      <c r="HT83">
        <v>9999</v>
      </c>
      <c r="HU83">
        <v>9999</v>
      </c>
      <c r="HV83">
        <v>9999</v>
      </c>
      <c r="HW83">
        <v>160.6</v>
      </c>
      <c r="HX83">
        <v>1.86383</v>
      </c>
      <c r="HY83">
        <v>1.85989</v>
      </c>
      <c r="HZ83">
        <v>1.85809</v>
      </c>
      <c r="IA83">
        <v>1.85958</v>
      </c>
      <c r="IB83">
        <v>1.85964</v>
      </c>
      <c r="IC83">
        <v>1.85807</v>
      </c>
      <c r="ID83">
        <v>1.85715</v>
      </c>
      <c r="IE83">
        <v>1.85215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-35.56</v>
      </c>
      <c r="IT83">
        <v>-3.5801</v>
      </c>
      <c r="IU83">
        <v>-16.236212380802</v>
      </c>
      <c r="IV83">
        <v>-0.02504303529460891</v>
      </c>
      <c r="IW83">
        <v>8.203137281165334E-06</v>
      </c>
      <c r="IX83">
        <v>-1.601710138363582E-09</v>
      </c>
      <c r="IY83">
        <v>-1.673785301004046</v>
      </c>
      <c r="IZ83">
        <v>-0.1542298006697892</v>
      </c>
      <c r="JA83">
        <v>0.004482180110296973</v>
      </c>
      <c r="JB83">
        <v>-5.576280945024944E-05</v>
      </c>
      <c r="JC83">
        <v>4</v>
      </c>
      <c r="JD83">
        <v>1967</v>
      </c>
      <c r="JE83">
        <v>1</v>
      </c>
      <c r="JF83">
        <v>28</v>
      </c>
      <c r="JG83">
        <v>22.2</v>
      </c>
      <c r="JH83">
        <v>22.3</v>
      </c>
      <c r="JI83">
        <v>2.51953</v>
      </c>
      <c r="JJ83">
        <v>2.61841</v>
      </c>
      <c r="JK83">
        <v>1.49658</v>
      </c>
      <c r="JL83">
        <v>2.39868</v>
      </c>
      <c r="JM83">
        <v>1.54907</v>
      </c>
      <c r="JN83">
        <v>2.3584</v>
      </c>
      <c r="JO83">
        <v>34.3725</v>
      </c>
      <c r="JP83">
        <v>15.533</v>
      </c>
      <c r="JQ83">
        <v>18</v>
      </c>
      <c r="JR83">
        <v>494.095</v>
      </c>
      <c r="JS83">
        <v>455.113</v>
      </c>
      <c r="JT83">
        <v>24.8748</v>
      </c>
      <c r="JU83">
        <v>29.261</v>
      </c>
      <c r="JV83">
        <v>29.9993</v>
      </c>
      <c r="JW83">
        <v>29.4721</v>
      </c>
      <c r="JX83">
        <v>29.4533</v>
      </c>
      <c r="JY83">
        <v>50.5994</v>
      </c>
      <c r="JZ83">
        <v>0</v>
      </c>
      <c r="KA83">
        <v>44.9721</v>
      </c>
      <c r="KB83">
        <v>24.9032</v>
      </c>
      <c r="KC83">
        <v>1088.84</v>
      </c>
      <c r="KD83">
        <v>21.0593</v>
      </c>
      <c r="KE83">
        <v>100.998</v>
      </c>
      <c r="KF83">
        <v>93.82769999999999</v>
      </c>
    </row>
    <row r="84" spans="1:292">
      <c r="A84">
        <v>66</v>
      </c>
      <c r="B84">
        <v>1694434497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1694434489.214286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1096.742371278294</v>
      </c>
      <c r="AJ84">
        <v>1068.689757575757</v>
      </c>
      <c r="AK84">
        <v>3.440693969415649</v>
      </c>
      <c r="AL84">
        <v>65.77211671758174</v>
      </c>
      <c r="AM84">
        <f>(AO84 - AN84 + DX84*1E3/(8.314*(DZ84+273.15)) * AQ84/DW84 * AP84) * DW84/(100*DK84) * 1000/(1000 - AO84)</f>
        <v>0</v>
      </c>
      <c r="AN84">
        <v>19.56716256267111</v>
      </c>
      <c r="AO84">
        <v>20.87293878787879</v>
      </c>
      <c r="AP84">
        <v>0.0004125245127473845</v>
      </c>
      <c r="AQ84">
        <v>103.8788030557006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1.37</v>
      </c>
      <c r="DL84">
        <v>0.5</v>
      </c>
      <c r="DM84" t="s">
        <v>430</v>
      </c>
      <c r="DN84">
        <v>2</v>
      </c>
      <c r="DO84" t="b">
        <v>1</v>
      </c>
      <c r="DP84">
        <v>1694434489.214286</v>
      </c>
      <c r="DQ84">
        <v>1022.099</v>
      </c>
      <c r="DR84">
        <v>1058.98</v>
      </c>
      <c r="DS84">
        <v>20.8773</v>
      </c>
      <c r="DT84">
        <v>19.5207</v>
      </c>
      <c r="DU84">
        <v>1057.538214285715</v>
      </c>
      <c r="DV84">
        <v>24.45787857142857</v>
      </c>
      <c r="DW84">
        <v>500.0021071428571</v>
      </c>
      <c r="DX84">
        <v>84.4089</v>
      </c>
      <c r="DY84">
        <v>0.1000071464285714</v>
      </c>
      <c r="DZ84">
        <v>26.82342142857143</v>
      </c>
      <c r="EA84">
        <v>27.93923214285714</v>
      </c>
      <c r="EB84">
        <v>999.9000000000002</v>
      </c>
      <c r="EC84">
        <v>0</v>
      </c>
      <c r="ED84">
        <v>0</v>
      </c>
      <c r="EE84">
        <v>9990.159642857141</v>
      </c>
      <c r="EF84">
        <v>0</v>
      </c>
      <c r="EG84">
        <v>244.7740357142857</v>
      </c>
      <c r="EH84">
        <v>-36.88114285714286</v>
      </c>
      <c r="EI84">
        <v>1043.892857142857</v>
      </c>
      <c r="EJ84">
        <v>1080.064285714286</v>
      </c>
      <c r="EK84">
        <v>1.356609285714286</v>
      </c>
      <c r="EL84">
        <v>1058.98</v>
      </c>
      <c r="EM84">
        <v>19.5207</v>
      </c>
      <c r="EN84">
        <v>1.762230714285714</v>
      </c>
      <c r="EO84">
        <v>1.647721071428571</v>
      </c>
      <c r="EP84">
        <v>15.45573214285714</v>
      </c>
      <c r="EQ84">
        <v>14.41245714285714</v>
      </c>
      <c r="ER84">
        <v>2000.017857142857</v>
      </c>
      <c r="ES84">
        <v>0.980003</v>
      </c>
      <c r="ET84">
        <v>0.0199967</v>
      </c>
      <c r="EU84">
        <v>0</v>
      </c>
      <c r="EV84">
        <v>168.4444642857143</v>
      </c>
      <c r="EW84">
        <v>5.00078</v>
      </c>
      <c r="EX84">
        <v>4031.510357142858</v>
      </c>
      <c r="EY84">
        <v>16379.77857142857</v>
      </c>
      <c r="EZ84">
        <v>39.33221428571428</v>
      </c>
      <c r="FA84">
        <v>40.09575</v>
      </c>
      <c r="FB84">
        <v>39.62028571428571</v>
      </c>
      <c r="FC84">
        <v>39.69164285714285</v>
      </c>
      <c r="FD84">
        <v>40.38371428571428</v>
      </c>
      <c r="FE84">
        <v>1955.121428571428</v>
      </c>
      <c r="FF84">
        <v>39.89000000000001</v>
      </c>
      <c r="FG84">
        <v>0</v>
      </c>
      <c r="FH84">
        <v>1694434497.3</v>
      </c>
      <c r="FI84">
        <v>0</v>
      </c>
      <c r="FJ84">
        <v>168.4108461538461</v>
      </c>
      <c r="FK84">
        <v>-1.380102563495679</v>
      </c>
      <c r="FL84">
        <v>-22.15863241705802</v>
      </c>
      <c r="FM84">
        <v>4031.354615384615</v>
      </c>
      <c r="FN84">
        <v>15</v>
      </c>
      <c r="FO84">
        <v>1694433157.5</v>
      </c>
      <c r="FP84" t="s">
        <v>431</v>
      </c>
      <c r="FQ84">
        <v>1694433157.5</v>
      </c>
      <c r="FR84">
        <v>1694433154</v>
      </c>
      <c r="FS84">
        <v>1</v>
      </c>
      <c r="FT84">
        <v>-0.8159999999999999</v>
      </c>
      <c r="FU84">
        <v>-0.107</v>
      </c>
      <c r="FV84">
        <v>-25.913</v>
      </c>
      <c r="FW84">
        <v>-3.53</v>
      </c>
      <c r="FX84">
        <v>420</v>
      </c>
      <c r="FY84">
        <v>20</v>
      </c>
      <c r="FZ84">
        <v>0.26</v>
      </c>
      <c r="GA84">
        <v>0.06</v>
      </c>
      <c r="GB84">
        <v>-36.98171463414634</v>
      </c>
      <c r="GC84">
        <v>1.763456445993001</v>
      </c>
      <c r="GD84">
        <v>0.2388345764494598</v>
      </c>
      <c r="GE84">
        <v>0</v>
      </c>
      <c r="GF84">
        <v>1.377517073170732</v>
      </c>
      <c r="GG84">
        <v>-0.456821393728223</v>
      </c>
      <c r="GH84">
        <v>0.04720325754798061</v>
      </c>
      <c r="GI84">
        <v>1</v>
      </c>
      <c r="GJ84">
        <v>1</v>
      </c>
      <c r="GK84">
        <v>2</v>
      </c>
      <c r="GL84" t="s">
        <v>438</v>
      </c>
      <c r="GM84">
        <v>3.10391</v>
      </c>
      <c r="GN84">
        <v>2.75803</v>
      </c>
      <c r="GO84">
        <v>0.158194</v>
      </c>
      <c r="GP84">
        <v>0.158278</v>
      </c>
      <c r="GQ84">
        <v>0.10307</v>
      </c>
      <c r="GR84">
        <v>0.0884581</v>
      </c>
      <c r="GS84">
        <v>21776.1</v>
      </c>
      <c r="GT84">
        <v>20417.6</v>
      </c>
      <c r="GU84">
        <v>26419.4</v>
      </c>
      <c r="GV84">
        <v>24583.3</v>
      </c>
      <c r="GW84">
        <v>38052</v>
      </c>
      <c r="GX84">
        <v>32788</v>
      </c>
      <c r="GY84">
        <v>46228.1</v>
      </c>
      <c r="GZ84">
        <v>38915.5</v>
      </c>
      <c r="HA84">
        <v>1.88458</v>
      </c>
      <c r="HB84">
        <v>1.79945</v>
      </c>
      <c r="HC84">
        <v>0.0603497</v>
      </c>
      <c r="HD84">
        <v>0</v>
      </c>
      <c r="HE84">
        <v>26.9762</v>
      </c>
      <c r="HF84">
        <v>999.9</v>
      </c>
      <c r="HG84">
        <v>44.3</v>
      </c>
      <c r="HH84">
        <v>31.8</v>
      </c>
      <c r="HI84">
        <v>24.7782</v>
      </c>
      <c r="HJ84">
        <v>60.783</v>
      </c>
      <c r="HK84">
        <v>27.7284</v>
      </c>
      <c r="HL84">
        <v>1</v>
      </c>
      <c r="HM84">
        <v>0.155239</v>
      </c>
      <c r="HN84">
        <v>1.03504</v>
      </c>
      <c r="HO84">
        <v>20.3084</v>
      </c>
      <c r="HP84">
        <v>5.2137</v>
      </c>
      <c r="HQ84">
        <v>11.98</v>
      </c>
      <c r="HR84">
        <v>4.96345</v>
      </c>
      <c r="HS84">
        <v>3.27393</v>
      </c>
      <c r="HT84">
        <v>9999</v>
      </c>
      <c r="HU84">
        <v>9999</v>
      </c>
      <c r="HV84">
        <v>9999</v>
      </c>
      <c r="HW84">
        <v>160.6</v>
      </c>
      <c r="HX84">
        <v>1.86383</v>
      </c>
      <c r="HY84">
        <v>1.85989</v>
      </c>
      <c r="HZ84">
        <v>1.85811</v>
      </c>
      <c r="IA84">
        <v>1.85959</v>
      </c>
      <c r="IB84">
        <v>1.8596</v>
      </c>
      <c r="IC84">
        <v>1.85806</v>
      </c>
      <c r="ID84">
        <v>1.85716</v>
      </c>
      <c r="IE84">
        <v>1.85213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-35.78</v>
      </c>
      <c r="IT84">
        <v>-3.5804</v>
      </c>
      <c r="IU84">
        <v>-16.236212380802</v>
      </c>
      <c r="IV84">
        <v>-0.02504303529460891</v>
      </c>
      <c r="IW84">
        <v>8.203137281165334E-06</v>
      </c>
      <c r="IX84">
        <v>-1.601710138363582E-09</v>
      </c>
      <c r="IY84">
        <v>-1.673785301004046</v>
      </c>
      <c r="IZ84">
        <v>-0.1542298006697892</v>
      </c>
      <c r="JA84">
        <v>0.004482180110296973</v>
      </c>
      <c r="JB84">
        <v>-5.576280945024944E-05</v>
      </c>
      <c r="JC84">
        <v>4</v>
      </c>
      <c r="JD84">
        <v>1967</v>
      </c>
      <c r="JE84">
        <v>1</v>
      </c>
      <c r="JF84">
        <v>28</v>
      </c>
      <c r="JG84">
        <v>22.3</v>
      </c>
      <c r="JH84">
        <v>22.4</v>
      </c>
      <c r="JI84">
        <v>2.54517</v>
      </c>
      <c r="JJ84">
        <v>2.61841</v>
      </c>
      <c r="JK84">
        <v>1.49658</v>
      </c>
      <c r="JL84">
        <v>2.39868</v>
      </c>
      <c r="JM84">
        <v>1.54907</v>
      </c>
      <c r="JN84">
        <v>2.35962</v>
      </c>
      <c r="JO84">
        <v>34.3497</v>
      </c>
      <c r="JP84">
        <v>15.533</v>
      </c>
      <c r="JQ84">
        <v>18</v>
      </c>
      <c r="JR84">
        <v>494.067</v>
      </c>
      <c r="JS84">
        <v>455.041</v>
      </c>
      <c r="JT84">
        <v>24.9223</v>
      </c>
      <c r="JU84">
        <v>29.2548</v>
      </c>
      <c r="JV84">
        <v>29.9997</v>
      </c>
      <c r="JW84">
        <v>29.4647</v>
      </c>
      <c r="JX84">
        <v>29.4459</v>
      </c>
      <c r="JY84">
        <v>51.1304</v>
      </c>
      <c r="JZ84">
        <v>0</v>
      </c>
      <c r="KA84">
        <v>44.9721</v>
      </c>
      <c r="KB84">
        <v>24.9479</v>
      </c>
      <c r="KC84">
        <v>1108.88</v>
      </c>
      <c r="KD84">
        <v>21.0841</v>
      </c>
      <c r="KE84">
        <v>100.999</v>
      </c>
      <c r="KF84">
        <v>93.8291</v>
      </c>
    </row>
    <row r="85" spans="1:292">
      <c r="A85">
        <v>67</v>
      </c>
      <c r="B85">
        <v>1694434502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1694434494.5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1113.594338666064</v>
      </c>
      <c r="AJ85">
        <v>1085.612787878787</v>
      </c>
      <c r="AK85">
        <v>3.363893971315558</v>
      </c>
      <c r="AL85">
        <v>65.77211671758174</v>
      </c>
      <c r="AM85">
        <f>(AO85 - AN85 + DX85*1E3/(8.314*(DZ85+273.15)) * AQ85/DW85 * AP85) * DW85/(100*DK85) * 1000/(1000 - AO85)</f>
        <v>0</v>
      </c>
      <c r="AN85">
        <v>19.56798777335336</v>
      </c>
      <c r="AO85">
        <v>20.86690848484848</v>
      </c>
      <c r="AP85">
        <v>-0.0001831338806419594</v>
      </c>
      <c r="AQ85">
        <v>103.8788030557006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1.37</v>
      </c>
      <c r="DL85">
        <v>0.5</v>
      </c>
      <c r="DM85" t="s">
        <v>430</v>
      </c>
      <c r="DN85">
        <v>2</v>
      </c>
      <c r="DO85" t="b">
        <v>1</v>
      </c>
      <c r="DP85">
        <v>1694434494.5</v>
      </c>
      <c r="DQ85">
        <v>1039.691481481481</v>
      </c>
      <c r="DR85">
        <v>1076.435925925926</v>
      </c>
      <c r="DS85">
        <v>20.86927407407407</v>
      </c>
      <c r="DT85">
        <v>19.54812962962963</v>
      </c>
      <c r="DU85">
        <v>1075.363333333333</v>
      </c>
      <c r="DV85">
        <v>24.44955925925926</v>
      </c>
      <c r="DW85">
        <v>500.0187407407408</v>
      </c>
      <c r="DX85">
        <v>84.40894074074075</v>
      </c>
      <c r="DY85">
        <v>0.100044562962963</v>
      </c>
      <c r="DZ85">
        <v>26.82381851851852</v>
      </c>
      <c r="EA85">
        <v>27.94837037037037</v>
      </c>
      <c r="EB85">
        <v>999.9000000000001</v>
      </c>
      <c r="EC85">
        <v>0</v>
      </c>
      <c r="ED85">
        <v>0</v>
      </c>
      <c r="EE85">
        <v>9984.259629629631</v>
      </c>
      <c r="EF85">
        <v>0</v>
      </c>
      <c r="EG85">
        <v>246.4492222222222</v>
      </c>
      <c r="EH85">
        <v>-36.74363703703704</v>
      </c>
      <c r="EI85">
        <v>1061.851851851852</v>
      </c>
      <c r="EJ85">
        <v>1097.898148148148</v>
      </c>
      <c r="EK85">
        <v>1.321147777777778</v>
      </c>
      <c r="EL85">
        <v>1076.435925925926</v>
      </c>
      <c r="EM85">
        <v>19.54812962962963</v>
      </c>
      <c r="EN85">
        <v>1.761553703703704</v>
      </c>
      <c r="EO85">
        <v>1.650037407407407</v>
      </c>
      <c r="EP85">
        <v>15.44974444444444</v>
      </c>
      <c r="EQ85">
        <v>14.43418518518519</v>
      </c>
      <c r="ER85">
        <v>2000.022962962963</v>
      </c>
      <c r="ES85">
        <v>0.980003</v>
      </c>
      <c r="ET85">
        <v>0.0199967</v>
      </c>
      <c r="EU85">
        <v>0</v>
      </c>
      <c r="EV85">
        <v>168.2958888888889</v>
      </c>
      <c r="EW85">
        <v>5.00078</v>
      </c>
      <c r="EX85">
        <v>4031.002222222222</v>
      </c>
      <c r="EY85">
        <v>16379.82962962963</v>
      </c>
      <c r="EZ85">
        <v>39.333</v>
      </c>
      <c r="FA85">
        <v>40.07366666666666</v>
      </c>
      <c r="FB85">
        <v>39.62703703703703</v>
      </c>
      <c r="FC85">
        <v>39.68951851851852</v>
      </c>
      <c r="FD85">
        <v>40.37474074074074</v>
      </c>
      <c r="FE85">
        <v>1955.125555555555</v>
      </c>
      <c r="FF85">
        <v>39.89000000000001</v>
      </c>
      <c r="FG85">
        <v>0</v>
      </c>
      <c r="FH85">
        <v>1694434502.1</v>
      </c>
      <c r="FI85">
        <v>0</v>
      </c>
      <c r="FJ85">
        <v>168.2693076923077</v>
      </c>
      <c r="FK85">
        <v>-1.440957273801194</v>
      </c>
      <c r="FL85">
        <v>4.132307594672279</v>
      </c>
      <c r="FM85">
        <v>4031.551923076924</v>
      </c>
      <c r="FN85">
        <v>15</v>
      </c>
      <c r="FO85">
        <v>1694433157.5</v>
      </c>
      <c r="FP85" t="s">
        <v>431</v>
      </c>
      <c r="FQ85">
        <v>1694433157.5</v>
      </c>
      <c r="FR85">
        <v>1694433154</v>
      </c>
      <c r="FS85">
        <v>1</v>
      </c>
      <c r="FT85">
        <v>-0.8159999999999999</v>
      </c>
      <c r="FU85">
        <v>-0.107</v>
      </c>
      <c r="FV85">
        <v>-25.913</v>
      </c>
      <c r="FW85">
        <v>-3.53</v>
      </c>
      <c r="FX85">
        <v>420</v>
      </c>
      <c r="FY85">
        <v>20</v>
      </c>
      <c r="FZ85">
        <v>0.26</v>
      </c>
      <c r="GA85">
        <v>0.06</v>
      </c>
      <c r="GB85">
        <v>-36.83565121951219</v>
      </c>
      <c r="GC85">
        <v>1.251556097561</v>
      </c>
      <c r="GD85">
        <v>0.221124791080105</v>
      </c>
      <c r="GE85">
        <v>0</v>
      </c>
      <c r="GF85">
        <v>1.347431707317073</v>
      </c>
      <c r="GG85">
        <v>-0.4353706620209059</v>
      </c>
      <c r="GH85">
        <v>0.04568574495624451</v>
      </c>
      <c r="GI85">
        <v>1</v>
      </c>
      <c r="GJ85">
        <v>1</v>
      </c>
      <c r="GK85">
        <v>2</v>
      </c>
      <c r="GL85" t="s">
        <v>438</v>
      </c>
      <c r="GM85">
        <v>3.10395</v>
      </c>
      <c r="GN85">
        <v>2.75787</v>
      </c>
      <c r="GO85">
        <v>0.159733</v>
      </c>
      <c r="GP85">
        <v>0.159733</v>
      </c>
      <c r="GQ85">
        <v>0.103053</v>
      </c>
      <c r="GR85">
        <v>0.0884518</v>
      </c>
      <c r="GS85">
        <v>21736.4</v>
      </c>
      <c r="GT85">
        <v>20382.6</v>
      </c>
      <c r="GU85">
        <v>26419.5</v>
      </c>
      <c r="GV85">
        <v>24583.6</v>
      </c>
      <c r="GW85">
        <v>38053</v>
      </c>
      <c r="GX85">
        <v>32788.6</v>
      </c>
      <c r="GY85">
        <v>46228.2</v>
      </c>
      <c r="GZ85">
        <v>38915.9</v>
      </c>
      <c r="HA85">
        <v>1.88477</v>
      </c>
      <c r="HB85">
        <v>1.79958</v>
      </c>
      <c r="HC85">
        <v>0.0610128</v>
      </c>
      <c r="HD85">
        <v>0</v>
      </c>
      <c r="HE85">
        <v>26.9674</v>
      </c>
      <c r="HF85">
        <v>999.9</v>
      </c>
      <c r="HG85">
        <v>44.3</v>
      </c>
      <c r="HH85">
        <v>31.8</v>
      </c>
      <c r="HI85">
        <v>24.7809</v>
      </c>
      <c r="HJ85">
        <v>60.793</v>
      </c>
      <c r="HK85">
        <v>27.9527</v>
      </c>
      <c r="HL85">
        <v>1</v>
      </c>
      <c r="HM85">
        <v>0.154479</v>
      </c>
      <c r="HN85">
        <v>1.05288</v>
      </c>
      <c r="HO85">
        <v>20.3083</v>
      </c>
      <c r="HP85">
        <v>5.21415</v>
      </c>
      <c r="HQ85">
        <v>11.98</v>
      </c>
      <c r="HR85">
        <v>4.96345</v>
      </c>
      <c r="HS85">
        <v>3.27395</v>
      </c>
      <c r="HT85">
        <v>9999</v>
      </c>
      <c r="HU85">
        <v>9999</v>
      </c>
      <c r="HV85">
        <v>9999</v>
      </c>
      <c r="HW85">
        <v>160.6</v>
      </c>
      <c r="HX85">
        <v>1.86383</v>
      </c>
      <c r="HY85">
        <v>1.85989</v>
      </c>
      <c r="HZ85">
        <v>1.85809</v>
      </c>
      <c r="IA85">
        <v>1.85958</v>
      </c>
      <c r="IB85">
        <v>1.85963</v>
      </c>
      <c r="IC85">
        <v>1.85807</v>
      </c>
      <c r="ID85">
        <v>1.85717</v>
      </c>
      <c r="IE85">
        <v>1.85212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-36</v>
      </c>
      <c r="IT85">
        <v>-3.5802</v>
      </c>
      <c r="IU85">
        <v>-16.236212380802</v>
      </c>
      <c r="IV85">
        <v>-0.02504303529460891</v>
      </c>
      <c r="IW85">
        <v>8.203137281165334E-06</v>
      </c>
      <c r="IX85">
        <v>-1.601710138363582E-09</v>
      </c>
      <c r="IY85">
        <v>-1.673785301004046</v>
      </c>
      <c r="IZ85">
        <v>-0.1542298006697892</v>
      </c>
      <c r="JA85">
        <v>0.004482180110296973</v>
      </c>
      <c r="JB85">
        <v>-5.576280945024944E-05</v>
      </c>
      <c r="JC85">
        <v>4</v>
      </c>
      <c r="JD85">
        <v>1967</v>
      </c>
      <c r="JE85">
        <v>1</v>
      </c>
      <c r="JF85">
        <v>28</v>
      </c>
      <c r="JG85">
        <v>22.4</v>
      </c>
      <c r="JH85">
        <v>22.5</v>
      </c>
      <c r="JI85">
        <v>2.5769</v>
      </c>
      <c r="JJ85">
        <v>2.61353</v>
      </c>
      <c r="JK85">
        <v>1.49658</v>
      </c>
      <c r="JL85">
        <v>2.39868</v>
      </c>
      <c r="JM85">
        <v>1.54907</v>
      </c>
      <c r="JN85">
        <v>2.38525</v>
      </c>
      <c r="JO85">
        <v>34.3269</v>
      </c>
      <c r="JP85">
        <v>15.533</v>
      </c>
      <c r="JQ85">
        <v>18</v>
      </c>
      <c r="JR85">
        <v>494.127</v>
      </c>
      <c r="JS85">
        <v>455.056</v>
      </c>
      <c r="JT85">
        <v>24.9648</v>
      </c>
      <c r="JU85">
        <v>29.2472</v>
      </c>
      <c r="JV85">
        <v>29.9995</v>
      </c>
      <c r="JW85">
        <v>29.457</v>
      </c>
      <c r="JX85">
        <v>29.4375</v>
      </c>
      <c r="JY85">
        <v>51.7699</v>
      </c>
      <c r="JZ85">
        <v>0</v>
      </c>
      <c r="KA85">
        <v>44.9721</v>
      </c>
      <c r="KB85">
        <v>24.9768</v>
      </c>
      <c r="KC85">
        <v>1122.25</v>
      </c>
      <c r="KD85">
        <v>21.1137</v>
      </c>
      <c r="KE85">
        <v>100.999</v>
      </c>
      <c r="KF85">
        <v>93.83</v>
      </c>
    </row>
    <row r="86" spans="1:292">
      <c r="A86">
        <v>68</v>
      </c>
      <c r="B86">
        <v>1694434507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1694434499.214286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1129.981374705364</v>
      </c>
      <c r="AJ86">
        <v>1102.091272727273</v>
      </c>
      <c r="AK86">
        <v>3.296533105889521</v>
      </c>
      <c r="AL86">
        <v>65.77211671758174</v>
      </c>
      <c r="AM86">
        <f>(AO86 - AN86 + DX86*1E3/(8.314*(DZ86+273.15)) * AQ86/DW86 * AP86) * DW86/(100*DK86) * 1000/(1000 - AO86)</f>
        <v>0</v>
      </c>
      <c r="AN86">
        <v>19.56213076318042</v>
      </c>
      <c r="AO86">
        <v>20.85394363636363</v>
      </c>
      <c r="AP86">
        <v>-0.0002706166485708411</v>
      </c>
      <c r="AQ86">
        <v>103.8788030557006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1.37</v>
      </c>
      <c r="DL86">
        <v>0.5</v>
      </c>
      <c r="DM86" t="s">
        <v>430</v>
      </c>
      <c r="DN86">
        <v>2</v>
      </c>
      <c r="DO86" t="b">
        <v>1</v>
      </c>
      <c r="DP86">
        <v>1694434499.214286</v>
      </c>
      <c r="DQ86">
        <v>1055.2725</v>
      </c>
      <c r="DR86">
        <v>1091.919285714286</v>
      </c>
      <c r="DS86">
        <v>20.86664642857142</v>
      </c>
      <c r="DT86">
        <v>19.56453214285714</v>
      </c>
      <c r="DU86">
        <v>1091.148571428572</v>
      </c>
      <c r="DV86">
        <v>24.44683214285714</v>
      </c>
      <c r="DW86">
        <v>499.9962142857142</v>
      </c>
      <c r="DX86">
        <v>84.40935357142858</v>
      </c>
      <c r="DY86">
        <v>0.09999671785714286</v>
      </c>
      <c r="DZ86">
        <v>26.82696428571429</v>
      </c>
      <c r="EA86">
        <v>27.95563214285714</v>
      </c>
      <c r="EB86">
        <v>999.9000000000002</v>
      </c>
      <c r="EC86">
        <v>0</v>
      </c>
      <c r="ED86">
        <v>0</v>
      </c>
      <c r="EE86">
        <v>9982.587142857143</v>
      </c>
      <c r="EF86">
        <v>0</v>
      </c>
      <c r="EG86">
        <v>249.6365357142857</v>
      </c>
      <c r="EH86">
        <v>-36.64633571428572</v>
      </c>
      <c r="EI86">
        <v>1077.762142857143</v>
      </c>
      <c r="EJ86">
        <v>1113.709642857143</v>
      </c>
      <c r="EK86">
        <v>1.302118571428571</v>
      </c>
      <c r="EL86">
        <v>1091.919285714286</v>
      </c>
      <c r="EM86">
        <v>19.56453214285714</v>
      </c>
      <c r="EN86">
        <v>1.761340714285714</v>
      </c>
      <c r="EO86">
        <v>1.651429642857143</v>
      </c>
      <c r="EP86">
        <v>15.44785357142857</v>
      </c>
      <c r="EQ86">
        <v>14.44725</v>
      </c>
      <c r="ER86">
        <v>2000.019642857143</v>
      </c>
      <c r="ES86">
        <v>0.9800027857142857</v>
      </c>
      <c r="ET86">
        <v>0.01999691428571428</v>
      </c>
      <c r="EU86">
        <v>0</v>
      </c>
      <c r="EV86">
        <v>168.1782142857143</v>
      </c>
      <c r="EW86">
        <v>5.00078</v>
      </c>
      <c r="EX86">
        <v>4052.945357142857</v>
      </c>
      <c r="EY86">
        <v>16379.81428571429</v>
      </c>
      <c r="EZ86">
        <v>39.33003571428571</v>
      </c>
      <c r="FA86">
        <v>40.06874999999999</v>
      </c>
      <c r="FB86">
        <v>39.61575</v>
      </c>
      <c r="FC86">
        <v>39.68057142857142</v>
      </c>
      <c r="FD86">
        <v>40.36792857142856</v>
      </c>
      <c r="FE86">
        <v>1955.120357142857</v>
      </c>
      <c r="FF86">
        <v>39.89142857142858</v>
      </c>
      <c r="FG86">
        <v>0</v>
      </c>
      <c r="FH86">
        <v>1694434506.9</v>
      </c>
      <c r="FI86">
        <v>0</v>
      </c>
      <c r="FJ86">
        <v>168.1585</v>
      </c>
      <c r="FK86">
        <v>-1.433401713167369</v>
      </c>
      <c r="FL86">
        <v>493.0208555520401</v>
      </c>
      <c r="FM86">
        <v>4056.63</v>
      </c>
      <c r="FN86">
        <v>15</v>
      </c>
      <c r="FO86">
        <v>1694433157.5</v>
      </c>
      <c r="FP86" t="s">
        <v>431</v>
      </c>
      <c r="FQ86">
        <v>1694433157.5</v>
      </c>
      <c r="FR86">
        <v>1694433154</v>
      </c>
      <c r="FS86">
        <v>1</v>
      </c>
      <c r="FT86">
        <v>-0.8159999999999999</v>
      </c>
      <c r="FU86">
        <v>-0.107</v>
      </c>
      <c r="FV86">
        <v>-25.913</v>
      </c>
      <c r="FW86">
        <v>-3.53</v>
      </c>
      <c r="FX86">
        <v>420</v>
      </c>
      <c r="FY86">
        <v>20</v>
      </c>
      <c r="FZ86">
        <v>0.26</v>
      </c>
      <c r="GA86">
        <v>0.06</v>
      </c>
      <c r="GB86">
        <v>-36.67391463414634</v>
      </c>
      <c r="GC86">
        <v>1.227328222996446</v>
      </c>
      <c r="GD86">
        <v>0.2213090902886241</v>
      </c>
      <c r="GE86">
        <v>0</v>
      </c>
      <c r="GF86">
        <v>1.320995609756097</v>
      </c>
      <c r="GG86">
        <v>-0.2705882926829279</v>
      </c>
      <c r="GH86">
        <v>0.03284894875615194</v>
      </c>
      <c r="GI86">
        <v>1</v>
      </c>
      <c r="GJ86">
        <v>1</v>
      </c>
      <c r="GK86">
        <v>2</v>
      </c>
      <c r="GL86" t="s">
        <v>438</v>
      </c>
      <c r="GM86">
        <v>3.10376</v>
      </c>
      <c r="GN86">
        <v>2.75792</v>
      </c>
      <c r="GO86">
        <v>0.161233</v>
      </c>
      <c r="GP86">
        <v>0.161252</v>
      </c>
      <c r="GQ86">
        <v>0.103008</v>
      </c>
      <c r="GR86">
        <v>0.088431</v>
      </c>
      <c r="GS86">
        <v>21697.9</v>
      </c>
      <c r="GT86">
        <v>20345.9</v>
      </c>
      <c r="GU86">
        <v>26419.9</v>
      </c>
      <c r="GV86">
        <v>24583.7</v>
      </c>
      <c r="GW86">
        <v>38055.4</v>
      </c>
      <c r="GX86">
        <v>32790</v>
      </c>
      <c r="GY86">
        <v>46228.7</v>
      </c>
      <c r="GZ86">
        <v>38916.4</v>
      </c>
      <c r="HA86">
        <v>1.8842</v>
      </c>
      <c r="HB86">
        <v>1.80017</v>
      </c>
      <c r="HC86">
        <v>0.0607297</v>
      </c>
      <c r="HD86">
        <v>0</v>
      </c>
      <c r="HE86">
        <v>26.9607</v>
      </c>
      <c r="HF86">
        <v>999.9</v>
      </c>
      <c r="HG86">
        <v>44.3</v>
      </c>
      <c r="HH86">
        <v>31.8</v>
      </c>
      <c r="HI86">
        <v>24.7774</v>
      </c>
      <c r="HJ86">
        <v>60.743</v>
      </c>
      <c r="HK86">
        <v>27.9006</v>
      </c>
      <c r="HL86">
        <v>1</v>
      </c>
      <c r="HM86">
        <v>0.153829</v>
      </c>
      <c r="HN86">
        <v>1.06231</v>
      </c>
      <c r="HO86">
        <v>20.3083</v>
      </c>
      <c r="HP86">
        <v>5.2134</v>
      </c>
      <c r="HQ86">
        <v>11.98</v>
      </c>
      <c r="HR86">
        <v>4.9632</v>
      </c>
      <c r="HS86">
        <v>3.2739</v>
      </c>
      <c r="HT86">
        <v>9999</v>
      </c>
      <c r="HU86">
        <v>9999</v>
      </c>
      <c r="HV86">
        <v>9999</v>
      </c>
      <c r="HW86">
        <v>160.6</v>
      </c>
      <c r="HX86">
        <v>1.86381</v>
      </c>
      <c r="HY86">
        <v>1.85988</v>
      </c>
      <c r="HZ86">
        <v>1.8581</v>
      </c>
      <c r="IA86">
        <v>1.85956</v>
      </c>
      <c r="IB86">
        <v>1.8596</v>
      </c>
      <c r="IC86">
        <v>1.85806</v>
      </c>
      <c r="ID86">
        <v>1.85716</v>
      </c>
      <c r="IE86">
        <v>1.85211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-36.21</v>
      </c>
      <c r="IT86">
        <v>-3.5797</v>
      </c>
      <c r="IU86">
        <v>-16.236212380802</v>
      </c>
      <c r="IV86">
        <v>-0.02504303529460891</v>
      </c>
      <c r="IW86">
        <v>8.203137281165334E-06</v>
      </c>
      <c r="IX86">
        <v>-1.601710138363582E-09</v>
      </c>
      <c r="IY86">
        <v>-1.673785301004046</v>
      </c>
      <c r="IZ86">
        <v>-0.1542298006697892</v>
      </c>
      <c r="JA86">
        <v>0.004482180110296973</v>
      </c>
      <c r="JB86">
        <v>-5.576280945024944E-05</v>
      </c>
      <c r="JC86">
        <v>4</v>
      </c>
      <c r="JD86">
        <v>1967</v>
      </c>
      <c r="JE86">
        <v>1</v>
      </c>
      <c r="JF86">
        <v>28</v>
      </c>
      <c r="JG86">
        <v>22.5</v>
      </c>
      <c r="JH86">
        <v>22.6</v>
      </c>
      <c r="JI86">
        <v>2.6062</v>
      </c>
      <c r="JJ86">
        <v>2.6123</v>
      </c>
      <c r="JK86">
        <v>1.49658</v>
      </c>
      <c r="JL86">
        <v>2.39868</v>
      </c>
      <c r="JM86">
        <v>1.54907</v>
      </c>
      <c r="JN86">
        <v>2.41455</v>
      </c>
      <c r="JO86">
        <v>34.3269</v>
      </c>
      <c r="JP86">
        <v>15.5417</v>
      </c>
      <c r="JQ86">
        <v>18</v>
      </c>
      <c r="JR86">
        <v>493.728</v>
      </c>
      <c r="JS86">
        <v>455.368</v>
      </c>
      <c r="JT86">
        <v>24.9945</v>
      </c>
      <c r="JU86">
        <v>29.2398</v>
      </c>
      <c r="JV86">
        <v>29.9995</v>
      </c>
      <c r="JW86">
        <v>29.4496</v>
      </c>
      <c r="JX86">
        <v>29.4296</v>
      </c>
      <c r="JY86">
        <v>52.3282</v>
      </c>
      <c r="JZ86">
        <v>0</v>
      </c>
      <c r="KA86">
        <v>45.351</v>
      </c>
      <c r="KB86">
        <v>25.0023</v>
      </c>
      <c r="KC86">
        <v>1142.29</v>
      </c>
      <c r="KD86">
        <v>21.1631</v>
      </c>
      <c r="KE86">
        <v>101.001</v>
      </c>
      <c r="KF86">
        <v>93.831</v>
      </c>
    </row>
    <row r="87" spans="1:292">
      <c r="A87">
        <v>69</v>
      </c>
      <c r="B87">
        <v>1694434512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1694434504.5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1147.248456364121</v>
      </c>
      <c r="AJ87">
        <v>1118.919636363636</v>
      </c>
      <c r="AK87">
        <v>3.36367690638484</v>
      </c>
      <c r="AL87">
        <v>65.77211671758174</v>
      </c>
      <c r="AM87">
        <f>(AO87 - AN87 + DX87*1E3/(8.314*(DZ87+273.15)) * AQ87/DW87 * AP87) * DW87/(100*DK87) * 1000/(1000 - AO87)</f>
        <v>0</v>
      </c>
      <c r="AN87">
        <v>19.59306833801639</v>
      </c>
      <c r="AO87">
        <v>20.83963818181818</v>
      </c>
      <c r="AP87">
        <v>-0.0001998219220376355</v>
      </c>
      <c r="AQ87">
        <v>103.8788030557006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1.37</v>
      </c>
      <c r="DL87">
        <v>0.5</v>
      </c>
      <c r="DM87" t="s">
        <v>430</v>
      </c>
      <c r="DN87">
        <v>2</v>
      </c>
      <c r="DO87" t="b">
        <v>1</v>
      </c>
      <c r="DP87">
        <v>1694434504.5</v>
      </c>
      <c r="DQ87">
        <v>1072.687037037037</v>
      </c>
      <c r="DR87">
        <v>1109.324074074074</v>
      </c>
      <c r="DS87">
        <v>20.85777407407407</v>
      </c>
      <c r="DT87">
        <v>19.57374814814815</v>
      </c>
      <c r="DU87">
        <v>1108.789259259259</v>
      </c>
      <c r="DV87">
        <v>24.43764074074074</v>
      </c>
      <c r="DW87">
        <v>499.9972962962963</v>
      </c>
      <c r="DX87">
        <v>84.40961481481482</v>
      </c>
      <c r="DY87">
        <v>0.09997255185185185</v>
      </c>
      <c r="DZ87">
        <v>26.83081111111111</v>
      </c>
      <c r="EA87">
        <v>27.95863333333334</v>
      </c>
      <c r="EB87">
        <v>999.9000000000001</v>
      </c>
      <c r="EC87">
        <v>0</v>
      </c>
      <c r="ED87">
        <v>0</v>
      </c>
      <c r="EE87">
        <v>9995.183703703704</v>
      </c>
      <c r="EF87">
        <v>0</v>
      </c>
      <c r="EG87">
        <v>265.6147407407407</v>
      </c>
      <c r="EH87">
        <v>-36.63618888888889</v>
      </c>
      <c r="EI87">
        <v>1095.537407407407</v>
      </c>
      <c r="EJ87">
        <v>1131.471851851852</v>
      </c>
      <c r="EK87">
        <v>1.284038518518518</v>
      </c>
      <c r="EL87">
        <v>1109.324074074074</v>
      </c>
      <c r="EM87">
        <v>19.57374814814815</v>
      </c>
      <c r="EN87">
        <v>1.760597407407408</v>
      </c>
      <c r="EO87">
        <v>1.652212222222222</v>
      </c>
      <c r="EP87">
        <v>15.44126666666666</v>
      </c>
      <c r="EQ87">
        <v>14.45457037037037</v>
      </c>
      <c r="ER87">
        <v>2000.016296296296</v>
      </c>
      <c r="ES87">
        <v>0.9800023333333334</v>
      </c>
      <c r="ET87">
        <v>0.01999736666666667</v>
      </c>
      <c r="EU87">
        <v>0</v>
      </c>
      <c r="EV87">
        <v>168.0260740740741</v>
      </c>
      <c r="EW87">
        <v>5.00078</v>
      </c>
      <c r="EX87">
        <v>4172.764074074074</v>
      </c>
      <c r="EY87">
        <v>16379.78888888889</v>
      </c>
      <c r="EZ87">
        <v>39.30988888888889</v>
      </c>
      <c r="FA87">
        <v>40.0551111111111</v>
      </c>
      <c r="FB87">
        <v>39.62929629629629</v>
      </c>
      <c r="FC87">
        <v>39.66422222222223</v>
      </c>
      <c r="FD87">
        <v>40.35381481481481</v>
      </c>
      <c r="FE87">
        <v>1955.116296296296</v>
      </c>
      <c r="FF87">
        <v>39.89481481481481</v>
      </c>
      <c r="FG87">
        <v>0</v>
      </c>
      <c r="FH87">
        <v>1694434511.7</v>
      </c>
      <c r="FI87">
        <v>0</v>
      </c>
      <c r="FJ87">
        <v>168.031423076923</v>
      </c>
      <c r="FK87">
        <v>-1.305264962762993</v>
      </c>
      <c r="FL87">
        <v>1984.037608720971</v>
      </c>
      <c r="FM87">
        <v>4167.053076923076</v>
      </c>
      <c r="FN87">
        <v>15</v>
      </c>
      <c r="FO87">
        <v>1694433157.5</v>
      </c>
      <c r="FP87" t="s">
        <v>431</v>
      </c>
      <c r="FQ87">
        <v>1694433157.5</v>
      </c>
      <c r="FR87">
        <v>1694433154</v>
      </c>
      <c r="FS87">
        <v>1</v>
      </c>
      <c r="FT87">
        <v>-0.8159999999999999</v>
      </c>
      <c r="FU87">
        <v>-0.107</v>
      </c>
      <c r="FV87">
        <v>-25.913</v>
      </c>
      <c r="FW87">
        <v>-3.53</v>
      </c>
      <c r="FX87">
        <v>420</v>
      </c>
      <c r="FY87">
        <v>20</v>
      </c>
      <c r="FZ87">
        <v>0.26</v>
      </c>
      <c r="GA87">
        <v>0.06</v>
      </c>
      <c r="GB87">
        <v>-36.70103658536585</v>
      </c>
      <c r="GC87">
        <v>0.2829135888501407</v>
      </c>
      <c r="GD87">
        <v>0.2356796935032878</v>
      </c>
      <c r="GE87">
        <v>0</v>
      </c>
      <c r="GF87">
        <v>1.293754634146342</v>
      </c>
      <c r="GG87">
        <v>-0.1695196515679438</v>
      </c>
      <c r="GH87">
        <v>0.02167826843701143</v>
      </c>
      <c r="GI87">
        <v>1</v>
      </c>
      <c r="GJ87">
        <v>1</v>
      </c>
      <c r="GK87">
        <v>2</v>
      </c>
      <c r="GL87" t="s">
        <v>438</v>
      </c>
      <c r="GM87">
        <v>3.10403</v>
      </c>
      <c r="GN87">
        <v>2.75817</v>
      </c>
      <c r="GO87">
        <v>0.162743</v>
      </c>
      <c r="GP87">
        <v>0.162753</v>
      </c>
      <c r="GQ87">
        <v>0.102977</v>
      </c>
      <c r="GR87">
        <v>0.0886743</v>
      </c>
      <c r="GS87">
        <v>21659.1</v>
      </c>
      <c r="GT87">
        <v>20309.6</v>
      </c>
      <c r="GU87">
        <v>26420.2</v>
      </c>
      <c r="GV87">
        <v>24583.8</v>
      </c>
      <c r="GW87">
        <v>38057.5</v>
      </c>
      <c r="GX87">
        <v>32781.4</v>
      </c>
      <c r="GY87">
        <v>46229.4</v>
      </c>
      <c r="GZ87">
        <v>38916.4</v>
      </c>
      <c r="HA87">
        <v>1.88515</v>
      </c>
      <c r="HB87">
        <v>1.8001</v>
      </c>
      <c r="HC87">
        <v>0.0620037</v>
      </c>
      <c r="HD87">
        <v>0</v>
      </c>
      <c r="HE87">
        <v>26.9537</v>
      </c>
      <c r="HF87">
        <v>999.9</v>
      </c>
      <c r="HG87">
        <v>44.4</v>
      </c>
      <c r="HH87">
        <v>31.8</v>
      </c>
      <c r="HI87">
        <v>24.8352</v>
      </c>
      <c r="HJ87">
        <v>60.723</v>
      </c>
      <c r="HK87">
        <v>27.8846</v>
      </c>
      <c r="HL87">
        <v>1</v>
      </c>
      <c r="HM87">
        <v>0.15345</v>
      </c>
      <c r="HN87">
        <v>1.03127</v>
      </c>
      <c r="HO87">
        <v>20.3083</v>
      </c>
      <c r="HP87">
        <v>5.21504</v>
      </c>
      <c r="HQ87">
        <v>11.98</v>
      </c>
      <c r="HR87">
        <v>4.96345</v>
      </c>
      <c r="HS87">
        <v>3.27397</v>
      </c>
      <c r="HT87">
        <v>9999</v>
      </c>
      <c r="HU87">
        <v>9999</v>
      </c>
      <c r="HV87">
        <v>9999</v>
      </c>
      <c r="HW87">
        <v>160.6</v>
      </c>
      <c r="HX87">
        <v>1.86382</v>
      </c>
      <c r="HY87">
        <v>1.85989</v>
      </c>
      <c r="HZ87">
        <v>1.85807</v>
      </c>
      <c r="IA87">
        <v>1.85958</v>
      </c>
      <c r="IB87">
        <v>1.8596</v>
      </c>
      <c r="IC87">
        <v>1.85806</v>
      </c>
      <c r="ID87">
        <v>1.85716</v>
      </c>
      <c r="IE87">
        <v>1.85211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-36.42</v>
      </c>
      <c r="IT87">
        <v>-3.5792</v>
      </c>
      <c r="IU87">
        <v>-16.236212380802</v>
      </c>
      <c r="IV87">
        <v>-0.02504303529460891</v>
      </c>
      <c r="IW87">
        <v>8.203137281165334E-06</v>
      </c>
      <c r="IX87">
        <v>-1.601710138363582E-09</v>
      </c>
      <c r="IY87">
        <v>-1.673785301004046</v>
      </c>
      <c r="IZ87">
        <v>-0.1542298006697892</v>
      </c>
      <c r="JA87">
        <v>0.004482180110296973</v>
      </c>
      <c r="JB87">
        <v>-5.576280945024944E-05</v>
      </c>
      <c r="JC87">
        <v>4</v>
      </c>
      <c r="JD87">
        <v>1967</v>
      </c>
      <c r="JE87">
        <v>1</v>
      </c>
      <c r="JF87">
        <v>28</v>
      </c>
      <c r="JG87">
        <v>22.6</v>
      </c>
      <c r="JH87">
        <v>22.6</v>
      </c>
      <c r="JI87">
        <v>2.63794</v>
      </c>
      <c r="JJ87">
        <v>2.60986</v>
      </c>
      <c r="JK87">
        <v>1.49658</v>
      </c>
      <c r="JL87">
        <v>2.39868</v>
      </c>
      <c r="JM87">
        <v>1.54907</v>
      </c>
      <c r="JN87">
        <v>2.44019</v>
      </c>
      <c r="JO87">
        <v>34.3042</v>
      </c>
      <c r="JP87">
        <v>15.5417</v>
      </c>
      <c r="JQ87">
        <v>18</v>
      </c>
      <c r="JR87">
        <v>494.234</v>
      </c>
      <c r="JS87">
        <v>455.259</v>
      </c>
      <c r="JT87">
        <v>25.0189</v>
      </c>
      <c r="JU87">
        <v>29.2321</v>
      </c>
      <c r="JV87">
        <v>29.9997</v>
      </c>
      <c r="JW87">
        <v>29.4419</v>
      </c>
      <c r="JX87">
        <v>29.4213</v>
      </c>
      <c r="JY87">
        <v>52.9777</v>
      </c>
      <c r="JZ87">
        <v>0</v>
      </c>
      <c r="KA87">
        <v>45.351</v>
      </c>
      <c r="KB87">
        <v>25.036</v>
      </c>
      <c r="KC87">
        <v>1155.66</v>
      </c>
      <c r="KD87">
        <v>21.1993</v>
      </c>
      <c r="KE87">
        <v>101.002</v>
      </c>
      <c r="KF87">
        <v>93.8312</v>
      </c>
    </row>
    <row r="88" spans="1:292">
      <c r="A88">
        <v>70</v>
      </c>
      <c r="B88">
        <v>1694434517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1694434509.214286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1164.133972876846</v>
      </c>
      <c r="AJ88">
        <v>1135.828181818182</v>
      </c>
      <c r="AK88">
        <v>3.386020250093068</v>
      </c>
      <c r="AL88">
        <v>65.77211671758174</v>
      </c>
      <c r="AM88">
        <f>(AO88 - AN88 + DX88*1E3/(8.314*(DZ88+273.15)) * AQ88/DW88 * AP88) * DW88/(100*DK88) * 1000/(1000 - AO88)</f>
        <v>0</v>
      </c>
      <c r="AN88">
        <v>19.64482303732359</v>
      </c>
      <c r="AO88">
        <v>20.85193757575757</v>
      </c>
      <c r="AP88">
        <v>0.0001725230298079876</v>
      </c>
      <c r="AQ88">
        <v>103.8788030557006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1.37</v>
      </c>
      <c r="DL88">
        <v>0.5</v>
      </c>
      <c r="DM88" t="s">
        <v>430</v>
      </c>
      <c r="DN88">
        <v>2</v>
      </c>
      <c r="DO88" t="b">
        <v>1</v>
      </c>
      <c r="DP88">
        <v>1694434509.214286</v>
      </c>
      <c r="DQ88">
        <v>1088.131428571429</v>
      </c>
      <c r="DR88">
        <v>1124.9</v>
      </c>
      <c r="DS88">
        <v>20.85056785714286</v>
      </c>
      <c r="DT88">
        <v>19.59777857142857</v>
      </c>
      <c r="DU88">
        <v>1124.432142857143</v>
      </c>
      <c r="DV88">
        <v>24.43016785714286</v>
      </c>
      <c r="DW88">
        <v>499.9693928571429</v>
      </c>
      <c r="DX88">
        <v>84.40986071428571</v>
      </c>
      <c r="DY88">
        <v>0.09993684999999999</v>
      </c>
      <c r="DZ88">
        <v>26.834125</v>
      </c>
      <c r="EA88">
        <v>27.95871428571429</v>
      </c>
      <c r="EB88">
        <v>999.9000000000002</v>
      </c>
      <c r="EC88">
        <v>0</v>
      </c>
      <c r="ED88">
        <v>0</v>
      </c>
      <c r="EE88">
        <v>10004.19428571428</v>
      </c>
      <c r="EF88">
        <v>0</v>
      </c>
      <c r="EG88">
        <v>301.6585357142857</v>
      </c>
      <c r="EH88">
        <v>-36.76807142857143</v>
      </c>
      <c r="EI88">
        <v>1111.302142857143</v>
      </c>
      <c r="EJ88">
        <v>1147.387142857143</v>
      </c>
      <c r="EK88">
        <v>1.252805</v>
      </c>
      <c r="EL88">
        <v>1124.9</v>
      </c>
      <c r="EM88">
        <v>19.59777857142857</v>
      </c>
      <c r="EN88">
        <v>1.759993571428571</v>
      </c>
      <c r="EO88">
        <v>1.654245357142857</v>
      </c>
      <c r="EP88">
        <v>15.43592142857143</v>
      </c>
      <c r="EQ88">
        <v>14.47357857142857</v>
      </c>
      <c r="ER88">
        <v>1999.998214285714</v>
      </c>
      <c r="ES88">
        <v>0.9800016071428571</v>
      </c>
      <c r="ET88">
        <v>0.01999809285714285</v>
      </c>
      <c r="EU88">
        <v>0</v>
      </c>
      <c r="EV88">
        <v>167.9741428571429</v>
      </c>
      <c r="EW88">
        <v>5.00078</v>
      </c>
      <c r="EX88">
        <v>4382.360357142857</v>
      </c>
      <c r="EY88">
        <v>16379.63214285714</v>
      </c>
      <c r="EZ88">
        <v>39.30767857142856</v>
      </c>
      <c r="FA88">
        <v>40.03764285714286</v>
      </c>
      <c r="FB88">
        <v>39.63578571428571</v>
      </c>
      <c r="FC88">
        <v>39.64725</v>
      </c>
      <c r="FD88">
        <v>40.3725</v>
      </c>
      <c r="FE88">
        <v>1955.098214285714</v>
      </c>
      <c r="FF88">
        <v>39.89785714285715</v>
      </c>
      <c r="FG88">
        <v>0</v>
      </c>
      <c r="FH88">
        <v>1694434517.1</v>
      </c>
      <c r="FI88">
        <v>0</v>
      </c>
      <c r="FJ88">
        <v>167.94136</v>
      </c>
      <c r="FK88">
        <v>-0.7383846025053107</v>
      </c>
      <c r="FL88">
        <v>3552.046928908112</v>
      </c>
      <c r="FM88">
        <v>4414.574</v>
      </c>
      <c r="FN88">
        <v>15</v>
      </c>
      <c r="FO88">
        <v>1694433157.5</v>
      </c>
      <c r="FP88" t="s">
        <v>431</v>
      </c>
      <c r="FQ88">
        <v>1694433157.5</v>
      </c>
      <c r="FR88">
        <v>1694433154</v>
      </c>
      <c r="FS88">
        <v>1</v>
      </c>
      <c r="FT88">
        <v>-0.8159999999999999</v>
      </c>
      <c r="FU88">
        <v>-0.107</v>
      </c>
      <c r="FV88">
        <v>-25.913</v>
      </c>
      <c r="FW88">
        <v>-3.53</v>
      </c>
      <c r="FX88">
        <v>420</v>
      </c>
      <c r="FY88">
        <v>20</v>
      </c>
      <c r="FZ88">
        <v>0.26</v>
      </c>
      <c r="GA88">
        <v>0.06</v>
      </c>
      <c r="GB88">
        <v>-36.7309475</v>
      </c>
      <c r="GC88">
        <v>-1.788924202626609</v>
      </c>
      <c r="GD88">
        <v>0.2615940996921565</v>
      </c>
      <c r="GE88">
        <v>0</v>
      </c>
      <c r="GF88">
        <v>1.26510825</v>
      </c>
      <c r="GG88">
        <v>-0.4012190994371478</v>
      </c>
      <c r="GH88">
        <v>0.04211763673851487</v>
      </c>
      <c r="GI88">
        <v>1</v>
      </c>
      <c r="GJ88">
        <v>1</v>
      </c>
      <c r="GK88">
        <v>2</v>
      </c>
      <c r="GL88" t="s">
        <v>438</v>
      </c>
      <c r="GM88">
        <v>3.10387</v>
      </c>
      <c r="GN88">
        <v>2.75822</v>
      </c>
      <c r="GO88">
        <v>0.164243</v>
      </c>
      <c r="GP88">
        <v>0.164278</v>
      </c>
      <c r="GQ88">
        <v>0.103013</v>
      </c>
      <c r="GR88">
        <v>0.0887122</v>
      </c>
      <c r="GS88">
        <v>21620.6</v>
      </c>
      <c r="GT88">
        <v>20272.7</v>
      </c>
      <c r="GU88">
        <v>26420.5</v>
      </c>
      <c r="GV88">
        <v>24583.9</v>
      </c>
      <c r="GW88">
        <v>38056.6</v>
      </c>
      <c r="GX88">
        <v>32780.1</v>
      </c>
      <c r="GY88">
        <v>46230</v>
      </c>
      <c r="GZ88">
        <v>38916.3</v>
      </c>
      <c r="HA88">
        <v>1.88507</v>
      </c>
      <c r="HB88">
        <v>1.8003</v>
      </c>
      <c r="HC88">
        <v>0.0620112</v>
      </c>
      <c r="HD88">
        <v>0</v>
      </c>
      <c r="HE88">
        <v>26.9464</v>
      </c>
      <c r="HF88">
        <v>999.9</v>
      </c>
      <c r="HG88">
        <v>44.4</v>
      </c>
      <c r="HH88">
        <v>31.8</v>
      </c>
      <c r="HI88">
        <v>24.836</v>
      </c>
      <c r="HJ88">
        <v>60.823</v>
      </c>
      <c r="HK88">
        <v>27.8926</v>
      </c>
      <c r="HL88">
        <v>1</v>
      </c>
      <c r="HM88">
        <v>0.152881</v>
      </c>
      <c r="HN88">
        <v>1.00457</v>
      </c>
      <c r="HO88">
        <v>20.3086</v>
      </c>
      <c r="HP88">
        <v>5.21489</v>
      </c>
      <c r="HQ88">
        <v>11.98</v>
      </c>
      <c r="HR88">
        <v>4.96345</v>
      </c>
      <c r="HS88">
        <v>3.27415</v>
      </c>
      <c r="HT88">
        <v>9999</v>
      </c>
      <c r="HU88">
        <v>9999</v>
      </c>
      <c r="HV88">
        <v>9999</v>
      </c>
      <c r="HW88">
        <v>160.6</v>
      </c>
      <c r="HX88">
        <v>1.86383</v>
      </c>
      <c r="HY88">
        <v>1.85989</v>
      </c>
      <c r="HZ88">
        <v>1.8581</v>
      </c>
      <c r="IA88">
        <v>1.85958</v>
      </c>
      <c r="IB88">
        <v>1.85962</v>
      </c>
      <c r="IC88">
        <v>1.85806</v>
      </c>
      <c r="ID88">
        <v>1.85715</v>
      </c>
      <c r="IE88">
        <v>1.85213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-36.63</v>
      </c>
      <c r="IT88">
        <v>-3.5796</v>
      </c>
      <c r="IU88">
        <v>-16.236212380802</v>
      </c>
      <c r="IV88">
        <v>-0.02504303529460891</v>
      </c>
      <c r="IW88">
        <v>8.203137281165334E-06</v>
      </c>
      <c r="IX88">
        <v>-1.601710138363582E-09</v>
      </c>
      <c r="IY88">
        <v>-1.673785301004046</v>
      </c>
      <c r="IZ88">
        <v>-0.1542298006697892</v>
      </c>
      <c r="JA88">
        <v>0.004482180110296973</v>
      </c>
      <c r="JB88">
        <v>-5.576280945024944E-05</v>
      </c>
      <c r="JC88">
        <v>4</v>
      </c>
      <c r="JD88">
        <v>1967</v>
      </c>
      <c r="JE88">
        <v>1</v>
      </c>
      <c r="JF88">
        <v>28</v>
      </c>
      <c r="JG88">
        <v>22.7</v>
      </c>
      <c r="JH88">
        <v>22.7</v>
      </c>
      <c r="JI88">
        <v>2.66602</v>
      </c>
      <c r="JJ88">
        <v>2.6123</v>
      </c>
      <c r="JK88">
        <v>1.49658</v>
      </c>
      <c r="JL88">
        <v>2.39868</v>
      </c>
      <c r="JM88">
        <v>1.54907</v>
      </c>
      <c r="JN88">
        <v>2.44019</v>
      </c>
      <c r="JO88">
        <v>34.2814</v>
      </c>
      <c r="JP88">
        <v>15.5417</v>
      </c>
      <c r="JQ88">
        <v>18</v>
      </c>
      <c r="JR88">
        <v>494.132</v>
      </c>
      <c r="JS88">
        <v>455.328</v>
      </c>
      <c r="JT88">
        <v>25.0487</v>
      </c>
      <c r="JU88">
        <v>29.2247</v>
      </c>
      <c r="JV88">
        <v>29.9996</v>
      </c>
      <c r="JW88">
        <v>29.4344</v>
      </c>
      <c r="JX88">
        <v>29.4139</v>
      </c>
      <c r="JY88">
        <v>53.5365</v>
      </c>
      <c r="JZ88">
        <v>0</v>
      </c>
      <c r="KA88">
        <v>45.351</v>
      </c>
      <c r="KB88">
        <v>25.0618</v>
      </c>
      <c r="KC88">
        <v>1175.71</v>
      </c>
      <c r="KD88">
        <v>21.2261</v>
      </c>
      <c r="KE88">
        <v>101.003</v>
      </c>
      <c r="KF88">
        <v>93.83110000000001</v>
      </c>
    </row>
    <row r="89" spans="1:292">
      <c r="A89">
        <v>71</v>
      </c>
      <c r="B89">
        <v>1694434522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1694434514.5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1181.431014457595</v>
      </c>
      <c r="AJ89">
        <v>1152.823393939394</v>
      </c>
      <c r="AK89">
        <v>3.411561091920086</v>
      </c>
      <c r="AL89">
        <v>65.77211671758174</v>
      </c>
      <c r="AM89">
        <f>(AO89 - AN89 + DX89*1E3/(8.314*(DZ89+273.15)) * AQ89/DW89 * AP89) * DW89/(100*DK89) * 1000/(1000 - AO89)</f>
        <v>0</v>
      </c>
      <c r="AN89">
        <v>19.64377397699943</v>
      </c>
      <c r="AO89">
        <v>20.84858181818181</v>
      </c>
      <c r="AP89">
        <v>-4.100131118925244E-05</v>
      </c>
      <c r="AQ89">
        <v>103.8788030557006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1.37</v>
      </c>
      <c r="DL89">
        <v>0.5</v>
      </c>
      <c r="DM89" t="s">
        <v>430</v>
      </c>
      <c r="DN89">
        <v>2</v>
      </c>
      <c r="DO89" t="b">
        <v>1</v>
      </c>
      <c r="DP89">
        <v>1694434514.5</v>
      </c>
      <c r="DQ89">
        <v>1105.548148148148</v>
      </c>
      <c r="DR89">
        <v>1142.607777777778</v>
      </c>
      <c r="DS89">
        <v>20.84666666666667</v>
      </c>
      <c r="DT89">
        <v>19.62603703703704</v>
      </c>
      <c r="DU89">
        <v>1142.070740740741</v>
      </c>
      <c r="DV89">
        <v>24.42612592592592</v>
      </c>
      <c r="DW89">
        <v>499.996037037037</v>
      </c>
      <c r="DX89">
        <v>84.40954814814813</v>
      </c>
      <c r="DY89">
        <v>0.0999439222222222</v>
      </c>
      <c r="DZ89">
        <v>26.83955555555556</v>
      </c>
      <c r="EA89">
        <v>27.96317777777777</v>
      </c>
      <c r="EB89">
        <v>999.9000000000001</v>
      </c>
      <c r="EC89">
        <v>0</v>
      </c>
      <c r="ED89">
        <v>0</v>
      </c>
      <c r="EE89">
        <v>10015.00111111111</v>
      </c>
      <c r="EF89">
        <v>0</v>
      </c>
      <c r="EG89">
        <v>360.0400740740741</v>
      </c>
      <c r="EH89">
        <v>-37.05937407407408</v>
      </c>
      <c r="EI89">
        <v>1129.085555555556</v>
      </c>
      <c r="EJ89">
        <v>1165.481851851852</v>
      </c>
      <c r="EK89">
        <v>1.22063962962963</v>
      </c>
      <c r="EL89">
        <v>1142.607777777778</v>
      </c>
      <c r="EM89">
        <v>19.62603703703704</v>
      </c>
      <c r="EN89">
        <v>1.759657407407407</v>
      </c>
      <c r="EO89">
        <v>1.656625185185185</v>
      </c>
      <c r="EP89">
        <v>15.43295555555555</v>
      </c>
      <c r="EQ89">
        <v>14.49582962962963</v>
      </c>
      <c r="ER89">
        <v>1999.998518518518</v>
      </c>
      <c r="ES89">
        <v>0.980001</v>
      </c>
      <c r="ET89">
        <v>0.0199987</v>
      </c>
      <c r="EU89">
        <v>0</v>
      </c>
      <c r="EV89">
        <v>167.872</v>
      </c>
      <c r="EW89">
        <v>5.00078</v>
      </c>
      <c r="EX89">
        <v>4675.307407407407</v>
      </c>
      <c r="EY89">
        <v>16379.61851851851</v>
      </c>
      <c r="EZ89">
        <v>39.29592592592593</v>
      </c>
      <c r="FA89">
        <v>40.02066666666666</v>
      </c>
      <c r="FB89">
        <v>39.62007407407406</v>
      </c>
      <c r="FC89">
        <v>39.63174074074073</v>
      </c>
      <c r="FD89">
        <v>40.3957037037037</v>
      </c>
      <c r="FE89">
        <v>1955.098518518518</v>
      </c>
      <c r="FF89">
        <v>39.9</v>
      </c>
      <c r="FG89">
        <v>0</v>
      </c>
      <c r="FH89">
        <v>1694434521.9</v>
      </c>
      <c r="FI89">
        <v>0</v>
      </c>
      <c r="FJ89">
        <v>167.87184</v>
      </c>
      <c r="FK89">
        <v>-0.2957692156757502</v>
      </c>
      <c r="FL89">
        <v>3256.450763786318</v>
      </c>
      <c r="FM89">
        <v>4680.056</v>
      </c>
      <c r="FN89">
        <v>15</v>
      </c>
      <c r="FO89">
        <v>1694433157.5</v>
      </c>
      <c r="FP89" t="s">
        <v>431</v>
      </c>
      <c r="FQ89">
        <v>1694433157.5</v>
      </c>
      <c r="FR89">
        <v>1694433154</v>
      </c>
      <c r="FS89">
        <v>1</v>
      </c>
      <c r="FT89">
        <v>-0.8159999999999999</v>
      </c>
      <c r="FU89">
        <v>-0.107</v>
      </c>
      <c r="FV89">
        <v>-25.913</v>
      </c>
      <c r="FW89">
        <v>-3.53</v>
      </c>
      <c r="FX89">
        <v>420</v>
      </c>
      <c r="FY89">
        <v>20</v>
      </c>
      <c r="FZ89">
        <v>0.26</v>
      </c>
      <c r="GA89">
        <v>0.06</v>
      </c>
      <c r="GB89">
        <v>-36.8591775</v>
      </c>
      <c r="GC89">
        <v>-3.359021763602201</v>
      </c>
      <c r="GD89">
        <v>0.3383227006036539</v>
      </c>
      <c r="GE89">
        <v>0</v>
      </c>
      <c r="GF89">
        <v>1.24579825</v>
      </c>
      <c r="GG89">
        <v>-0.4044314071294599</v>
      </c>
      <c r="GH89">
        <v>0.0423537122273538</v>
      </c>
      <c r="GI89">
        <v>1</v>
      </c>
      <c r="GJ89">
        <v>1</v>
      </c>
      <c r="GK89">
        <v>2</v>
      </c>
      <c r="GL89" t="s">
        <v>438</v>
      </c>
      <c r="GM89">
        <v>3.10389</v>
      </c>
      <c r="GN89">
        <v>2.75805</v>
      </c>
      <c r="GO89">
        <v>0.165747</v>
      </c>
      <c r="GP89">
        <v>0.165748</v>
      </c>
      <c r="GQ89">
        <v>0.103003</v>
      </c>
      <c r="GR89">
        <v>0.08869879999999999</v>
      </c>
      <c r="GS89">
        <v>21582</v>
      </c>
      <c r="GT89">
        <v>20237.2</v>
      </c>
      <c r="GU89">
        <v>26420.9</v>
      </c>
      <c r="GV89">
        <v>24584.1</v>
      </c>
      <c r="GW89">
        <v>38057.6</v>
      </c>
      <c r="GX89">
        <v>32781.2</v>
      </c>
      <c r="GY89">
        <v>46230.5</v>
      </c>
      <c r="GZ89">
        <v>38916.9</v>
      </c>
      <c r="HA89">
        <v>1.88505</v>
      </c>
      <c r="HB89">
        <v>1.8006</v>
      </c>
      <c r="HC89">
        <v>0.0634715</v>
      </c>
      <c r="HD89">
        <v>0</v>
      </c>
      <c r="HE89">
        <v>26.94</v>
      </c>
      <c r="HF89">
        <v>999.9</v>
      </c>
      <c r="HG89">
        <v>44.4</v>
      </c>
      <c r="HH89">
        <v>31.8</v>
      </c>
      <c r="HI89">
        <v>24.8335</v>
      </c>
      <c r="HJ89">
        <v>60.743</v>
      </c>
      <c r="HK89">
        <v>27.8486</v>
      </c>
      <c r="HL89">
        <v>1</v>
      </c>
      <c r="HM89">
        <v>0.152289</v>
      </c>
      <c r="HN89">
        <v>0.9949750000000001</v>
      </c>
      <c r="HO89">
        <v>20.3086</v>
      </c>
      <c r="HP89">
        <v>5.21504</v>
      </c>
      <c r="HQ89">
        <v>11.98</v>
      </c>
      <c r="HR89">
        <v>4.96375</v>
      </c>
      <c r="HS89">
        <v>3.27418</v>
      </c>
      <c r="HT89">
        <v>9999</v>
      </c>
      <c r="HU89">
        <v>9999</v>
      </c>
      <c r="HV89">
        <v>9999</v>
      </c>
      <c r="HW89">
        <v>160.6</v>
      </c>
      <c r="HX89">
        <v>1.86381</v>
      </c>
      <c r="HY89">
        <v>1.85988</v>
      </c>
      <c r="HZ89">
        <v>1.85808</v>
      </c>
      <c r="IA89">
        <v>1.85956</v>
      </c>
      <c r="IB89">
        <v>1.8596</v>
      </c>
      <c r="IC89">
        <v>1.85806</v>
      </c>
      <c r="ID89">
        <v>1.85716</v>
      </c>
      <c r="IE89">
        <v>1.85214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-36.84</v>
      </c>
      <c r="IT89">
        <v>-3.5795</v>
      </c>
      <c r="IU89">
        <v>-16.236212380802</v>
      </c>
      <c r="IV89">
        <v>-0.02504303529460891</v>
      </c>
      <c r="IW89">
        <v>8.203137281165334E-06</v>
      </c>
      <c r="IX89">
        <v>-1.601710138363582E-09</v>
      </c>
      <c r="IY89">
        <v>-1.673785301004046</v>
      </c>
      <c r="IZ89">
        <v>-0.1542298006697892</v>
      </c>
      <c r="JA89">
        <v>0.004482180110296973</v>
      </c>
      <c r="JB89">
        <v>-5.576280945024944E-05</v>
      </c>
      <c r="JC89">
        <v>4</v>
      </c>
      <c r="JD89">
        <v>1967</v>
      </c>
      <c r="JE89">
        <v>1</v>
      </c>
      <c r="JF89">
        <v>28</v>
      </c>
      <c r="JG89">
        <v>22.7</v>
      </c>
      <c r="JH89">
        <v>22.8</v>
      </c>
      <c r="JI89">
        <v>2.69775</v>
      </c>
      <c r="JJ89">
        <v>2.60986</v>
      </c>
      <c r="JK89">
        <v>1.49658</v>
      </c>
      <c r="JL89">
        <v>2.39868</v>
      </c>
      <c r="JM89">
        <v>1.54907</v>
      </c>
      <c r="JN89">
        <v>2.43652</v>
      </c>
      <c r="JO89">
        <v>34.2587</v>
      </c>
      <c r="JP89">
        <v>15.5417</v>
      </c>
      <c r="JQ89">
        <v>18</v>
      </c>
      <c r="JR89">
        <v>494.058</v>
      </c>
      <c r="JS89">
        <v>455.451</v>
      </c>
      <c r="JT89">
        <v>25.0743</v>
      </c>
      <c r="JU89">
        <v>29.217</v>
      </c>
      <c r="JV89">
        <v>29.9997</v>
      </c>
      <c r="JW89">
        <v>29.4266</v>
      </c>
      <c r="JX89">
        <v>29.4056</v>
      </c>
      <c r="JY89">
        <v>54.1785</v>
      </c>
      <c r="JZ89">
        <v>0</v>
      </c>
      <c r="KA89">
        <v>45.7288</v>
      </c>
      <c r="KB89">
        <v>25.0877</v>
      </c>
      <c r="KC89">
        <v>1189.07</v>
      </c>
      <c r="KD89">
        <v>21.2619</v>
      </c>
      <c r="KE89">
        <v>101.005</v>
      </c>
      <c r="KF89">
        <v>93.8323</v>
      </c>
    </row>
    <row r="90" spans="1:292">
      <c r="A90">
        <v>72</v>
      </c>
      <c r="B90">
        <v>1694434527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1694434519.214286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1198.53086830534</v>
      </c>
      <c r="AJ90">
        <v>1169.941454545454</v>
      </c>
      <c r="AK90">
        <v>3.422982707625487</v>
      </c>
      <c r="AL90">
        <v>65.77211671758174</v>
      </c>
      <c r="AM90">
        <f>(AO90 - AN90 + DX90*1E3/(8.314*(DZ90+273.15)) * AQ90/DW90 * AP90) * DW90/(100*DK90) * 1000/(1000 - AO90)</f>
        <v>0</v>
      </c>
      <c r="AN90">
        <v>19.64568774377531</v>
      </c>
      <c r="AO90">
        <v>20.83644060606061</v>
      </c>
      <c r="AP90">
        <v>-0.000129458313489511</v>
      </c>
      <c r="AQ90">
        <v>103.8788030557006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1.37</v>
      </c>
      <c r="DL90">
        <v>0.5</v>
      </c>
      <c r="DM90" t="s">
        <v>430</v>
      </c>
      <c r="DN90">
        <v>2</v>
      </c>
      <c r="DO90" t="b">
        <v>1</v>
      </c>
      <c r="DP90">
        <v>1694434519.214286</v>
      </c>
      <c r="DQ90">
        <v>1121.208214285714</v>
      </c>
      <c r="DR90">
        <v>1158.395357142857</v>
      </c>
      <c r="DS90">
        <v>20.846175</v>
      </c>
      <c r="DT90">
        <v>19.644825</v>
      </c>
      <c r="DU90">
        <v>1157.929642857143</v>
      </c>
      <c r="DV90">
        <v>24.42561071428571</v>
      </c>
      <c r="DW90">
        <v>500.0006071428571</v>
      </c>
      <c r="DX90">
        <v>84.40953928571432</v>
      </c>
      <c r="DY90">
        <v>0.09998773214285712</v>
      </c>
      <c r="DZ90">
        <v>26.84646071428572</v>
      </c>
      <c r="EA90">
        <v>27.97460357142857</v>
      </c>
      <c r="EB90">
        <v>999.9000000000002</v>
      </c>
      <c r="EC90">
        <v>0</v>
      </c>
      <c r="ED90">
        <v>0</v>
      </c>
      <c r="EE90">
        <v>10005.76107142857</v>
      </c>
      <c r="EF90">
        <v>0</v>
      </c>
      <c r="EG90">
        <v>408.716</v>
      </c>
      <c r="EH90">
        <v>-37.186975</v>
      </c>
      <c r="EI90">
        <v>1145.078928571429</v>
      </c>
      <c r="EJ90">
        <v>1181.607857142857</v>
      </c>
      <c r="EK90">
        <v>1.2013525</v>
      </c>
      <c r="EL90">
        <v>1158.395357142857</v>
      </c>
      <c r="EM90">
        <v>19.644825</v>
      </c>
      <c r="EN90">
        <v>1.759615714285714</v>
      </c>
      <c r="EO90">
        <v>1.658211785714286</v>
      </c>
      <c r="EP90">
        <v>15.43258928571429</v>
      </c>
      <c r="EQ90">
        <v>14.51064642857143</v>
      </c>
      <c r="ER90">
        <v>2000</v>
      </c>
      <c r="ES90">
        <v>0.9800007500000001</v>
      </c>
      <c r="ET90">
        <v>0.01999894999999999</v>
      </c>
      <c r="EU90">
        <v>0</v>
      </c>
      <c r="EV90">
        <v>167.8481428571429</v>
      </c>
      <c r="EW90">
        <v>5.00078</v>
      </c>
      <c r="EX90">
        <v>4843.781071428572</v>
      </c>
      <c r="EY90">
        <v>16379.63571428571</v>
      </c>
      <c r="EZ90">
        <v>39.27421428571428</v>
      </c>
      <c r="FA90">
        <v>39.99314285714286</v>
      </c>
      <c r="FB90">
        <v>39.58899999999999</v>
      </c>
      <c r="FC90">
        <v>39.59789285714285</v>
      </c>
      <c r="FD90">
        <v>40.38375</v>
      </c>
      <c r="FE90">
        <v>1955.1</v>
      </c>
      <c r="FF90">
        <v>39.9</v>
      </c>
      <c r="FG90">
        <v>0</v>
      </c>
      <c r="FH90">
        <v>1694434527.3</v>
      </c>
      <c r="FI90">
        <v>0</v>
      </c>
      <c r="FJ90">
        <v>167.8208461538461</v>
      </c>
      <c r="FK90">
        <v>-1.061811961376039</v>
      </c>
      <c r="FL90">
        <v>1255.014018817849</v>
      </c>
      <c r="FM90">
        <v>4852.668461538462</v>
      </c>
      <c r="FN90">
        <v>15</v>
      </c>
      <c r="FO90">
        <v>1694433157.5</v>
      </c>
      <c r="FP90" t="s">
        <v>431</v>
      </c>
      <c r="FQ90">
        <v>1694433157.5</v>
      </c>
      <c r="FR90">
        <v>1694433154</v>
      </c>
      <c r="FS90">
        <v>1</v>
      </c>
      <c r="FT90">
        <v>-0.8159999999999999</v>
      </c>
      <c r="FU90">
        <v>-0.107</v>
      </c>
      <c r="FV90">
        <v>-25.913</v>
      </c>
      <c r="FW90">
        <v>-3.53</v>
      </c>
      <c r="FX90">
        <v>420</v>
      </c>
      <c r="FY90">
        <v>20</v>
      </c>
      <c r="FZ90">
        <v>0.26</v>
      </c>
      <c r="GA90">
        <v>0.06</v>
      </c>
      <c r="GB90">
        <v>-37.08351707317073</v>
      </c>
      <c r="GC90">
        <v>-2.019367944250895</v>
      </c>
      <c r="GD90">
        <v>0.227679444001214</v>
      </c>
      <c r="GE90">
        <v>0</v>
      </c>
      <c r="GF90">
        <v>1.220166585365854</v>
      </c>
      <c r="GG90">
        <v>-0.2565934494773502</v>
      </c>
      <c r="GH90">
        <v>0.03172051106912711</v>
      </c>
      <c r="GI90">
        <v>1</v>
      </c>
      <c r="GJ90">
        <v>1</v>
      </c>
      <c r="GK90">
        <v>2</v>
      </c>
      <c r="GL90" t="s">
        <v>438</v>
      </c>
      <c r="GM90">
        <v>3.10403</v>
      </c>
      <c r="GN90">
        <v>2.75811</v>
      </c>
      <c r="GO90">
        <v>0.167249</v>
      </c>
      <c r="GP90">
        <v>0.167241</v>
      </c>
      <c r="GQ90">
        <v>0.102972</v>
      </c>
      <c r="GR90">
        <v>0.08884160000000001</v>
      </c>
      <c r="GS90">
        <v>21543.3</v>
      </c>
      <c r="GT90">
        <v>20201.2</v>
      </c>
      <c r="GU90">
        <v>26421</v>
      </c>
      <c r="GV90">
        <v>24584.3</v>
      </c>
      <c r="GW90">
        <v>38059.3</v>
      </c>
      <c r="GX90">
        <v>32777</v>
      </c>
      <c r="GY90">
        <v>46230.7</v>
      </c>
      <c r="GZ90">
        <v>38917.9</v>
      </c>
      <c r="HA90">
        <v>1.88533</v>
      </c>
      <c r="HB90">
        <v>1.80065</v>
      </c>
      <c r="HC90">
        <v>0.0656843</v>
      </c>
      <c r="HD90">
        <v>0</v>
      </c>
      <c r="HE90">
        <v>26.9345</v>
      </c>
      <c r="HF90">
        <v>999.9</v>
      </c>
      <c r="HG90">
        <v>44.4</v>
      </c>
      <c r="HH90">
        <v>31.8</v>
      </c>
      <c r="HI90">
        <v>24.8322</v>
      </c>
      <c r="HJ90">
        <v>60.843</v>
      </c>
      <c r="HK90">
        <v>27.9207</v>
      </c>
      <c r="HL90">
        <v>1</v>
      </c>
      <c r="HM90">
        <v>0.151613</v>
      </c>
      <c r="HN90">
        <v>0.999973</v>
      </c>
      <c r="HO90">
        <v>20.3086</v>
      </c>
      <c r="HP90">
        <v>5.21459</v>
      </c>
      <c r="HQ90">
        <v>11.98</v>
      </c>
      <c r="HR90">
        <v>4.9636</v>
      </c>
      <c r="HS90">
        <v>3.27413</v>
      </c>
      <c r="HT90">
        <v>9999</v>
      </c>
      <c r="HU90">
        <v>9999</v>
      </c>
      <c r="HV90">
        <v>9999</v>
      </c>
      <c r="HW90">
        <v>160.6</v>
      </c>
      <c r="HX90">
        <v>1.86381</v>
      </c>
      <c r="HY90">
        <v>1.85989</v>
      </c>
      <c r="HZ90">
        <v>1.85808</v>
      </c>
      <c r="IA90">
        <v>1.85954</v>
      </c>
      <c r="IB90">
        <v>1.8596</v>
      </c>
      <c r="IC90">
        <v>1.85806</v>
      </c>
      <c r="ID90">
        <v>1.85715</v>
      </c>
      <c r="IE90">
        <v>1.85212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-37.05</v>
      </c>
      <c r="IT90">
        <v>-3.5791</v>
      </c>
      <c r="IU90">
        <v>-16.236212380802</v>
      </c>
      <c r="IV90">
        <v>-0.02504303529460891</v>
      </c>
      <c r="IW90">
        <v>8.203137281165334E-06</v>
      </c>
      <c r="IX90">
        <v>-1.601710138363582E-09</v>
      </c>
      <c r="IY90">
        <v>-1.673785301004046</v>
      </c>
      <c r="IZ90">
        <v>-0.1542298006697892</v>
      </c>
      <c r="JA90">
        <v>0.004482180110296973</v>
      </c>
      <c r="JB90">
        <v>-5.576280945024944E-05</v>
      </c>
      <c r="JC90">
        <v>4</v>
      </c>
      <c r="JD90">
        <v>1967</v>
      </c>
      <c r="JE90">
        <v>1</v>
      </c>
      <c r="JF90">
        <v>28</v>
      </c>
      <c r="JG90">
        <v>22.8</v>
      </c>
      <c r="JH90">
        <v>22.9</v>
      </c>
      <c r="JI90">
        <v>2.72827</v>
      </c>
      <c r="JJ90">
        <v>2.61963</v>
      </c>
      <c r="JK90">
        <v>1.49658</v>
      </c>
      <c r="JL90">
        <v>2.39868</v>
      </c>
      <c r="JM90">
        <v>1.54907</v>
      </c>
      <c r="JN90">
        <v>2.34741</v>
      </c>
      <c r="JO90">
        <v>34.2587</v>
      </c>
      <c r="JP90">
        <v>15.5242</v>
      </c>
      <c r="JQ90">
        <v>18</v>
      </c>
      <c r="JR90">
        <v>494.164</v>
      </c>
      <c r="JS90">
        <v>455.426</v>
      </c>
      <c r="JT90">
        <v>25.0984</v>
      </c>
      <c r="JU90">
        <v>29.2096</v>
      </c>
      <c r="JV90">
        <v>29.9994</v>
      </c>
      <c r="JW90">
        <v>29.4192</v>
      </c>
      <c r="JX90">
        <v>29.3983</v>
      </c>
      <c r="JY90">
        <v>54.7362</v>
      </c>
      <c r="JZ90">
        <v>0</v>
      </c>
      <c r="KA90">
        <v>45.7288</v>
      </c>
      <c r="KB90">
        <v>25.1037</v>
      </c>
      <c r="KC90">
        <v>1209.11</v>
      </c>
      <c r="KD90">
        <v>21.3052</v>
      </c>
      <c r="KE90">
        <v>101.005</v>
      </c>
      <c r="KF90">
        <v>93.8339</v>
      </c>
    </row>
    <row r="91" spans="1:292">
      <c r="A91">
        <v>73</v>
      </c>
      <c r="B91">
        <v>1694434532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1694434524.5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1215.563588490468</v>
      </c>
      <c r="AJ91">
        <v>1186.963454545453</v>
      </c>
      <c r="AK91">
        <v>3.4023160409585</v>
      </c>
      <c r="AL91">
        <v>65.77211671758174</v>
      </c>
      <c r="AM91">
        <f>(AO91 - AN91 + DX91*1E3/(8.314*(DZ91+273.15)) * AQ91/DW91 * AP91) * DW91/(100*DK91) * 1000/(1000 - AO91)</f>
        <v>0</v>
      </c>
      <c r="AN91">
        <v>19.72459489726398</v>
      </c>
      <c r="AO91">
        <v>20.84792242424243</v>
      </c>
      <c r="AP91">
        <v>0.0001217241527181111</v>
      </c>
      <c r="AQ91">
        <v>103.8788030557006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1.37</v>
      </c>
      <c r="DL91">
        <v>0.5</v>
      </c>
      <c r="DM91" t="s">
        <v>430</v>
      </c>
      <c r="DN91">
        <v>2</v>
      </c>
      <c r="DO91" t="b">
        <v>1</v>
      </c>
      <c r="DP91">
        <v>1694434524.5</v>
      </c>
      <c r="DQ91">
        <v>1138.839259259259</v>
      </c>
      <c r="DR91">
        <v>1176.121111111111</v>
      </c>
      <c r="DS91">
        <v>20.84464814814815</v>
      </c>
      <c r="DT91">
        <v>19.67017407407408</v>
      </c>
      <c r="DU91">
        <v>1175.782592592592</v>
      </c>
      <c r="DV91">
        <v>24.42403703703703</v>
      </c>
      <c r="DW91">
        <v>500.0162592592594</v>
      </c>
      <c r="DX91">
        <v>84.40982222222222</v>
      </c>
      <c r="DY91">
        <v>0.09994961851851852</v>
      </c>
      <c r="DZ91">
        <v>26.85705925925926</v>
      </c>
      <c r="EA91">
        <v>27.99154814814815</v>
      </c>
      <c r="EB91">
        <v>999.9000000000001</v>
      </c>
      <c r="EC91">
        <v>0</v>
      </c>
      <c r="ED91">
        <v>0</v>
      </c>
      <c r="EE91">
        <v>10001.09444444444</v>
      </c>
      <c r="EF91">
        <v>0</v>
      </c>
      <c r="EG91">
        <v>436.0934074074074</v>
      </c>
      <c r="EH91">
        <v>-37.28236296296296</v>
      </c>
      <c r="EI91">
        <v>1163.083333333333</v>
      </c>
      <c r="EJ91">
        <v>1199.720740740741</v>
      </c>
      <c r="EK91">
        <v>1.174483703703703</v>
      </c>
      <c r="EL91">
        <v>1176.121111111111</v>
      </c>
      <c r="EM91">
        <v>19.67017407407408</v>
      </c>
      <c r="EN91">
        <v>1.759494074074074</v>
      </c>
      <c r="EO91">
        <v>1.660356666666666</v>
      </c>
      <c r="EP91">
        <v>15.43151111111111</v>
      </c>
      <c r="EQ91">
        <v>14.53063333333334</v>
      </c>
      <c r="ER91">
        <v>1999.996296296297</v>
      </c>
      <c r="ES91">
        <v>0.9800006666666667</v>
      </c>
      <c r="ET91">
        <v>0.01999903333333333</v>
      </c>
      <c r="EU91">
        <v>0</v>
      </c>
      <c r="EV91">
        <v>167.7401481481482</v>
      </c>
      <c r="EW91">
        <v>5.00078</v>
      </c>
      <c r="EX91">
        <v>4913.421851851853</v>
      </c>
      <c r="EY91">
        <v>16379.61111111111</v>
      </c>
      <c r="EZ91">
        <v>39.26822222222222</v>
      </c>
      <c r="FA91">
        <v>39.97659259259258</v>
      </c>
      <c r="FB91">
        <v>39.5622962962963</v>
      </c>
      <c r="FC91">
        <v>39.57362962962962</v>
      </c>
      <c r="FD91">
        <v>40.35174074074074</v>
      </c>
      <c r="FE91">
        <v>1955.096296296296</v>
      </c>
      <c r="FF91">
        <v>39.9</v>
      </c>
      <c r="FG91">
        <v>0</v>
      </c>
      <c r="FH91">
        <v>1694434532.1</v>
      </c>
      <c r="FI91">
        <v>0</v>
      </c>
      <c r="FJ91">
        <v>167.7402307692308</v>
      </c>
      <c r="FK91">
        <v>-1.034940163086155</v>
      </c>
      <c r="FL91">
        <v>-232.3138458014556</v>
      </c>
      <c r="FM91">
        <v>4911.354615384615</v>
      </c>
      <c r="FN91">
        <v>15</v>
      </c>
      <c r="FO91">
        <v>1694433157.5</v>
      </c>
      <c r="FP91" t="s">
        <v>431</v>
      </c>
      <c r="FQ91">
        <v>1694433157.5</v>
      </c>
      <c r="FR91">
        <v>1694433154</v>
      </c>
      <c r="FS91">
        <v>1</v>
      </c>
      <c r="FT91">
        <v>-0.8159999999999999</v>
      </c>
      <c r="FU91">
        <v>-0.107</v>
      </c>
      <c r="FV91">
        <v>-25.913</v>
      </c>
      <c r="FW91">
        <v>-3.53</v>
      </c>
      <c r="FX91">
        <v>420</v>
      </c>
      <c r="FY91">
        <v>20</v>
      </c>
      <c r="FZ91">
        <v>0.26</v>
      </c>
      <c r="GA91">
        <v>0.06</v>
      </c>
      <c r="GB91">
        <v>-37.18781219512194</v>
      </c>
      <c r="GC91">
        <v>-1.144262717770074</v>
      </c>
      <c r="GD91">
        <v>0.1700569333575854</v>
      </c>
      <c r="GE91">
        <v>0</v>
      </c>
      <c r="GF91">
        <v>1.186033170731707</v>
      </c>
      <c r="GG91">
        <v>-0.2681968641114982</v>
      </c>
      <c r="GH91">
        <v>0.03277845905089712</v>
      </c>
      <c r="GI91">
        <v>1</v>
      </c>
      <c r="GJ91">
        <v>1</v>
      </c>
      <c r="GK91">
        <v>2</v>
      </c>
      <c r="GL91" t="s">
        <v>438</v>
      </c>
      <c r="GM91">
        <v>3.10385</v>
      </c>
      <c r="GN91">
        <v>2.75807</v>
      </c>
      <c r="GO91">
        <v>0.168722</v>
      </c>
      <c r="GP91">
        <v>0.168709</v>
      </c>
      <c r="GQ91">
        <v>0.103006</v>
      </c>
      <c r="GR91">
        <v>0.0889764</v>
      </c>
      <c r="GS91">
        <v>21505.6</v>
      </c>
      <c r="GT91">
        <v>20166</v>
      </c>
      <c r="GU91">
        <v>26421.4</v>
      </c>
      <c r="GV91">
        <v>24584.8</v>
      </c>
      <c r="GW91">
        <v>38058.5</v>
      </c>
      <c r="GX91">
        <v>32772.1</v>
      </c>
      <c r="GY91">
        <v>46231.3</v>
      </c>
      <c r="GZ91">
        <v>38917.7</v>
      </c>
      <c r="HA91">
        <v>1.8848</v>
      </c>
      <c r="HB91">
        <v>1.80135</v>
      </c>
      <c r="HC91">
        <v>0.0665635</v>
      </c>
      <c r="HD91">
        <v>0</v>
      </c>
      <c r="HE91">
        <v>26.9299</v>
      </c>
      <c r="HF91">
        <v>999.9</v>
      </c>
      <c r="HG91">
        <v>44.4</v>
      </c>
      <c r="HH91">
        <v>31.8</v>
      </c>
      <c r="HI91">
        <v>24.8344</v>
      </c>
      <c r="HJ91">
        <v>60.943</v>
      </c>
      <c r="HK91">
        <v>27.7684</v>
      </c>
      <c r="HL91">
        <v>1</v>
      </c>
      <c r="HM91">
        <v>0.151723</v>
      </c>
      <c r="HN91">
        <v>1.89947</v>
      </c>
      <c r="HO91">
        <v>20.299</v>
      </c>
      <c r="HP91">
        <v>5.21385</v>
      </c>
      <c r="HQ91">
        <v>11.98</v>
      </c>
      <c r="HR91">
        <v>4.96315</v>
      </c>
      <c r="HS91">
        <v>3.274</v>
      </c>
      <c r="HT91">
        <v>9999</v>
      </c>
      <c r="HU91">
        <v>9999</v>
      </c>
      <c r="HV91">
        <v>9999</v>
      </c>
      <c r="HW91">
        <v>160.6</v>
      </c>
      <c r="HX91">
        <v>1.86381</v>
      </c>
      <c r="HY91">
        <v>1.85987</v>
      </c>
      <c r="HZ91">
        <v>1.85807</v>
      </c>
      <c r="IA91">
        <v>1.85956</v>
      </c>
      <c r="IB91">
        <v>1.85961</v>
      </c>
      <c r="IC91">
        <v>1.85807</v>
      </c>
      <c r="ID91">
        <v>1.85715</v>
      </c>
      <c r="IE91">
        <v>1.85212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-37.25</v>
      </c>
      <c r="IT91">
        <v>-3.5795</v>
      </c>
      <c r="IU91">
        <v>-16.236212380802</v>
      </c>
      <c r="IV91">
        <v>-0.02504303529460891</v>
      </c>
      <c r="IW91">
        <v>8.203137281165334E-06</v>
      </c>
      <c r="IX91">
        <v>-1.601710138363582E-09</v>
      </c>
      <c r="IY91">
        <v>-1.673785301004046</v>
      </c>
      <c r="IZ91">
        <v>-0.1542298006697892</v>
      </c>
      <c r="JA91">
        <v>0.004482180110296973</v>
      </c>
      <c r="JB91">
        <v>-5.576280945024944E-05</v>
      </c>
      <c r="JC91">
        <v>4</v>
      </c>
      <c r="JD91">
        <v>1967</v>
      </c>
      <c r="JE91">
        <v>1</v>
      </c>
      <c r="JF91">
        <v>28</v>
      </c>
      <c r="JG91">
        <v>22.9</v>
      </c>
      <c r="JH91">
        <v>23</v>
      </c>
      <c r="JI91">
        <v>2.75757</v>
      </c>
      <c r="JJ91">
        <v>2.61353</v>
      </c>
      <c r="JK91">
        <v>1.49658</v>
      </c>
      <c r="JL91">
        <v>2.39868</v>
      </c>
      <c r="JM91">
        <v>1.54907</v>
      </c>
      <c r="JN91">
        <v>2.4585</v>
      </c>
      <c r="JO91">
        <v>34.236</v>
      </c>
      <c r="JP91">
        <v>15.533</v>
      </c>
      <c r="JQ91">
        <v>18</v>
      </c>
      <c r="JR91">
        <v>493.788</v>
      </c>
      <c r="JS91">
        <v>455.799</v>
      </c>
      <c r="JT91">
        <v>25.0613</v>
      </c>
      <c r="JU91">
        <v>29.2014</v>
      </c>
      <c r="JV91">
        <v>30.0001</v>
      </c>
      <c r="JW91">
        <v>29.4109</v>
      </c>
      <c r="JX91">
        <v>29.39</v>
      </c>
      <c r="JY91">
        <v>55.3689</v>
      </c>
      <c r="JZ91">
        <v>0</v>
      </c>
      <c r="KA91">
        <v>45.7288</v>
      </c>
      <c r="KB91">
        <v>24.8325</v>
      </c>
      <c r="KC91">
        <v>1222.46</v>
      </c>
      <c r="KD91">
        <v>21.3305</v>
      </c>
      <c r="KE91">
        <v>101.007</v>
      </c>
      <c r="KF91">
        <v>93.8344</v>
      </c>
    </row>
    <row r="92" spans="1:292">
      <c r="A92">
        <v>74</v>
      </c>
      <c r="B92">
        <v>1694434537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1694434529.214286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1232.723346389617</v>
      </c>
      <c r="AJ92">
        <v>1203.966727272727</v>
      </c>
      <c r="AK92">
        <v>3.408898066253039</v>
      </c>
      <c r="AL92">
        <v>65.77211671758174</v>
      </c>
      <c r="AM92">
        <f>(AO92 - AN92 + DX92*1E3/(8.314*(DZ92+273.15)) * AQ92/DW92 * AP92) * DW92/(100*DK92) * 1000/(1000 - AO92)</f>
        <v>0</v>
      </c>
      <c r="AN92">
        <v>19.72392558408495</v>
      </c>
      <c r="AO92">
        <v>20.84595393939395</v>
      </c>
      <c r="AP92">
        <v>-2.120254735723622E-05</v>
      </c>
      <c r="AQ92">
        <v>103.8788030557006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1.37</v>
      </c>
      <c r="DL92">
        <v>0.5</v>
      </c>
      <c r="DM92" t="s">
        <v>430</v>
      </c>
      <c r="DN92">
        <v>2</v>
      </c>
      <c r="DO92" t="b">
        <v>1</v>
      </c>
      <c r="DP92">
        <v>1694434529.214286</v>
      </c>
      <c r="DQ92">
        <v>1154.582142857143</v>
      </c>
      <c r="DR92">
        <v>1191.893928571428</v>
      </c>
      <c r="DS92">
        <v>20.84435357142857</v>
      </c>
      <c r="DT92">
        <v>19.69504285714286</v>
      </c>
      <c r="DU92">
        <v>1191.722142857143</v>
      </c>
      <c r="DV92">
        <v>24.42372857142857</v>
      </c>
      <c r="DW92">
        <v>500.0026785714285</v>
      </c>
      <c r="DX92">
        <v>84.4102357142857</v>
      </c>
      <c r="DY92">
        <v>0.0999067357142857</v>
      </c>
      <c r="DZ92">
        <v>26.866625</v>
      </c>
      <c r="EA92">
        <v>28.00485357142857</v>
      </c>
      <c r="EB92">
        <v>999.9000000000002</v>
      </c>
      <c r="EC92">
        <v>0</v>
      </c>
      <c r="ED92">
        <v>0</v>
      </c>
      <c r="EE92">
        <v>10008.59214285714</v>
      </c>
      <c r="EF92">
        <v>0</v>
      </c>
      <c r="EG92">
        <v>445.1945714285715</v>
      </c>
      <c r="EH92">
        <v>-37.31212857142857</v>
      </c>
      <c r="EI92">
        <v>1179.160714285714</v>
      </c>
      <c r="EJ92">
        <v>1215.840357142857</v>
      </c>
      <c r="EK92">
        <v>1.149311785714286</v>
      </c>
      <c r="EL92">
        <v>1191.893928571428</v>
      </c>
      <c r="EM92">
        <v>19.69504285714286</v>
      </c>
      <c r="EN92">
        <v>1.7594775</v>
      </c>
      <c r="EO92">
        <v>1.662463571428571</v>
      </c>
      <c r="EP92">
        <v>15.43135714285714</v>
      </c>
      <c r="EQ92">
        <v>14.55026785714286</v>
      </c>
      <c r="ER92">
        <v>1999.978928571429</v>
      </c>
      <c r="ES92">
        <v>0.9800004285714287</v>
      </c>
      <c r="ET92">
        <v>0.01999927142857142</v>
      </c>
      <c r="EU92">
        <v>0</v>
      </c>
      <c r="EV92">
        <v>167.7182142857143</v>
      </c>
      <c r="EW92">
        <v>5.00078</v>
      </c>
      <c r="EX92">
        <v>4971.926428571428</v>
      </c>
      <c r="EY92">
        <v>16379.47142857143</v>
      </c>
      <c r="EZ92">
        <v>39.24753571428572</v>
      </c>
      <c r="FA92">
        <v>39.95499999999999</v>
      </c>
      <c r="FB92">
        <v>39.54439285714285</v>
      </c>
      <c r="FC92">
        <v>39.55092857142856</v>
      </c>
      <c r="FD92">
        <v>40.30564285714286</v>
      </c>
      <c r="FE92">
        <v>1955.078928571429</v>
      </c>
      <c r="FF92">
        <v>39.9</v>
      </c>
      <c r="FG92">
        <v>0</v>
      </c>
      <c r="FH92">
        <v>1694434537.5</v>
      </c>
      <c r="FI92">
        <v>0</v>
      </c>
      <c r="FJ92">
        <v>167.6718</v>
      </c>
      <c r="FK92">
        <v>-0.8024615373605445</v>
      </c>
      <c r="FL92">
        <v>1760.938459127961</v>
      </c>
      <c r="FM92">
        <v>4998.1992</v>
      </c>
      <c r="FN92">
        <v>15</v>
      </c>
      <c r="FO92">
        <v>1694433157.5</v>
      </c>
      <c r="FP92" t="s">
        <v>431</v>
      </c>
      <c r="FQ92">
        <v>1694433157.5</v>
      </c>
      <c r="FR92">
        <v>1694433154</v>
      </c>
      <c r="FS92">
        <v>1</v>
      </c>
      <c r="FT92">
        <v>-0.8159999999999999</v>
      </c>
      <c r="FU92">
        <v>-0.107</v>
      </c>
      <c r="FV92">
        <v>-25.913</v>
      </c>
      <c r="FW92">
        <v>-3.53</v>
      </c>
      <c r="FX92">
        <v>420</v>
      </c>
      <c r="FY92">
        <v>20</v>
      </c>
      <c r="FZ92">
        <v>0.26</v>
      </c>
      <c r="GA92">
        <v>0.06</v>
      </c>
      <c r="GB92">
        <v>-37.3074875</v>
      </c>
      <c r="GC92">
        <v>-0.2999178236397237</v>
      </c>
      <c r="GD92">
        <v>0.08414418930472821</v>
      </c>
      <c r="GE92">
        <v>0</v>
      </c>
      <c r="GF92">
        <v>1.163073</v>
      </c>
      <c r="GG92">
        <v>-0.3673103189493472</v>
      </c>
      <c r="GH92">
        <v>0.03867244310875641</v>
      </c>
      <c r="GI92">
        <v>1</v>
      </c>
      <c r="GJ92">
        <v>1</v>
      </c>
      <c r="GK92">
        <v>2</v>
      </c>
      <c r="GL92" t="s">
        <v>438</v>
      </c>
      <c r="GM92">
        <v>3.10391</v>
      </c>
      <c r="GN92">
        <v>2.75833</v>
      </c>
      <c r="GO92">
        <v>0.170194</v>
      </c>
      <c r="GP92">
        <v>0.170157</v>
      </c>
      <c r="GQ92">
        <v>0.102997</v>
      </c>
      <c r="GR92">
        <v>0.08897620000000001</v>
      </c>
      <c r="GS92">
        <v>21467.8</v>
      </c>
      <c r="GT92">
        <v>20131.1</v>
      </c>
      <c r="GU92">
        <v>26421.8</v>
      </c>
      <c r="GV92">
        <v>24585</v>
      </c>
      <c r="GW92">
        <v>38059.7</v>
      </c>
      <c r="GX92">
        <v>32772.4</v>
      </c>
      <c r="GY92">
        <v>46232</v>
      </c>
      <c r="GZ92">
        <v>38917.9</v>
      </c>
      <c r="HA92">
        <v>1.88482</v>
      </c>
      <c r="HB92">
        <v>1.80138</v>
      </c>
      <c r="HC92">
        <v>0.0661984</v>
      </c>
      <c r="HD92">
        <v>0</v>
      </c>
      <c r="HE92">
        <v>26.9265</v>
      </c>
      <c r="HF92">
        <v>999.9</v>
      </c>
      <c r="HG92">
        <v>44.5</v>
      </c>
      <c r="HH92">
        <v>31.8</v>
      </c>
      <c r="HI92">
        <v>24.8895</v>
      </c>
      <c r="HJ92">
        <v>60.743</v>
      </c>
      <c r="HK92">
        <v>27.7564</v>
      </c>
      <c r="HL92">
        <v>1</v>
      </c>
      <c r="HM92">
        <v>0.152866</v>
      </c>
      <c r="HN92">
        <v>1.78888</v>
      </c>
      <c r="HO92">
        <v>20.3013</v>
      </c>
      <c r="HP92">
        <v>5.2137</v>
      </c>
      <c r="HQ92">
        <v>11.98</v>
      </c>
      <c r="HR92">
        <v>4.9635</v>
      </c>
      <c r="HS92">
        <v>3.27397</v>
      </c>
      <c r="HT92">
        <v>9999</v>
      </c>
      <c r="HU92">
        <v>9999</v>
      </c>
      <c r="HV92">
        <v>9999</v>
      </c>
      <c r="HW92">
        <v>160.6</v>
      </c>
      <c r="HX92">
        <v>1.86383</v>
      </c>
      <c r="HY92">
        <v>1.85988</v>
      </c>
      <c r="HZ92">
        <v>1.85806</v>
      </c>
      <c r="IA92">
        <v>1.85957</v>
      </c>
      <c r="IB92">
        <v>1.85959</v>
      </c>
      <c r="IC92">
        <v>1.85806</v>
      </c>
      <c r="ID92">
        <v>1.85715</v>
      </c>
      <c r="IE92">
        <v>1.85211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-37.46</v>
      </c>
      <c r="IT92">
        <v>-3.5794</v>
      </c>
      <c r="IU92">
        <v>-16.236212380802</v>
      </c>
      <c r="IV92">
        <v>-0.02504303529460891</v>
      </c>
      <c r="IW92">
        <v>8.203137281165334E-06</v>
      </c>
      <c r="IX92">
        <v>-1.601710138363582E-09</v>
      </c>
      <c r="IY92">
        <v>-1.673785301004046</v>
      </c>
      <c r="IZ92">
        <v>-0.1542298006697892</v>
      </c>
      <c r="JA92">
        <v>0.004482180110296973</v>
      </c>
      <c r="JB92">
        <v>-5.576280945024944E-05</v>
      </c>
      <c r="JC92">
        <v>4</v>
      </c>
      <c r="JD92">
        <v>1967</v>
      </c>
      <c r="JE92">
        <v>1</v>
      </c>
      <c r="JF92">
        <v>28</v>
      </c>
      <c r="JG92">
        <v>23</v>
      </c>
      <c r="JH92">
        <v>23.1</v>
      </c>
      <c r="JI92">
        <v>2.78687</v>
      </c>
      <c r="JJ92">
        <v>2.6123</v>
      </c>
      <c r="JK92">
        <v>1.49658</v>
      </c>
      <c r="JL92">
        <v>2.39868</v>
      </c>
      <c r="JM92">
        <v>1.54907</v>
      </c>
      <c r="JN92">
        <v>2.37427</v>
      </c>
      <c r="JO92">
        <v>34.2133</v>
      </c>
      <c r="JP92">
        <v>15.5155</v>
      </c>
      <c r="JQ92">
        <v>18</v>
      </c>
      <c r="JR92">
        <v>493.742</v>
      </c>
      <c r="JS92">
        <v>455.755</v>
      </c>
      <c r="JT92">
        <v>24.8441</v>
      </c>
      <c r="JU92">
        <v>29.1936</v>
      </c>
      <c r="JV92">
        <v>30.0004</v>
      </c>
      <c r="JW92">
        <v>29.4029</v>
      </c>
      <c r="JX92">
        <v>29.3821</v>
      </c>
      <c r="JY92">
        <v>55.9258</v>
      </c>
      <c r="JZ92">
        <v>0</v>
      </c>
      <c r="KA92">
        <v>46.1088</v>
      </c>
      <c r="KB92">
        <v>24.8171</v>
      </c>
      <c r="KC92">
        <v>1242.5</v>
      </c>
      <c r="KD92">
        <v>21.3733</v>
      </c>
      <c r="KE92">
        <v>101.008</v>
      </c>
      <c r="KF92">
        <v>93.8351</v>
      </c>
    </row>
    <row r="93" spans="1:292">
      <c r="A93">
        <v>75</v>
      </c>
      <c r="B93">
        <v>1694434542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1694434534.5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1249.899251641934</v>
      </c>
      <c r="AJ93">
        <v>1221.143454545454</v>
      </c>
      <c r="AK93">
        <v>3.424263480554008</v>
      </c>
      <c r="AL93">
        <v>65.77211671758174</v>
      </c>
      <c r="AM93">
        <f>(AO93 - AN93 + DX93*1E3/(8.314*(DZ93+273.15)) * AQ93/DW93 * AP93) * DW93/(100*DK93) * 1000/(1000 - AO93)</f>
        <v>0</v>
      </c>
      <c r="AN93">
        <v>19.73605848839831</v>
      </c>
      <c r="AO93">
        <v>20.83034181818181</v>
      </c>
      <c r="AP93">
        <v>-0.0001164564154654888</v>
      </c>
      <c r="AQ93">
        <v>103.8788030557006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1.37</v>
      </c>
      <c r="DL93">
        <v>0.5</v>
      </c>
      <c r="DM93" t="s">
        <v>430</v>
      </c>
      <c r="DN93">
        <v>2</v>
      </c>
      <c r="DO93" t="b">
        <v>1</v>
      </c>
      <c r="DP93">
        <v>1694434534.5</v>
      </c>
      <c r="DQ93">
        <v>1172.245925925926</v>
      </c>
      <c r="DR93">
        <v>1209.602592592593</v>
      </c>
      <c r="DS93">
        <v>20.84220740740741</v>
      </c>
      <c r="DT93">
        <v>19.72678148148148</v>
      </c>
      <c r="DU93">
        <v>1209.606296296296</v>
      </c>
      <c r="DV93">
        <v>24.4215074074074</v>
      </c>
      <c r="DW93">
        <v>500.015</v>
      </c>
      <c r="DX93">
        <v>84.4102925925926</v>
      </c>
      <c r="DY93">
        <v>0.09996116296296297</v>
      </c>
      <c r="DZ93">
        <v>26.87351111111111</v>
      </c>
      <c r="EA93">
        <v>28.01248888888889</v>
      </c>
      <c r="EB93">
        <v>999.9000000000001</v>
      </c>
      <c r="EC93">
        <v>0</v>
      </c>
      <c r="ED93">
        <v>0</v>
      </c>
      <c r="EE93">
        <v>10006.61481481482</v>
      </c>
      <c r="EF93">
        <v>0</v>
      </c>
      <c r="EG93">
        <v>478.8423333333333</v>
      </c>
      <c r="EH93">
        <v>-37.35623333333334</v>
      </c>
      <c r="EI93">
        <v>1197.198148148148</v>
      </c>
      <c r="EJ93">
        <v>1233.944074074074</v>
      </c>
      <c r="EK93">
        <v>1.115430370370371</v>
      </c>
      <c r="EL93">
        <v>1209.602592592593</v>
      </c>
      <c r="EM93">
        <v>19.72678148148148</v>
      </c>
      <c r="EN93">
        <v>1.759298518518518</v>
      </c>
      <c r="EO93">
        <v>1.665142592592593</v>
      </c>
      <c r="EP93">
        <v>15.42976296296296</v>
      </c>
      <c r="EQ93">
        <v>14.57523703703704</v>
      </c>
      <c r="ER93">
        <v>2000.014814814815</v>
      </c>
      <c r="ES93">
        <v>0.9800002222222224</v>
      </c>
      <c r="ET93">
        <v>0.01999947777777777</v>
      </c>
      <c r="EU93">
        <v>0</v>
      </c>
      <c r="EV93">
        <v>167.6147037037037</v>
      </c>
      <c r="EW93">
        <v>5.00078</v>
      </c>
      <c r="EX93">
        <v>5234.279629629629</v>
      </c>
      <c r="EY93">
        <v>16379.76296296296</v>
      </c>
      <c r="EZ93">
        <v>39.25903703703703</v>
      </c>
      <c r="FA93">
        <v>39.94633333333333</v>
      </c>
      <c r="FB93">
        <v>39.53211111111111</v>
      </c>
      <c r="FC93">
        <v>39.56444444444443</v>
      </c>
      <c r="FD93">
        <v>40.31688888888888</v>
      </c>
      <c r="FE93">
        <v>1955.114814814815</v>
      </c>
      <c r="FF93">
        <v>39.9</v>
      </c>
      <c r="FG93">
        <v>0</v>
      </c>
      <c r="FH93">
        <v>1694434541.7</v>
      </c>
      <c r="FI93">
        <v>0</v>
      </c>
      <c r="FJ93">
        <v>167.5936153846154</v>
      </c>
      <c r="FK93">
        <v>-0.9667692244021258</v>
      </c>
      <c r="FL93">
        <v>4756.951457606845</v>
      </c>
      <c r="FM93">
        <v>5221.889615384615</v>
      </c>
      <c r="FN93">
        <v>15</v>
      </c>
      <c r="FO93">
        <v>1694433157.5</v>
      </c>
      <c r="FP93" t="s">
        <v>431</v>
      </c>
      <c r="FQ93">
        <v>1694433157.5</v>
      </c>
      <c r="FR93">
        <v>1694433154</v>
      </c>
      <c r="FS93">
        <v>1</v>
      </c>
      <c r="FT93">
        <v>-0.8159999999999999</v>
      </c>
      <c r="FU93">
        <v>-0.107</v>
      </c>
      <c r="FV93">
        <v>-25.913</v>
      </c>
      <c r="FW93">
        <v>-3.53</v>
      </c>
      <c r="FX93">
        <v>420</v>
      </c>
      <c r="FY93">
        <v>20</v>
      </c>
      <c r="FZ93">
        <v>0.26</v>
      </c>
      <c r="GA93">
        <v>0.06</v>
      </c>
      <c r="GB93">
        <v>-37.32645853658536</v>
      </c>
      <c r="GC93">
        <v>-0.7022905923344592</v>
      </c>
      <c r="GD93">
        <v>0.09602022392567328</v>
      </c>
      <c r="GE93">
        <v>0</v>
      </c>
      <c r="GF93">
        <v>1.141423414634146</v>
      </c>
      <c r="GG93">
        <v>-0.3496739372822293</v>
      </c>
      <c r="GH93">
        <v>0.03812323327276351</v>
      </c>
      <c r="GI93">
        <v>1</v>
      </c>
      <c r="GJ93">
        <v>1</v>
      </c>
      <c r="GK93">
        <v>2</v>
      </c>
      <c r="GL93" t="s">
        <v>438</v>
      </c>
      <c r="GM93">
        <v>3.10396</v>
      </c>
      <c r="GN93">
        <v>2.7582</v>
      </c>
      <c r="GO93">
        <v>0.171661</v>
      </c>
      <c r="GP93">
        <v>0.17161</v>
      </c>
      <c r="GQ93">
        <v>0.102958</v>
      </c>
      <c r="GR93">
        <v>0.0891436</v>
      </c>
      <c r="GS93">
        <v>21430.1</v>
      </c>
      <c r="GT93">
        <v>20096</v>
      </c>
      <c r="GU93">
        <v>26422.1</v>
      </c>
      <c r="GV93">
        <v>24585.1</v>
      </c>
      <c r="GW93">
        <v>38061.9</v>
      </c>
      <c r="GX93">
        <v>32766.7</v>
      </c>
      <c r="GY93">
        <v>46232.6</v>
      </c>
      <c r="GZ93">
        <v>38918.1</v>
      </c>
      <c r="HA93">
        <v>1.88522</v>
      </c>
      <c r="HB93">
        <v>1.80177</v>
      </c>
      <c r="HC93">
        <v>0.06651509999999999</v>
      </c>
      <c r="HD93">
        <v>0</v>
      </c>
      <c r="HE93">
        <v>26.9242</v>
      </c>
      <c r="HF93">
        <v>999.9</v>
      </c>
      <c r="HG93">
        <v>44.5</v>
      </c>
      <c r="HH93">
        <v>31.8</v>
      </c>
      <c r="HI93">
        <v>24.8893</v>
      </c>
      <c r="HJ93">
        <v>61.053</v>
      </c>
      <c r="HK93">
        <v>27.7484</v>
      </c>
      <c r="HL93">
        <v>1</v>
      </c>
      <c r="HM93">
        <v>0.151674</v>
      </c>
      <c r="HN93">
        <v>1.55715</v>
      </c>
      <c r="HO93">
        <v>20.3039</v>
      </c>
      <c r="HP93">
        <v>5.21489</v>
      </c>
      <c r="HQ93">
        <v>11.98</v>
      </c>
      <c r="HR93">
        <v>4.9637</v>
      </c>
      <c r="HS93">
        <v>3.27408</v>
      </c>
      <c r="HT93">
        <v>9999</v>
      </c>
      <c r="HU93">
        <v>9999</v>
      </c>
      <c r="HV93">
        <v>9999</v>
      </c>
      <c r="HW93">
        <v>160.6</v>
      </c>
      <c r="HX93">
        <v>1.86383</v>
      </c>
      <c r="HY93">
        <v>1.85988</v>
      </c>
      <c r="HZ93">
        <v>1.85809</v>
      </c>
      <c r="IA93">
        <v>1.85958</v>
      </c>
      <c r="IB93">
        <v>1.85961</v>
      </c>
      <c r="IC93">
        <v>1.85806</v>
      </c>
      <c r="ID93">
        <v>1.85715</v>
      </c>
      <c r="IE93">
        <v>1.85211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-37.67</v>
      </c>
      <c r="IT93">
        <v>-3.5788</v>
      </c>
      <c r="IU93">
        <v>-16.236212380802</v>
      </c>
      <c r="IV93">
        <v>-0.02504303529460891</v>
      </c>
      <c r="IW93">
        <v>8.203137281165334E-06</v>
      </c>
      <c r="IX93">
        <v>-1.601710138363582E-09</v>
      </c>
      <c r="IY93">
        <v>-1.673785301004046</v>
      </c>
      <c r="IZ93">
        <v>-0.1542298006697892</v>
      </c>
      <c r="JA93">
        <v>0.004482180110296973</v>
      </c>
      <c r="JB93">
        <v>-5.576280945024944E-05</v>
      </c>
      <c r="JC93">
        <v>4</v>
      </c>
      <c r="JD93">
        <v>1967</v>
      </c>
      <c r="JE93">
        <v>1</v>
      </c>
      <c r="JF93">
        <v>28</v>
      </c>
      <c r="JG93">
        <v>23.1</v>
      </c>
      <c r="JH93">
        <v>23.1</v>
      </c>
      <c r="JI93">
        <v>2.81738</v>
      </c>
      <c r="JJ93">
        <v>2.61597</v>
      </c>
      <c r="JK93">
        <v>1.49658</v>
      </c>
      <c r="JL93">
        <v>2.39868</v>
      </c>
      <c r="JM93">
        <v>1.54907</v>
      </c>
      <c r="JN93">
        <v>2.42798</v>
      </c>
      <c r="JO93">
        <v>34.2133</v>
      </c>
      <c r="JP93">
        <v>15.5242</v>
      </c>
      <c r="JQ93">
        <v>18</v>
      </c>
      <c r="JR93">
        <v>493.921</v>
      </c>
      <c r="JS93">
        <v>455.945</v>
      </c>
      <c r="JT93">
        <v>24.7884</v>
      </c>
      <c r="JU93">
        <v>29.1863</v>
      </c>
      <c r="JV93">
        <v>29.9995</v>
      </c>
      <c r="JW93">
        <v>29.3953</v>
      </c>
      <c r="JX93">
        <v>29.3744</v>
      </c>
      <c r="JY93">
        <v>56.5587</v>
      </c>
      <c r="JZ93">
        <v>0</v>
      </c>
      <c r="KA93">
        <v>46.1088</v>
      </c>
      <c r="KB93">
        <v>24.8072</v>
      </c>
      <c r="KC93">
        <v>1255.9</v>
      </c>
      <c r="KD93">
        <v>21.4157</v>
      </c>
      <c r="KE93">
        <v>101.009</v>
      </c>
      <c r="KF93">
        <v>93.8355</v>
      </c>
    </row>
    <row r="94" spans="1:292">
      <c r="A94">
        <v>76</v>
      </c>
      <c r="B94">
        <v>1694434547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1694434539.214286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1266.945214710138</v>
      </c>
      <c r="AJ94">
        <v>1238.036969696969</v>
      </c>
      <c r="AK94">
        <v>3.368675085884834</v>
      </c>
      <c r="AL94">
        <v>65.77211671758174</v>
      </c>
      <c r="AM94">
        <f>(AO94 - AN94 + DX94*1E3/(8.314*(DZ94+273.15)) * AQ94/DW94 * AP94) * DW94/(100*DK94) * 1000/(1000 - AO94)</f>
        <v>0</v>
      </c>
      <c r="AN94">
        <v>19.80774788511135</v>
      </c>
      <c r="AO94">
        <v>20.84336787878788</v>
      </c>
      <c r="AP94">
        <v>0.0001046126570059204</v>
      </c>
      <c r="AQ94">
        <v>103.8788030557006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1.37</v>
      </c>
      <c r="DL94">
        <v>0.5</v>
      </c>
      <c r="DM94" t="s">
        <v>430</v>
      </c>
      <c r="DN94">
        <v>2</v>
      </c>
      <c r="DO94" t="b">
        <v>1</v>
      </c>
      <c r="DP94">
        <v>1694434539.214286</v>
      </c>
      <c r="DQ94">
        <v>1187.988928571428</v>
      </c>
      <c r="DR94">
        <v>1225.393571428571</v>
      </c>
      <c r="DS94">
        <v>20.84066428571428</v>
      </c>
      <c r="DT94">
        <v>19.75428214285715</v>
      </c>
      <c r="DU94">
        <v>1225.543214285714</v>
      </c>
      <c r="DV94">
        <v>24.41990714285714</v>
      </c>
      <c r="DW94">
        <v>500.0078571428571</v>
      </c>
      <c r="DX94">
        <v>84.41020714285717</v>
      </c>
      <c r="DY94">
        <v>0.09999126785714287</v>
      </c>
      <c r="DZ94">
        <v>26.87613928571428</v>
      </c>
      <c r="EA94">
        <v>28.01353571428572</v>
      </c>
      <c r="EB94">
        <v>999.9000000000002</v>
      </c>
      <c r="EC94">
        <v>0</v>
      </c>
      <c r="ED94">
        <v>0</v>
      </c>
      <c r="EE94">
        <v>10011.90785714286</v>
      </c>
      <c r="EF94">
        <v>0</v>
      </c>
      <c r="EG94">
        <v>554.6506428571429</v>
      </c>
      <c r="EH94">
        <v>-37.40410357142856</v>
      </c>
      <c r="EI94">
        <v>1213.274642857143</v>
      </c>
      <c r="EJ94">
        <v>1250.088571428572</v>
      </c>
      <c r="EK94">
        <v>1.086386428571429</v>
      </c>
      <c r="EL94">
        <v>1225.393571428571</v>
      </c>
      <c r="EM94">
        <v>19.75428214285715</v>
      </c>
      <c r="EN94">
        <v>1.759166071428572</v>
      </c>
      <c r="EO94">
        <v>1.667462142857143</v>
      </c>
      <c r="EP94">
        <v>15.42858928571428</v>
      </c>
      <c r="EQ94">
        <v>14.59678214285714</v>
      </c>
      <c r="ER94">
        <v>2000.005714285715</v>
      </c>
      <c r="ES94">
        <v>0.97999925</v>
      </c>
      <c r="ET94">
        <v>0.02000045</v>
      </c>
      <c r="EU94">
        <v>0</v>
      </c>
      <c r="EV94">
        <v>167.5085357142857</v>
      </c>
      <c r="EW94">
        <v>5.00078</v>
      </c>
      <c r="EX94">
        <v>5655.631428571427</v>
      </c>
      <c r="EY94">
        <v>16379.68571428572</v>
      </c>
      <c r="EZ94">
        <v>39.22967857142857</v>
      </c>
      <c r="FA94">
        <v>39.93924999999999</v>
      </c>
      <c r="FB94">
        <v>39.50864285714285</v>
      </c>
      <c r="FC94">
        <v>39.55099999999999</v>
      </c>
      <c r="FD94">
        <v>40.30771428571428</v>
      </c>
      <c r="FE94">
        <v>1955.105357142857</v>
      </c>
      <c r="FF94">
        <v>39.9</v>
      </c>
      <c r="FG94">
        <v>0</v>
      </c>
      <c r="FH94">
        <v>1694434547.1</v>
      </c>
      <c r="FI94">
        <v>0</v>
      </c>
      <c r="FJ94">
        <v>167.49524</v>
      </c>
      <c r="FK94">
        <v>-1.919000005095267</v>
      </c>
      <c r="FL94">
        <v>6359.78308820542</v>
      </c>
      <c r="FM94">
        <v>5720.9512</v>
      </c>
      <c r="FN94">
        <v>15</v>
      </c>
      <c r="FO94">
        <v>1694433157.5</v>
      </c>
      <c r="FP94" t="s">
        <v>431</v>
      </c>
      <c r="FQ94">
        <v>1694433157.5</v>
      </c>
      <c r="FR94">
        <v>1694433154</v>
      </c>
      <c r="FS94">
        <v>1</v>
      </c>
      <c r="FT94">
        <v>-0.8159999999999999</v>
      </c>
      <c r="FU94">
        <v>-0.107</v>
      </c>
      <c r="FV94">
        <v>-25.913</v>
      </c>
      <c r="FW94">
        <v>-3.53</v>
      </c>
      <c r="FX94">
        <v>420</v>
      </c>
      <c r="FY94">
        <v>20</v>
      </c>
      <c r="FZ94">
        <v>0.26</v>
      </c>
      <c r="GA94">
        <v>0.06</v>
      </c>
      <c r="GB94">
        <v>-37.36615500000001</v>
      </c>
      <c r="GC94">
        <v>-0.6047932457785857</v>
      </c>
      <c r="GD94">
        <v>0.09625989546535002</v>
      </c>
      <c r="GE94">
        <v>0</v>
      </c>
      <c r="GF94">
        <v>1.09654275</v>
      </c>
      <c r="GG94">
        <v>-0.3589995872420297</v>
      </c>
      <c r="GH94">
        <v>0.03870635496837051</v>
      </c>
      <c r="GI94">
        <v>1</v>
      </c>
      <c r="GJ94">
        <v>1</v>
      </c>
      <c r="GK94">
        <v>2</v>
      </c>
      <c r="GL94" t="s">
        <v>438</v>
      </c>
      <c r="GM94">
        <v>3.10395</v>
      </c>
      <c r="GN94">
        <v>2.75809</v>
      </c>
      <c r="GO94">
        <v>0.17309</v>
      </c>
      <c r="GP94">
        <v>0.173044</v>
      </c>
      <c r="GQ94">
        <v>0.103003</v>
      </c>
      <c r="GR94">
        <v>0.0892469</v>
      </c>
      <c r="GS94">
        <v>21393.3</v>
      </c>
      <c r="GT94">
        <v>20061.3</v>
      </c>
      <c r="GU94">
        <v>26422.3</v>
      </c>
      <c r="GV94">
        <v>24585.2</v>
      </c>
      <c r="GW94">
        <v>38060.7</v>
      </c>
      <c r="GX94">
        <v>32763.1</v>
      </c>
      <c r="GY94">
        <v>46233.2</v>
      </c>
      <c r="GZ94">
        <v>38918</v>
      </c>
      <c r="HA94">
        <v>1.88528</v>
      </c>
      <c r="HB94">
        <v>1.80187</v>
      </c>
      <c r="HC94">
        <v>0.06761399999999999</v>
      </c>
      <c r="HD94">
        <v>0</v>
      </c>
      <c r="HE94">
        <v>26.9219</v>
      </c>
      <c r="HF94">
        <v>999.9</v>
      </c>
      <c r="HG94">
        <v>44.5</v>
      </c>
      <c r="HH94">
        <v>31.8</v>
      </c>
      <c r="HI94">
        <v>24.8885</v>
      </c>
      <c r="HJ94">
        <v>60.883</v>
      </c>
      <c r="HK94">
        <v>27.7404</v>
      </c>
      <c r="HL94">
        <v>1</v>
      </c>
      <c r="HM94">
        <v>0.150351</v>
      </c>
      <c r="HN94">
        <v>1.43586</v>
      </c>
      <c r="HO94">
        <v>20.3052</v>
      </c>
      <c r="HP94">
        <v>5.21549</v>
      </c>
      <c r="HQ94">
        <v>11.98</v>
      </c>
      <c r="HR94">
        <v>4.9636</v>
      </c>
      <c r="HS94">
        <v>3.2742</v>
      </c>
      <c r="HT94">
        <v>9999</v>
      </c>
      <c r="HU94">
        <v>9999</v>
      </c>
      <c r="HV94">
        <v>9999</v>
      </c>
      <c r="HW94">
        <v>160.6</v>
      </c>
      <c r="HX94">
        <v>1.8638</v>
      </c>
      <c r="HY94">
        <v>1.85986</v>
      </c>
      <c r="HZ94">
        <v>1.85807</v>
      </c>
      <c r="IA94">
        <v>1.85956</v>
      </c>
      <c r="IB94">
        <v>1.85959</v>
      </c>
      <c r="IC94">
        <v>1.85806</v>
      </c>
      <c r="ID94">
        <v>1.85715</v>
      </c>
      <c r="IE94">
        <v>1.85213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-37.87</v>
      </c>
      <c r="IT94">
        <v>-3.5794</v>
      </c>
      <c r="IU94">
        <v>-16.236212380802</v>
      </c>
      <c r="IV94">
        <v>-0.02504303529460891</v>
      </c>
      <c r="IW94">
        <v>8.203137281165334E-06</v>
      </c>
      <c r="IX94">
        <v>-1.601710138363582E-09</v>
      </c>
      <c r="IY94">
        <v>-1.673785301004046</v>
      </c>
      <c r="IZ94">
        <v>-0.1542298006697892</v>
      </c>
      <c r="JA94">
        <v>0.004482180110296973</v>
      </c>
      <c r="JB94">
        <v>-5.576280945024944E-05</v>
      </c>
      <c r="JC94">
        <v>4</v>
      </c>
      <c r="JD94">
        <v>1967</v>
      </c>
      <c r="JE94">
        <v>1</v>
      </c>
      <c r="JF94">
        <v>28</v>
      </c>
      <c r="JG94">
        <v>23.2</v>
      </c>
      <c r="JH94">
        <v>23.2</v>
      </c>
      <c r="JI94">
        <v>2.84424</v>
      </c>
      <c r="JJ94">
        <v>2.61353</v>
      </c>
      <c r="JK94">
        <v>1.49658</v>
      </c>
      <c r="JL94">
        <v>2.39868</v>
      </c>
      <c r="JM94">
        <v>1.54907</v>
      </c>
      <c r="JN94">
        <v>2.43652</v>
      </c>
      <c r="JO94">
        <v>34.1905</v>
      </c>
      <c r="JP94">
        <v>15.5242</v>
      </c>
      <c r="JQ94">
        <v>18</v>
      </c>
      <c r="JR94">
        <v>493.894</v>
      </c>
      <c r="JS94">
        <v>455.951</v>
      </c>
      <c r="JT94">
        <v>24.7759</v>
      </c>
      <c r="JU94">
        <v>29.1789</v>
      </c>
      <c r="JV94">
        <v>29.9991</v>
      </c>
      <c r="JW94">
        <v>29.3879</v>
      </c>
      <c r="JX94">
        <v>29.367</v>
      </c>
      <c r="JY94">
        <v>57.1129</v>
      </c>
      <c r="JZ94">
        <v>0</v>
      </c>
      <c r="KA94">
        <v>46.1088</v>
      </c>
      <c r="KB94">
        <v>24.7954</v>
      </c>
      <c r="KC94">
        <v>1269.26</v>
      </c>
      <c r="KD94">
        <v>21.4384</v>
      </c>
      <c r="KE94">
        <v>101.01</v>
      </c>
      <c r="KF94">
        <v>93.8356</v>
      </c>
    </row>
    <row r="95" spans="1:292">
      <c r="A95">
        <v>77</v>
      </c>
      <c r="B95">
        <v>1694434552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1694434544.5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1284.098785373936</v>
      </c>
      <c r="AJ95">
        <v>1255.163454545454</v>
      </c>
      <c r="AK95">
        <v>3.424553355982478</v>
      </c>
      <c r="AL95">
        <v>65.77211671758174</v>
      </c>
      <c r="AM95">
        <f>(AO95 - AN95 + DX95*1E3/(8.314*(DZ95+273.15)) * AQ95/DW95 * AP95) * DW95/(100*DK95) * 1000/(1000 - AO95)</f>
        <v>0</v>
      </c>
      <c r="AN95">
        <v>19.80927642268781</v>
      </c>
      <c r="AO95">
        <v>20.85219696969696</v>
      </c>
      <c r="AP95">
        <v>4.785570848441803E-05</v>
      </c>
      <c r="AQ95">
        <v>103.8788030557006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1.37</v>
      </c>
      <c r="DL95">
        <v>0.5</v>
      </c>
      <c r="DM95" t="s">
        <v>430</v>
      </c>
      <c r="DN95">
        <v>2</v>
      </c>
      <c r="DO95" t="b">
        <v>1</v>
      </c>
      <c r="DP95">
        <v>1694434544.5</v>
      </c>
      <c r="DQ95">
        <v>1205.63962962963</v>
      </c>
      <c r="DR95">
        <v>1243.124814814815</v>
      </c>
      <c r="DS95">
        <v>20.84074814814815</v>
      </c>
      <c r="DT95">
        <v>19.78361111111112</v>
      </c>
      <c r="DU95">
        <v>1243.411111111111</v>
      </c>
      <c r="DV95">
        <v>24.41998888888889</v>
      </c>
      <c r="DW95">
        <v>500.0096296296296</v>
      </c>
      <c r="DX95">
        <v>84.40978888888888</v>
      </c>
      <c r="DY95">
        <v>0.1000882888888889</v>
      </c>
      <c r="DZ95">
        <v>26.87674444444444</v>
      </c>
      <c r="EA95">
        <v>28.0173037037037</v>
      </c>
      <c r="EB95">
        <v>999.9000000000001</v>
      </c>
      <c r="EC95">
        <v>0</v>
      </c>
      <c r="ED95">
        <v>0</v>
      </c>
      <c r="EE95">
        <v>10003.62518518518</v>
      </c>
      <c r="EF95">
        <v>0</v>
      </c>
      <c r="EG95">
        <v>650.1474814814815</v>
      </c>
      <c r="EH95">
        <v>-37.48376296296296</v>
      </c>
      <c r="EI95">
        <v>1231.301481481481</v>
      </c>
      <c r="EJ95">
        <v>1268.214444444445</v>
      </c>
      <c r="EK95">
        <v>1.057141481481482</v>
      </c>
      <c r="EL95">
        <v>1243.124814814815</v>
      </c>
      <c r="EM95">
        <v>19.78361111111112</v>
      </c>
      <c r="EN95">
        <v>1.759163703703704</v>
      </c>
      <c r="EO95">
        <v>1.669929259259259</v>
      </c>
      <c r="EP95">
        <v>15.42857407407407</v>
      </c>
      <c r="EQ95">
        <v>14.61968148148148</v>
      </c>
      <c r="ER95">
        <v>2000.012222222222</v>
      </c>
      <c r="ES95">
        <v>0.9799984444444446</v>
      </c>
      <c r="ET95">
        <v>0.02000125555555556</v>
      </c>
      <c r="EU95">
        <v>0</v>
      </c>
      <c r="EV95">
        <v>167.4159259259259</v>
      </c>
      <c r="EW95">
        <v>5.00078</v>
      </c>
      <c r="EX95">
        <v>6080.808148148149</v>
      </c>
      <c r="EY95">
        <v>16379.73703703704</v>
      </c>
      <c r="EZ95">
        <v>39.22422222222222</v>
      </c>
      <c r="FA95">
        <v>39.9324074074074</v>
      </c>
      <c r="FB95">
        <v>39.49277777777777</v>
      </c>
      <c r="FC95">
        <v>39.53907407407408</v>
      </c>
      <c r="FD95">
        <v>40.32607407407407</v>
      </c>
      <c r="FE95">
        <v>1955.111851851852</v>
      </c>
      <c r="FF95">
        <v>39.9</v>
      </c>
      <c r="FG95">
        <v>0</v>
      </c>
      <c r="FH95">
        <v>1694434551.9</v>
      </c>
      <c r="FI95">
        <v>0</v>
      </c>
      <c r="FJ95">
        <v>167.41028</v>
      </c>
      <c r="FK95">
        <v>-1.255923074819918</v>
      </c>
      <c r="FL95">
        <v>3436.069225546064</v>
      </c>
      <c r="FM95">
        <v>6092.5436</v>
      </c>
      <c r="FN95">
        <v>15</v>
      </c>
      <c r="FO95">
        <v>1694433157.5</v>
      </c>
      <c r="FP95" t="s">
        <v>431</v>
      </c>
      <c r="FQ95">
        <v>1694433157.5</v>
      </c>
      <c r="FR95">
        <v>1694433154</v>
      </c>
      <c r="FS95">
        <v>1</v>
      </c>
      <c r="FT95">
        <v>-0.8159999999999999</v>
      </c>
      <c r="FU95">
        <v>-0.107</v>
      </c>
      <c r="FV95">
        <v>-25.913</v>
      </c>
      <c r="FW95">
        <v>-3.53</v>
      </c>
      <c r="FX95">
        <v>420</v>
      </c>
      <c r="FY95">
        <v>20</v>
      </c>
      <c r="FZ95">
        <v>0.26</v>
      </c>
      <c r="GA95">
        <v>0.06</v>
      </c>
      <c r="GB95">
        <v>-37.4361</v>
      </c>
      <c r="GC95">
        <v>-0.7276322701688275</v>
      </c>
      <c r="GD95">
        <v>0.106857636601228</v>
      </c>
      <c r="GE95">
        <v>0</v>
      </c>
      <c r="GF95">
        <v>1.07882475</v>
      </c>
      <c r="GG95">
        <v>-0.3779773733583513</v>
      </c>
      <c r="GH95">
        <v>0.03988622412484667</v>
      </c>
      <c r="GI95">
        <v>1</v>
      </c>
      <c r="GJ95">
        <v>1</v>
      </c>
      <c r="GK95">
        <v>2</v>
      </c>
      <c r="GL95" t="s">
        <v>438</v>
      </c>
      <c r="GM95">
        <v>3.10404</v>
      </c>
      <c r="GN95">
        <v>2.75822</v>
      </c>
      <c r="GO95">
        <v>0.174528</v>
      </c>
      <c r="GP95">
        <v>0.174485</v>
      </c>
      <c r="GQ95">
        <v>0.103024</v>
      </c>
      <c r="GR95">
        <v>0.0892506</v>
      </c>
      <c r="GS95">
        <v>21356.6</v>
      </c>
      <c r="GT95">
        <v>20026.7</v>
      </c>
      <c r="GU95">
        <v>26422.8</v>
      </c>
      <c r="GV95">
        <v>24585.5</v>
      </c>
      <c r="GW95">
        <v>38060.5</v>
      </c>
      <c r="GX95">
        <v>32763.5</v>
      </c>
      <c r="GY95">
        <v>46234</v>
      </c>
      <c r="GZ95">
        <v>38918.5</v>
      </c>
      <c r="HA95">
        <v>1.88538</v>
      </c>
      <c r="HB95">
        <v>1.8021</v>
      </c>
      <c r="HC95">
        <v>0.0671595</v>
      </c>
      <c r="HD95">
        <v>0</v>
      </c>
      <c r="HE95">
        <v>26.9219</v>
      </c>
      <c r="HF95">
        <v>999.9</v>
      </c>
      <c r="HG95">
        <v>44.6</v>
      </c>
      <c r="HH95">
        <v>31.8</v>
      </c>
      <c r="HI95">
        <v>24.9458</v>
      </c>
      <c r="HJ95">
        <v>60.893</v>
      </c>
      <c r="HK95">
        <v>27.7324</v>
      </c>
      <c r="HL95">
        <v>1</v>
      </c>
      <c r="HM95">
        <v>0.14966</v>
      </c>
      <c r="HN95">
        <v>1.44077</v>
      </c>
      <c r="HO95">
        <v>20.3053</v>
      </c>
      <c r="HP95">
        <v>5.21504</v>
      </c>
      <c r="HQ95">
        <v>11.98</v>
      </c>
      <c r="HR95">
        <v>4.9642</v>
      </c>
      <c r="HS95">
        <v>3.2741</v>
      </c>
      <c r="HT95">
        <v>9999</v>
      </c>
      <c r="HU95">
        <v>9999</v>
      </c>
      <c r="HV95">
        <v>9999</v>
      </c>
      <c r="HW95">
        <v>160.6</v>
      </c>
      <c r="HX95">
        <v>1.86377</v>
      </c>
      <c r="HY95">
        <v>1.85987</v>
      </c>
      <c r="HZ95">
        <v>1.85808</v>
      </c>
      <c r="IA95">
        <v>1.85958</v>
      </c>
      <c r="IB95">
        <v>1.8596</v>
      </c>
      <c r="IC95">
        <v>1.85806</v>
      </c>
      <c r="ID95">
        <v>1.85715</v>
      </c>
      <c r="IE95">
        <v>1.85212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-38.07</v>
      </c>
      <c r="IT95">
        <v>-3.5796</v>
      </c>
      <c r="IU95">
        <v>-16.236212380802</v>
      </c>
      <c r="IV95">
        <v>-0.02504303529460891</v>
      </c>
      <c r="IW95">
        <v>8.203137281165334E-06</v>
      </c>
      <c r="IX95">
        <v>-1.601710138363582E-09</v>
      </c>
      <c r="IY95">
        <v>-1.673785301004046</v>
      </c>
      <c r="IZ95">
        <v>-0.1542298006697892</v>
      </c>
      <c r="JA95">
        <v>0.004482180110296973</v>
      </c>
      <c r="JB95">
        <v>-5.576280945024944E-05</v>
      </c>
      <c r="JC95">
        <v>4</v>
      </c>
      <c r="JD95">
        <v>1967</v>
      </c>
      <c r="JE95">
        <v>1</v>
      </c>
      <c r="JF95">
        <v>28</v>
      </c>
      <c r="JG95">
        <v>23.2</v>
      </c>
      <c r="JH95">
        <v>23.3</v>
      </c>
      <c r="JI95">
        <v>2.87476</v>
      </c>
      <c r="JJ95">
        <v>2.61719</v>
      </c>
      <c r="JK95">
        <v>1.49658</v>
      </c>
      <c r="JL95">
        <v>2.39868</v>
      </c>
      <c r="JM95">
        <v>1.54907</v>
      </c>
      <c r="JN95">
        <v>2.43286</v>
      </c>
      <c r="JO95">
        <v>34.1678</v>
      </c>
      <c r="JP95">
        <v>15.5242</v>
      </c>
      <c r="JQ95">
        <v>18</v>
      </c>
      <c r="JR95">
        <v>493.895</v>
      </c>
      <c r="JS95">
        <v>456.03</v>
      </c>
      <c r="JT95">
        <v>24.7719</v>
      </c>
      <c r="JU95">
        <v>29.1721</v>
      </c>
      <c r="JV95">
        <v>29.9994</v>
      </c>
      <c r="JW95">
        <v>29.3804</v>
      </c>
      <c r="JX95">
        <v>29.3589</v>
      </c>
      <c r="JY95">
        <v>57.7277</v>
      </c>
      <c r="JZ95">
        <v>0</v>
      </c>
      <c r="KA95">
        <v>46.4847</v>
      </c>
      <c r="KB95">
        <v>24.7711</v>
      </c>
      <c r="KC95">
        <v>1289.3</v>
      </c>
      <c r="KD95">
        <v>21.4695</v>
      </c>
      <c r="KE95">
        <v>101.012</v>
      </c>
      <c r="KF95">
        <v>93.8368</v>
      </c>
    </row>
    <row r="96" spans="1:292">
      <c r="A96">
        <v>78</v>
      </c>
      <c r="B96">
        <v>1694434557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1694434549.214286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1301.349099309256</v>
      </c>
      <c r="AJ96">
        <v>1272.348424242424</v>
      </c>
      <c r="AK96">
        <v>3.446938566439407</v>
      </c>
      <c r="AL96">
        <v>65.77211671758174</v>
      </c>
      <c r="AM96">
        <f>(AO96 - AN96 + DX96*1E3/(8.314*(DZ96+273.15)) * AQ96/DW96 * AP96) * DW96/(100*DK96) * 1000/(1000 - AO96)</f>
        <v>0</v>
      </c>
      <c r="AN96">
        <v>19.8445330700057</v>
      </c>
      <c r="AO96">
        <v>20.85405393939393</v>
      </c>
      <c r="AP96">
        <v>1.233307623552373E-05</v>
      </c>
      <c r="AQ96">
        <v>103.8788030557006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1.37</v>
      </c>
      <c r="DL96">
        <v>0.5</v>
      </c>
      <c r="DM96" t="s">
        <v>430</v>
      </c>
      <c r="DN96">
        <v>2</v>
      </c>
      <c r="DO96" t="b">
        <v>1</v>
      </c>
      <c r="DP96">
        <v>1694434549.214286</v>
      </c>
      <c r="DQ96">
        <v>1221.3825</v>
      </c>
      <c r="DR96">
        <v>1258.926428571429</v>
      </c>
      <c r="DS96">
        <v>20.84539285714285</v>
      </c>
      <c r="DT96">
        <v>19.8162</v>
      </c>
      <c r="DU96">
        <v>1259.346428571429</v>
      </c>
      <c r="DV96">
        <v>24.42479642857143</v>
      </c>
      <c r="DW96">
        <v>500.0070714285715</v>
      </c>
      <c r="DX96">
        <v>84.40959285714287</v>
      </c>
      <c r="DY96">
        <v>0.1000047214285714</v>
      </c>
      <c r="DZ96">
        <v>26.88013571428571</v>
      </c>
      <c r="EA96">
        <v>28.02435714285715</v>
      </c>
      <c r="EB96">
        <v>999.9000000000002</v>
      </c>
      <c r="EC96">
        <v>0</v>
      </c>
      <c r="ED96">
        <v>0</v>
      </c>
      <c r="EE96">
        <v>10009.86214285714</v>
      </c>
      <c r="EF96">
        <v>0</v>
      </c>
      <c r="EG96">
        <v>705.8807857142858</v>
      </c>
      <c r="EH96">
        <v>-37.54260714285714</v>
      </c>
      <c r="EI96">
        <v>1247.385714285714</v>
      </c>
      <c r="EJ96">
        <v>1284.378214285714</v>
      </c>
      <c r="EK96">
        <v>1.029189785714286</v>
      </c>
      <c r="EL96">
        <v>1258.926428571429</v>
      </c>
      <c r="EM96">
        <v>19.8162</v>
      </c>
      <c r="EN96">
        <v>1.759551071428572</v>
      </c>
      <c r="EO96">
        <v>1.672676785714286</v>
      </c>
      <c r="EP96">
        <v>15.432</v>
      </c>
      <c r="EQ96">
        <v>14.64515</v>
      </c>
      <c r="ER96">
        <v>1999.981785714286</v>
      </c>
      <c r="ES96">
        <v>0.9799978571428571</v>
      </c>
      <c r="ET96">
        <v>0.02000184285714286</v>
      </c>
      <c r="EU96">
        <v>0</v>
      </c>
      <c r="EV96">
        <v>167.3813928571429</v>
      </c>
      <c r="EW96">
        <v>5.00078</v>
      </c>
      <c r="EX96">
        <v>6270.950357142858</v>
      </c>
      <c r="EY96">
        <v>16379.48214285714</v>
      </c>
      <c r="EZ96">
        <v>39.20957142857143</v>
      </c>
      <c r="FA96">
        <v>39.92814285714285</v>
      </c>
      <c r="FB96">
        <v>39.4685357142857</v>
      </c>
      <c r="FC96">
        <v>39.51314285714285</v>
      </c>
      <c r="FD96">
        <v>40.32789285714286</v>
      </c>
      <c r="FE96">
        <v>1955.081428571429</v>
      </c>
      <c r="FF96">
        <v>39.9</v>
      </c>
      <c r="FG96">
        <v>0</v>
      </c>
      <c r="FH96">
        <v>1694434556.7</v>
      </c>
      <c r="FI96">
        <v>0</v>
      </c>
      <c r="FJ96">
        <v>167.3932</v>
      </c>
      <c r="FK96">
        <v>0.06438461190613406</v>
      </c>
      <c r="FL96">
        <v>650.9384614406572</v>
      </c>
      <c r="FM96">
        <v>6280.95</v>
      </c>
      <c r="FN96">
        <v>15</v>
      </c>
      <c r="FO96">
        <v>1694433157.5</v>
      </c>
      <c r="FP96" t="s">
        <v>431</v>
      </c>
      <c r="FQ96">
        <v>1694433157.5</v>
      </c>
      <c r="FR96">
        <v>1694433154</v>
      </c>
      <c r="FS96">
        <v>1</v>
      </c>
      <c r="FT96">
        <v>-0.8159999999999999</v>
      </c>
      <c r="FU96">
        <v>-0.107</v>
      </c>
      <c r="FV96">
        <v>-25.913</v>
      </c>
      <c r="FW96">
        <v>-3.53</v>
      </c>
      <c r="FX96">
        <v>420</v>
      </c>
      <c r="FY96">
        <v>20</v>
      </c>
      <c r="FZ96">
        <v>0.26</v>
      </c>
      <c r="GA96">
        <v>0.06</v>
      </c>
      <c r="GB96">
        <v>-37.51110243902439</v>
      </c>
      <c r="GC96">
        <v>-1.147889895470408</v>
      </c>
      <c r="GD96">
        <v>0.1581556187751443</v>
      </c>
      <c r="GE96">
        <v>0</v>
      </c>
      <c r="GF96">
        <v>1.052337097560976</v>
      </c>
      <c r="GG96">
        <v>-0.3225758257839717</v>
      </c>
      <c r="GH96">
        <v>0.03671930356943916</v>
      </c>
      <c r="GI96">
        <v>1</v>
      </c>
      <c r="GJ96">
        <v>1</v>
      </c>
      <c r="GK96">
        <v>2</v>
      </c>
      <c r="GL96" t="s">
        <v>438</v>
      </c>
      <c r="GM96">
        <v>3.10404</v>
      </c>
      <c r="GN96">
        <v>2.75801</v>
      </c>
      <c r="GO96">
        <v>0.175964</v>
      </c>
      <c r="GP96">
        <v>0.175868</v>
      </c>
      <c r="GQ96">
        <v>0.103042</v>
      </c>
      <c r="GR96">
        <v>0.0894899</v>
      </c>
      <c r="GS96">
        <v>21319.8</v>
      </c>
      <c r="GT96">
        <v>19993.2</v>
      </c>
      <c r="GU96">
        <v>26423.2</v>
      </c>
      <c r="GV96">
        <v>24585.7</v>
      </c>
      <c r="GW96">
        <v>38060.3</v>
      </c>
      <c r="GX96">
        <v>32755.3</v>
      </c>
      <c r="GY96">
        <v>46234.4</v>
      </c>
      <c r="GZ96">
        <v>38918.9</v>
      </c>
      <c r="HA96">
        <v>1.88563</v>
      </c>
      <c r="HB96">
        <v>1.80257</v>
      </c>
      <c r="HC96">
        <v>0.0683218</v>
      </c>
      <c r="HD96">
        <v>0</v>
      </c>
      <c r="HE96">
        <v>26.9219</v>
      </c>
      <c r="HF96">
        <v>999.9</v>
      </c>
      <c r="HG96">
        <v>44.7</v>
      </c>
      <c r="HH96">
        <v>31.8</v>
      </c>
      <c r="HI96">
        <v>25.0035</v>
      </c>
      <c r="HJ96">
        <v>60.723</v>
      </c>
      <c r="HK96">
        <v>27.7204</v>
      </c>
      <c r="HL96">
        <v>1</v>
      </c>
      <c r="HM96">
        <v>0.14906</v>
      </c>
      <c r="HN96">
        <v>1.47275</v>
      </c>
      <c r="HO96">
        <v>20.305</v>
      </c>
      <c r="HP96">
        <v>5.21415</v>
      </c>
      <c r="HQ96">
        <v>11.98</v>
      </c>
      <c r="HR96">
        <v>4.96395</v>
      </c>
      <c r="HS96">
        <v>3.27403</v>
      </c>
      <c r="HT96">
        <v>9999</v>
      </c>
      <c r="HU96">
        <v>9999</v>
      </c>
      <c r="HV96">
        <v>9999</v>
      </c>
      <c r="HW96">
        <v>160.6</v>
      </c>
      <c r="HX96">
        <v>1.86381</v>
      </c>
      <c r="HY96">
        <v>1.85987</v>
      </c>
      <c r="HZ96">
        <v>1.85807</v>
      </c>
      <c r="IA96">
        <v>1.85956</v>
      </c>
      <c r="IB96">
        <v>1.85959</v>
      </c>
      <c r="IC96">
        <v>1.85806</v>
      </c>
      <c r="ID96">
        <v>1.85715</v>
      </c>
      <c r="IE96">
        <v>1.85212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-38.28</v>
      </c>
      <c r="IT96">
        <v>-3.5798</v>
      </c>
      <c r="IU96">
        <v>-16.236212380802</v>
      </c>
      <c r="IV96">
        <v>-0.02504303529460891</v>
      </c>
      <c r="IW96">
        <v>8.203137281165334E-06</v>
      </c>
      <c r="IX96">
        <v>-1.601710138363582E-09</v>
      </c>
      <c r="IY96">
        <v>-1.673785301004046</v>
      </c>
      <c r="IZ96">
        <v>-0.1542298006697892</v>
      </c>
      <c r="JA96">
        <v>0.004482180110296973</v>
      </c>
      <c r="JB96">
        <v>-5.576280945024944E-05</v>
      </c>
      <c r="JC96">
        <v>4</v>
      </c>
      <c r="JD96">
        <v>1967</v>
      </c>
      <c r="JE96">
        <v>1</v>
      </c>
      <c r="JF96">
        <v>28</v>
      </c>
      <c r="JG96">
        <v>23.3</v>
      </c>
      <c r="JH96">
        <v>23.4</v>
      </c>
      <c r="JI96">
        <v>2.90405</v>
      </c>
      <c r="JJ96">
        <v>2.61353</v>
      </c>
      <c r="JK96">
        <v>1.49658</v>
      </c>
      <c r="JL96">
        <v>2.39868</v>
      </c>
      <c r="JM96">
        <v>1.54907</v>
      </c>
      <c r="JN96">
        <v>2.43042</v>
      </c>
      <c r="JO96">
        <v>34.1452</v>
      </c>
      <c r="JP96">
        <v>15.5242</v>
      </c>
      <c r="JQ96">
        <v>18</v>
      </c>
      <c r="JR96">
        <v>493.986</v>
      </c>
      <c r="JS96">
        <v>456.272</v>
      </c>
      <c r="JT96">
        <v>24.7565</v>
      </c>
      <c r="JU96">
        <v>29.1645</v>
      </c>
      <c r="JV96">
        <v>29.9994</v>
      </c>
      <c r="JW96">
        <v>29.3728</v>
      </c>
      <c r="JX96">
        <v>29.352</v>
      </c>
      <c r="JY96">
        <v>58.2842</v>
      </c>
      <c r="JZ96">
        <v>0</v>
      </c>
      <c r="KA96">
        <v>46.4847</v>
      </c>
      <c r="KB96">
        <v>24.7473</v>
      </c>
      <c r="KC96">
        <v>1302.67</v>
      </c>
      <c r="KD96">
        <v>21.4922</v>
      </c>
      <c r="KE96">
        <v>101.013</v>
      </c>
      <c r="KF96">
        <v>93.83759999999999</v>
      </c>
    </row>
    <row r="97" spans="1:292">
      <c r="A97">
        <v>79</v>
      </c>
      <c r="B97">
        <v>1694434562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1694434554.5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1318.288958836055</v>
      </c>
      <c r="AJ97">
        <v>1289.313999999999</v>
      </c>
      <c r="AK97">
        <v>3.402470989047568</v>
      </c>
      <c r="AL97">
        <v>65.77211671758174</v>
      </c>
      <c r="AM97">
        <f>(AO97 - AN97 + DX97*1E3/(8.314*(DZ97+273.15)) * AQ97/DW97 * AP97) * DW97/(100*DK97) * 1000/(1000 - AO97)</f>
        <v>0</v>
      </c>
      <c r="AN97">
        <v>19.89270085837021</v>
      </c>
      <c r="AO97">
        <v>20.87584666666666</v>
      </c>
      <c r="AP97">
        <v>0.0001184547707242012</v>
      </c>
      <c r="AQ97">
        <v>103.8788030557006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1.37</v>
      </c>
      <c r="DL97">
        <v>0.5</v>
      </c>
      <c r="DM97" t="s">
        <v>430</v>
      </c>
      <c r="DN97">
        <v>2</v>
      </c>
      <c r="DO97" t="b">
        <v>1</v>
      </c>
      <c r="DP97">
        <v>1694434554.5</v>
      </c>
      <c r="DQ97">
        <v>1239.026666666666</v>
      </c>
      <c r="DR97">
        <v>1276.611851851852</v>
      </c>
      <c r="DS97">
        <v>20.85662592592593</v>
      </c>
      <c r="DT97">
        <v>19.84753703703704</v>
      </c>
      <c r="DU97">
        <v>1277.204814814815</v>
      </c>
      <c r="DV97">
        <v>24.43642962962963</v>
      </c>
      <c r="DW97">
        <v>499.9975555555556</v>
      </c>
      <c r="DX97">
        <v>84.4092</v>
      </c>
      <c r="DY97">
        <v>0.09995573333333334</v>
      </c>
      <c r="DZ97">
        <v>26.88587037037037</v>
      </c>
      <c r="EA97">
        <v>28.03223703703704</v>
      </c>
      <c r="EB97">
        <v>999.9000000000001</v>
      </c>
      <c r="EC97">
        <v>0</v>
      </c>
      <c r="ED97">
        <v>0</v>
      </c>
      <c r="EE97">
        <v>10005.50777777778</v>
      </c>
      <c r="EF97">
        <v>0</v>
      </c>
      <c r="EG97">
        <v>728.713814814815</v>
      </c>
      <c r="EH97">
        <v>-37.58388888888889</v>
      </c>
      <c r="EI97">
        <v>1265.41962962963</v>
      </c>
      <c r="EJ97">
        <v>1302.462592592593</v>
      </c>
      <c r="EK97">
        <v>1.009077592592592</v>
      </c>
      <c r="EL97">
        <v>1276.611851851852</v>
      </c>
      <c r="EM97">
        <v>19.84753703703704</v>
      </c>
      <c r="EN97">
        <v>1.760490740740741</v>
      </c>
      <c r="EO97">
        <v>1.675314444444444</v>
      </c>
      <c r="EP97">
        <v>15.44031851851852</v>
      </c>
      <c r="EQ97">
        <v>14.66954814814815</v>
      </c>
      <c r="ER97">
        <v>1999.998148148148</v>
      </c>
      <c r="ES97">
        <v>0.9799981111111113</v>
      </c>
      <c r="ET97">
        <v>0.0200015925925926</v>
      </c>
      <c r="EU97">
        <v>0</v>
      </c>
      <c r="EV97">
        <v>167.3804074074074</v>
      </c>
      <c r="EW97">
        <v>5.00078</v>
      </c>
      <c r="EX97">
        <v>6317.993703703704</v>
      </c>
      <c r="EY97">
        <v>16379.61481481481</v>
      </c>
      <c r="EZ97">
        <v>39.2174074074074</v>
      </c>
      <c r="FA97">
        <v>39.92781481481481</v>
      </c>
      <c r="FB97">
        <v>39.45803703703703</v>
      </c>
      <c r="FC97">
        <v>39.51362962962963</v>
      </c>
      <c r="FD97">
        <v>40.3424074074074</v>
      </c>
      <c r="FE97">
        <v>1955.098148148148</v>
      </c>
      <c r="FF97">
        <v>39.9</v>
      </c>
      <c r="FG97">
        <v>0</v>
      </c>
      <c r="FH97">
        <v>1694434562.1</v>
      </c>
      <c r="FI97">
        <v>0</v>
      </c>
      <c r="FJ97">
        <v>167.3705769230769</v>
      </c>
      <c r="FK97">
        <v>-0.6381196563479957</v>
      </c>
      <c r="FL97">
        <v>119.5347006580424</v>
      </c>
      <c r="FM97">
        <v>6318.155</v>
      </c>
      <c r="FN97">
        <v>15</v>
      </c>
      <c r="FO97">
        <v>1694433157.5</v>
      </c>
      <c r="FP97" t="s">
        <v>431</v>
      </c>
      <c r="FQ97">
        <v>1694433157.5</v>
      </c>
      <c r="FR97">
        <v>1694433154</v>
      </c>
      <c r="FS97">
        <v>1</v>
      </c>
      <c r="FT97">
        <v>-0.8159999999999999</v>
      </c>
      <c r="FU97">
        <v>-0.107</v>
      </c>
      <c r="FV97">
        <v>-25.913</v>
      </c>
      <c r="FW97">
        <v>-3.53</v>
      </c>
      <c r="FX97">
        <v>420</v>
      </c>
      <c r="FY97">
        <v>20</v>
      </c>
      <c r="FZ97">
        <v>0.26</v>
      </c>
      <c r="GA97">
        <v>0.06</v>
      </c>
      <c r="GB97">
        <v>-37.53998249999999</v>
      </c>
      <c r="GC97">
        <v>-0.3668363977484894</v>
      </c>
      <c r="GD97">
        <v>0.1440275631389702</v>
      </c>
      <c r="GE97">
        <v>0</v>
      </c>
      <c r="GF97">
        <v>1.016190725</v>
      </c>
      <c r="GG97">
        <v>-0.2442154333958717</v>
      </c>
      <c r="GH97">
        <v>0.02804689179747685</v>
      </c>
      <c r="GI97">
        <v>1</v>
      </c>
      <c r="GJ97">
        <v>1</v>
      </c>
      <c r="GK97">
        <v>2</v>
      </c>
      <c r="GL97" t="s">
        <v>438</v>
      </c>
      <c r="GM97">
        <v>3.10389</v>
      </c>
      <c r="GN97">
        <v>2.75809</v>
      </c>
      <c r="GO97">
        <v>0.17737</v>
      </c>
      <c r="GP97">
        <v>0.177271</v>
      </c>
      <c r="GQ97">
        <v>0.103104</v>
      </c>
      <c r="GR97">
        <v>0.0895203</v>
      </c>
      <c r="GS97">
        <v>21283.7</v>
      </c>
      <c r="GT97">
        <v>19959.4</v>
      </c>
      <c r="GU97">
        <v>26423.5</v>
      </c>
      <c r="GV97">
        <v>24585.9</v>
      </c>
      <c r="GW97">
        <v>38058.5</v>
      </c>
      <c r="GX97">
        <v>32754.6</v>
      </c>
      <c r="GY97">
        <v>46235.3</v>
      </c>
      <c r="GZ97">
        <v>38919.2</v>
      </c>
      <c r="HA97">
        <v>1.88522</v>
      </c>
      <c r="HB97">
        <v>1.80285</v>
      </c>
      <c r="HC97">
        <v>0.0685602</v>
      </c>
      <c r="HD97">
        <v>0</v>
      </c>
      <c r="HE97">
        <v>26.923</v>
      </c>
      <c r="HF97">
        <v>999.9</v>
      </c>
      <c r="HG97">
        <v>44.7</v>
      </c>
      <c r="HH97">
        <v>31.8</v>
      </c>
      <c r="HI97">
        <v>25.0028</v>
      </c>
      <c r="HJ97">
        <v>60.733</v>
      </c>
      <c r="HK97">
        <v>27.7845</v>
      </c>
      <c r="HL97">
        <v>1</v>
      </c>
      <c r="HM97">
        <v>0.148402</v>
      </c>
      <c r="HN97">
        <v>1.55239</v>
      </c>
      <c r="HO97">
        <v>20.3041</v>
      </c>
      <c r="HP97">
        <v>5.21325</v>
      </c>
      <c r="HQ97">
        <v>11.98</v>
      </c>
      <c r="HR97">
        <v>4.9636</v>
      </c>
      <c r="HS97">
        <v>3.27398</v>
      </c>
      <c r="HT97">
        <v>9999</v>
      </c>
      <c r="HU97">
        <v>9999</v>
      </c>
      <c r="HV97">
        <v>9999</v>
      </c>
      <c r="HW97">
        <v>160.6</v>
      </c>
      <c r="HX97">
        <v>1.86382</v>
      </c>
      <c r="HY97">
        <v>1.85987</v>
      </c>
      <c r="HZ97">
        <v>1.85806</v>
      </c>
      <c r="IA97">
        <v>1.85954</v>
      </c>
      <c r="IB97">
        <v>1.85959</v>
      </c>
      <c r="IC97">
        <v>1.85806</v>
      </c>
      <c r="ID97">
        <v>1.85715</v>
      </c>
      <c r="IE97">
        <v>1.85212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-38.47</v>
      </c>
      <c r="IT97">
        <v>-3.5805</v>
      </c>
      <c r="IU97">
        <v>-16.236212380802</v>
      </c>
      <c r="IV97">
        <v>-0.02504303529460891</v>
      </c>
      <c r="IW97">
        <v>8.203137281165334E-06</v>
      </c>
      <c r="IX97">
        <v>-1.601710138363582E-09</v>
      </c>
      <c r="IY97">
        <v>-1.673785301004046</v>
      </c>
      <c r="IZ97">
        <v>-0.1542298006697892</v>
      </c>
      <c r="JA97">
        <v>0.004482180110296973</v>
      </c>
      <c r="JB97">
        <v>-5.576280945024944E-05</v>
      </c>
      <c r="JC97">
        <v>4</v>
      </c>
      <c r="JD97">
        <v>1967</v>
      </c>
      <c r="JE97">
        <v>1</v>
      </c>
      <c r="JF97">
        <v>28</v>
      </c>
      <c r="JG97">
        <v>23.4</v>
      </c>
      <c r="JH97">
        <v>23.5</v>
      </c>
      <c r="JI97">
        <v>2.93457</v>
      </c>
      <c r="JJ97">
        <v>2.61353</v>
      </c>
      <c r="JK97">
        <v>1.49658</v>
      </c>
      <c r="JL97">
        <v>2.39868</v>
      </c>
      <c r="JM97">
        <v>1.54907</v>
      </c>
      <c r="JN97">
        <v>2.41699</v>
      </c>
      <c r="JO97">
        <v>34.1452</v>
      </c>
      <c r="JP97">
        <v>15.5242</v>
      </c>
      <c r="JQ97">
        <v>18</v>
      </c>
      <c r="JR97">
        <v>493.69</v>
      </c>
      <c r="JS97">
        <v>456.387</v>
      </c>
      <c r="JT97">
        <v>24.7331</v>
      </c>
      <c r="JU97">
        <v>29.1583</v>
      </c>
      <c r="JV97">
        <v>29.9995</v>
      </c>
      <c r="JW97">
        <v>29.3653</v>
      </c>
      <c r="JX97">
        <v>29.3445</v>
      </c>
      <c r="JY97">
        <v>58.9138</v>
      </c>
      <c r="JZ97">
        <v>0</v>
      </c>
      <c r="KA97">
        <v>46.4847</v>
      </c>
      <c r="KB97">
        <v>24.7095</v>
      </c>
      <c r="KC97">
        <v>1322.8</v>
      </c>
      <c r="KD97">
        <v>21.5056</v>
      </c>
      <c r="KE97">
        <v>101.015</v>
      </c>
      <c r="KF97">
        <v>93.8383</v>
      </c>
    </row>
    <row r="98" spans="1:292">
      <c r="A98">
        <v>80</v>
      </c>
      <c r="B98">
        <v>1694434567.1</v>
      </c>
      <c r="C98">
        <v>486.5999999046326</v>
      </c>
      <c r="D98" t="s">
        <v>593</v>
      </c>
      <c r="E98" t="s">
        <v>594</v>
      </c>
      <c r="F98">
        <v>5</v>
      </c>
      <c r="G98" t="s">
        <v>428</v>
      </c>
      <c r="H98">
        <v>1694434559.710714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1336.056231469999</v>
      </c>
      <c r="AJ98">
        <v>1306.893403431751</v>
      </c>
      <c r="AK98">
        <v>3.46727416313991</v>
      </c>
      <c r="AL98">
        <v>65.77211671758174</v>
      </c>
      <c r="AM98">
        <f>(AO98 - AN98 + DX98*1E3/(8.314*(DZ98+273.15)) * AQ98/DW98 * AP98) * DW98/(100*DK98) * 1000/(1000 - AO98)</f>
        <v>0</v>
      </c>
      <c r="AN98">
        <v>19.89169508635236</v>
      </c>
      <c r="AO98">
        <v>20.87679692675966</v>
      </c>
      <c r="AP98">
        <v>2.236287772901935E-06</v>
      </c>
      <c r="AQ98">
        <v>103.8788030557006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1.37</v>
      </c>
      <c r="DL98">
        <v>0.5</v>
      </c>
      <c r="DM98" t="s">
        <v>430</v>
      </c>
      <c r="DN98">
        <v>2</v>
      </c>
      <c r="DO98" t="b">
        <v>1</v>
      </c>
      <c r="DP98">
        <v>1694434559.710714</v>
      </c>
      <c r="DQ98">
        <v>1256.457142857143</v>
      </c>
      <c r="DR98">
        <v>1294.123928571428</v>
      </c>
      <c r="DS98">
        <v>20.86620714285714</v>
      </c>
      <c r="DT98">
        <v>19.87557857142857</v>
      </c>
      <c r="DU98">
        <v>1294.844642857143</v>
      </c>
      <c r="DV98">
        <v>24.44636428571429</v>
      </c>
      <c r="DW98">
        <v>500.0058571428571</v>
      </c>
      <c r="DX98">
        <v>84.40975357142857</v>
      </c>
      <c r="DY98">
        <v>0.09995345357142857</v>
      </c>
      <c r="DZ98">
        <v>26.89363928571428</v>
      </c>
      <c r="EA98">
        <v>28.04166428571429</v>
      </c>
      <c r="EB98">
        <v>999.9000000000002</v>
      </c>
      <c r="EC98">
        <v>0</v>
      </c>
      <c r="ED98">
        <v>0</v>
      </c>
      <c r="EE98">
        <v>10000.93571428571</v>
      </c>
      <c r="EF98">
        <v>0</v>
      </c>
      <c r="EG98">
        <v>733.2499642857143</v>
      </c>
      <c r="EH98">
        <v>-37.666625</v>
      </c>
      <c r="EI98">
        <v>1283.233928571428</v>
      </c>
      <c r="EJ98">
        <v>1320.3675</v>
      </c>
      <c r="EK98">
        <v>0.9906142857142858</v>
      </c>
      <c r="EL98">
        <v>1294.123928571428</v>
      </c>
      <c r="EM98">
        <v>19.87557857142857</v>
      </c>
      <c r="EN98">
        <v>1.761311428571429</v>
      </c>
      <c r="EO98">
        <v>1.677692857142857</v>
      </c>
      <c r="EP98">
        <v>15.44758214285714</v>
      </c>
      <c r="EQ98">
        <v>14.69154642857143</v>
      </c>
      <c r="ER98">
        <v>2000.013571428571</v>
      </c>
      <c r="ES98">
        <v>0.9799983928571431</v>
      </c>
      <c r="ET98">
        <v>0.02000131785714286</v>
      </c>
      <c r="EU98">
        <v>0</v>
      </c>
      <c r="EV98">
        <v>167.3403571428571</v>
      </c>
      <c r="EW98">
        <v>5.00078</v>
      </c>
      <c r="EX98">
        <v>6325.451785714285</v>
      </c>
      <c r="EY98">
        <v>16379.73928571429</v>
      </c>
      <c r="EZ98">
        <v>39.22082142857143</v>
      </c>
      <c r="FA98">
        <v>39.93257142857142</v>
      </c>
      <c r="FB98">
        <v>39.43503571428572</v>
      </c>
      <c r="FC98">
        <v>39.52649999999999</v>
      </c>
      <c r="FD98">
        <v>40.36799999999999</v>
      </c>
      <c r="FE98">
        <v>1955.113571428571</v>
      </c>
      <c r="FF98">
        <v>39.9</v>
      </c>
      <c r="FG98">
        <v>0</v>
      </c>
      <c r="FH98">
        <v>1694434567.5</v>
      </c>
      <c r="FI98">
        <v>0</v>
      </c>
      <c r="FJ98">
        <v>167.33432</v>
      </c>
      <c r="FK98">
        <v>-0.5675384631791681</v>
      </c>
      <c r="FL98">
        <v>76.73615364477344</v>
      </c>
      <c r="FM98">
        <v>6326.5152</v>
      </c>
      <c r="FN98">
        <v>15</v>
      </c>
      <c r="FO98">
        <v>1694433157.5</v>
      </c>
      <c r="FP98" t="s">
        <v>431</v>
      </c>
      <c r="FQ98">
        <v>1694433157.5</v>
      </c>
      <c r="FR98">
        <v>1694433154</v>
      </c>
      <c r="FS98">
        <v>1</v>
      </c>
      <c r="FT98">
        <v>-0.8159999999999999</v>
      </c>
      <c r="FU98">
        <v>-0.107</v>
      </c>
      <c r="FV98">
        <v>-25.913</v>
      </c>
      <c r="FW98">
        <v>-3.53</v>
      </c>
      <c r="FX98">
        <v>420</v>
      </c>
      <c r="FY98">
        <v>20</v>
      </c>
      <c r="FZ98">
        <v>0.26</v>
      </c>
      <c r="GA98">
        <v>0.06</v>
      </c>
      <c r="GB98">
        <v>-37.64233414634147</v>
      </c>
      <c r="GC98">
        <v>-0.5690063145653546</v>
      </c>
      <c r="GD98">
        <v>0.1714882654162982</v>
      </c>
      <c r="GE98">
        <v>0</v>
      </c>
      <c r="GF98">
        <v>1.004598780487805</v>
      </c>
      <c r="GG98">
        <v>-0.2340635341992708</v>
      </c>
      <c r="GH98">
        <v>0.02763928356128433</v>
      </c>
      <c r="GI98">
        <v>1</v>
      </c>
      <c r="GJ98">
        <v>1</v>
      </c>
      <c r="GK98">
        <v>2</v>
      </c>
      <c r="GL98" t="s">
        <v>438</v>
      </c>
      <c r="GM98">
        <v>3.10396</v>
      </c>
      <c r="GN98">
        <v>2.75801</v>
      </c>
      <c r="GO98">
        <v>0.178821</v>
      </c>
      <c r="GP98">
        <v>0.178731</v>
      </c>
      <c r="GQ98">
        <v>0.103107</v>
      </c>
      <c r="GR98">
        <v>0.0895171</v>
      </c>
      <c r="GS98">
        <v>21246.6</v>
      </c>
      <c r="GT98">
        <v>19924.3</v>
      </c>
      <c r="GU98">
        <v>26424</v>
      </c>
      <c r="GV98">
        <v>24586.3</v>
      </c>
      <c r="GW98">
        <v>38059</v>
      </c>
      <c r="GX98">
        <v>32755.5</v>
      </c>
      <c r="GY98">
        <v>46235.8</v>
      </c>
      <c r="GZ98">
        <v>38920</v>
      </c>
      <c r="HA98">
        <v>1.88555</v>
      </c>
      <c r="HB98">
        <v>1.80298</v>
      </c>
      <c r="HC98">
        <v>0.0696331</v>
      </c>
      <c r="HD98">
        <v>0</v>
      </c>
      <c r="HE98">
        <v>26.9266</v>
      </c>
      <c r="HF98">
        <v>999.9</v>
      </c>
      <c r="HG98">
        <v>44.8</v>
      </c>
      <c r="HH98">
        <v>31.8</v>
      </c>
      <c r="HI98">
        <v>25.0583</v>
      </c>
      <c r="HJ98">
        <v>60.5766</v>
      </c>
      <c r="HK98">
        <v>27.7204</v>
      </c>
      <c r="HL98">
        <v>1</v>
      </c>
      <c r="HM98">
        <v>0.148049</v>
      </c>
      <c r="HN98">
        <v>1.63339</v>
      </c>
      <c r="HO98">
        <v>20.3034</v>
      </c>
      <c r="HP98">
        <v>5.214</v>
      </c>
      <c r="HQ98">
        <v>11.98</v>
      </c>
      <c r="HR98">
        <v>4.96405</v>
      </c>
      <c r="HS98">
        <v>3.27397</v>
      </c>
      <c r="HT98">
        <v>9999</v>
      </c>
      <c r="HU98">
        <v>9999</v>
      </c>
      <c r="HV98">
        <v>9999</v>
      </c>
      <c r="HW98">
        <v>160.6</v>
      </c>
      <c r="HX98">
        <v>1.86381</v>
      </c>
      <c r="HY98">
        <v>1.85988</v>
      </c>
      <c r="HZ98">
        <v>1.85808</v>
      </c>
      <c r="IA98">
        <v>1.85956</v>
      </c>
      <c r="IB98">
        <v>1.8596</v>
      </c>
      <c r="IC98">
        <v>1.85806</v>
      </c>
      <c r="ID98">
        <v>1.85715</v>
      </c>
      <c r="IE98">
        <v>1.85211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-38.68</v>
      </c>
      <c r="IT98">
        <v>-3.5805</v>
      </c>
      <c r="IU98">
        <v>-16.236212380802</v>
      </c>
      <c r="IV98">
        <v>-0.02504303529460891</v>
      </c>
      <c r="IW98">
        <v>8.203137281165334E-06</v>
      </c>
      <c r="IX98">
        <v>-1.601710138363582E-09</v>
      </c>
      <c r="IY98">
        <v>-1.673785301004046</v>
      </c>
      <c r="IZ98">
        <v>-0.1542298006697892</v>
      </c>
      <c r="JA98">
        <v>0.004482180110296973</v>
      </c>
      <c r="JB98">
        <v>-5.576280945024944E-05</v>
      </c>
      <c r="JC98">
        <v>4</v>
      </c>
      <c r="JD98">
        <v>1967</v>
      </c>
      <c r="JE98">
        <v>1</v>
      </c>
      <c r="JF98">
        <v>28</v>
      </c>
      <c r="JG98">
        <v>23.5</v>
      </c>
      <c r="JH98">
        <v>23.6</v>
      </c>
      <c r="JI98">
        <v>2.96265</v>
      </c>
      <c r="JJ98">
        <v>2.6062</v>
      </c>
      <c r="JK98">
        <v>1.49658</v>
      </c>
      <c r="JL98">
        <v>2.39868</v>
      </c>
      <c r="JM98">
        <v>1.54907</v>
      </c>
      <c r="JN98">
        <v>2.43164</v>
      </c>
      <c r="JO98">
        <v>34.1225</v>
      </c>
      <c r="JP98">
        <v>15.5155</v>
      </c>
      <c r="JQ98">
        <v>18</v>
      </c>
      <c r="JR98">
        <v>493.828</v>
      </c>
      <c r="JS98">
        <v>456.407</v>
      </c>
      <c r="JT98">
        <v>24.6946</v>
      </c>
      <c r="JU98">
        <v>29.1519</v>
      </c>
      <c r="JV98">
        <v>29.9997</v>
      </c>
      <c r="JW98">
        <v>29.3581</v>
      </c>
      <c r="JX98">
        <v>29.3369</v>
      </c>
      <c r="JY98">
        <v>59.447</v>
      </c>
      <c r="JZ98">
        <v>0</v>
      </c>
      <c r="KA98">
        <v>46.8713</v>
      </c>
      <c r="KB98">
        <v>24.6674</v>
      </c>
      <c r="KC98">
        <v>1342.84</v>
      </c>
      <c r="KD98">
        <v>21.5309</v>
      </c>
      <c r="KE98">
        <v>101.016</v>
      </c>
      <c r="KF98">
        <v>93.84010000000001</v>
      </c>
    </row>
    <row r="99" spans="1:292">
      <c r="A99">
        <v>81</v>
      </c>
      <c r="B99">
        <v>1694434572.1</v>
      </c>
      <c r="C99">
        <v>491.5999999046326</v>
      </c>
      <c r="D99" t="s">
        <v>595</v>
      </c>
      <c r="E99" t="s">
        <v>596</v>
      </c>
      <c r="F99">
        <v>5</v>
      </c>
      <c r="G99" t="s">
        <v>428</v>
      </c>
      <c r="H99">
        <v>1694434564.564286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1353.117212433696</v>
      </c>
      <c r="AJ99">
        <v>1323.843393939394</v>
      </c>
      <c r="AK99">
        <v>3.378943344658119</v>
      </c>
      <c r="AL99">
        <v>65.77211671758174</v>
      </c>
      <c r="AM99">
        <f>(AO99 - AN99 + DX99*1E3/(8.314*(DZ99+273.15)) * AQ99/DW99 * AP99) * DW99/(100*DK99) * 1000/(1000 - AO99)</f>
        <v>0</v>
      </c>
      <c r="AN99">
        <v>19.92546122055532</v>
      </c>
      <c r="AO99">
        <v>20.87366424242424</v>
      </c>
      <c r="AP99">
        <v>-1.771717176707121E-05</v>
      </c>
      <c r="AQ99">
        <v>103.8788030557006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1.37</v>
      </c>
      <c r="DL99">
        <v>0.5</v>
      </c>
      <c r="DM99" t="s">
        <v>430</v>
      </c>
      <c r="DN99">
        <v>2</v>
      </c>
      <c r="DO99" t="b">
        <v>1</v>
      </c>
      <c r="DP99">
        <v>1694434564.564286</v>
      </c>
      <c r="DQ99">
        <v>1272.698928571428</v>
      </c>
      <c r="DR99">
        <v>1310.4175</v>
      </c>
      <c r="DS99">
        <v>20.87338928571429</v>
      </c>
      <c r="DT99">
        <v>19.90155357142857</v>
      </c>
      <c r="DU99">
        <v>1311.279285714286</v>
      </c>
      <c r="DV99">
        <v>24.45381428571428</v>
      </c>
      <c r="DW99">
        <v>500.0030714285714</v>
      </c>
      <c r="DX99">
        <v>84.41001071428572</v>
      </c>
      <c r="DY99">
        <v>0.09995551428571427</v>
      </c>
      <c r="DZ99">
        <v>26.89927499999999</v>
      </c>
      <c r="EA99">
        <v>28.05121785714286</v>
      </c>
      <c r="EB99">
        <v>999.9000000000002</v>
      </c>
      <c r="EC99">
        <v>0</v>
      </c>
      <c r="ED99">
        <v>0</v>
      </c>
      <c r="EE99">
        <v>9999.103571428572</v>
      </c>
      <c r="EF99">
        <v>0</v>
      </c>
      <c r="EG99">
        <v>736.5919285714286</v>
      </c>
      <c r="EH99">
        <v>-37.71968571428572</v>
      </c>
      <c r="EI99">
        <v>1299.83</v>
      </c>
      <c r="EJ99">
        <v>1337.026785714286</v>
      </c>
      <c r="EK99">
        <v>0.9718248571428572</v>
      </c>
      <c r="EL99">
        <v>1310.4175</v>
      </c>
      <c r="EM99">
        <v>19.90155357142857</v>
      </c>
      <c r="EN99">
        <v>1.761922857142857</v>
      </c>
      <c r="EO99">
        <v>1.679890357142857</v>
      </c>
      <c r="EP99">
        <v>15.45300714285714</v>
      </c>
      <c r="EQ99">
        <v>14.71185</v>
      </c>
      <c r="ER99">
        <v>1999.995</v>
      </c>
      <c r="ES99">
        <v>0.9799982857142859</v>
      </c>
      <c r="ET99">
        <v>0.02000142500000001</v>
      </c>
      <c r="EU99">
        <v>0</v>
      </c>
      <c r="EV99">
        <v>167.3252857142857</v>
      </c>
      <c r="EW99">
        <v>5.00078</v>
      </c>
      <c r="EX99">
        <v>6332.008928571428</v>
      </c>
      <c r="EY99">
        <v>16379.59285714286</v>
      </c>
      <c r="EZ99">
        <v>39.22525</v>
      </c>
      <c r="FA99">
        <v>39.93257142857142</v>
      </c>
      <c r="FB99">
        <v>39.42832142857142</v>
      </c>
      <c r="FC99">
        <v>39.53542857142856</v>
      </c>
      <c r="FD99">
        <v>40.35914285714286</v>
      </c>
      <c r="FE99">
        <v>1955.095</v>
      </c>
      <c r="FF99">
        <v>39.9</v>
      </c>
      <c r="FG99">
        <v>0</v>
      </c>
      <c r="FH99">
        <v>1694434572.3</v>
      </c>
      <c r="FI99">
        <v>0</v>
      </c>
      <c r="FJ99">
        <v>167.31644</v>
      </c>
      <c r="FK99">
        <v>-0.1507692387617027</v>
      </c>
      <c r="FL99">
        <v>44.47692314415783</v>
      </c>
      <c r="FM99">
        <v>6332.560799999999</v>
      </c>
      <c r="FN99">
        <v>15</v>
      </c>
      <c r="FO99">
        <v>1694433157.5</v>
      </c>
      <c r="FP99" t="s">
        <v>431</v>
      </c>
      <c r="FQ99">
        <v>1694433157.5</v>
      </c>
      <c r="FR99">
        <v>1694433154</v>
      </c>
      <c r="FS99">
        <v>1</v>
      </c>
      <c r="FT99">
        <v>-0.8159999999999999</v>
      </c>
      <c r="FU99">
        <v>-0.107</v>
      </c>
      <c r="FV99">
        <v>-25.913</v>
      </c>
      <c r="FW99">
        <v>-3.53</v>
      </c>
      <c r="FX99">
        <v>420</v>
      </c>
      <c r="FY99">
        <v>20</v>
      </c>
      <c r="FZ99">
        <v>0.26</v>
      </c>
      <c r="GA99">
        <v>0.06</v>
      </c>
      <c r="GB99">
        <v>-37.68760731707317</v>
      </c>
      <c r="GC99">
        <v>-0.894735926465973</v>
      </c>
      <c r="GD99">
        <v>0.180135728488736</v>
      </c>
      <c r="GE99">
        <v>0</v>
      </c>
      <c r="GF99">
        <v>0.982401292682927</v>
      </c>
      <c r="GG99">
        <v>-0.2088439778090486</v>
      </c>
      <c r="GH99">
        <v>0.02626551584394418</v>
      </c>
      <c r="GI99">
        <v>1</v>
      </c>
      <c r="GJ99">
        <v>1</v>
      </c>
      <c r="GK99">
        <v>2</v>
      </c>
      <c r="GL99" t="s">
        <v>438</v>
      </c>
      <c r="GM99">
        <v>3.10398</v>
      </c>
      <c r="GN99">
        <v>2.75825</v>
      </c>
      <c r="GO99">
        <v>0.180203</v>
      </c>
      <c r="GP99">
        <v>0.1801</v>
      </c>
      <c r="GQ99">
        <v>0.103105</v>
      </c>
      <c r="GR99">
        <v>0.0897425</v>
      </c>
      <c r="GS99">
        <v>21210.8</v>
      </c>
      <c r="GT99">
        <v>19891.4</v>
      </c>
      <c r="GU99">
        <v>26424</v>
      </c>
      <c r="GV99">
        <v>24586.5</v>
      </c>
      <c r="GW99">
        <v>38059.6</v>
      </c>
      <c r="GX99">
        <v>32747.5</v>
      </c>
      <c r="GY99">
        <v>46236.3</v>
      </c>
      <c r="GZ99">
        <v>38920.1</v>
      </c>
      <c r="HA99">
        <v>1.88568</v>
      </c>
      <c r="HB99">
        <v>1.80338</v>
      </c>
      <c r="HC99">
        <v>0.0694357</v>
      </c>
      <c r="HD99">
        <v>0</v>
      </c>
      <c r="HE99">
        <v>26.9306</v>
      </c>
      <c r="HF99">
        <v>999.9</v>
      </c>
      <c r="HG99">
        <v>44.8</v>
      </c>
      <c r="HH99">
        <v>31.8</v>
      </c>
      <c r="HI99">
        <v>25.0573</v>
      </c>
      <c r="HJ99">
        <v>60.6166</v>
      </c>
      <c r="HK99">
        <v>27.7324</v>
      </c>
      <c r="HL99">
        <v>1</v>
      </c>
      <c r="HM99">
        <v>0.147696</v>
      </c>
      <c r="HN99">
        <v>1.73817</v>
      </c>
      <c r="HO99">
        <v>20.3026</v>
      </c>
      <c r="HP99">
        <v>5.21459</v>
      </c>
      <c r="HQ99">
        <v>11.98</v>
      </c>
      <c r="HR99">
        <v>4.9639</v>
      </c>
      <c r="HS99">
        <v>3.27405</v>
      </c>
      <c r="HT99">
        <v>9999</v>
      </c>
      <c r="HU99">
        <v>9999</v>
      </c>
      <c r="HV99">
        <v>9999</v>
      </c>
      <c r="HW99">
        <v>160.6</v>
      </c>
      <c r="HX99">
        <v>1.8638</v>
      </c>
      <c r="HY99">
        <v>1.85988</v>
      </c>
      <c r="HZ99">
        <v>1.85807</v>
      </c>
      <c r="IA99">
        <v>1.85956</v>
      </c>
      <c r="IB99">
        <v>1.85959</v>
      </c>
      <c r="IC99">
        <v>1.85806</v>
      </c>
      <c r="ID99">
        <v>1.85715</v>
      </c>
      <c r="IE99">
        <v>1.85211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-38.88</v>
      </c>
      <c r="IT99">
        <v>-3.5805</v>
      </c>
      <c r="IU99">
        <v>-16.236212380802</v>
      </c>
      <c r="IV99">
        <v>-0.02504303529460891</v>
      </c>
      <c r="IW99">
        <v>8.203137281165334E-06</v>
      </c>
      <c r="IX99">
        <v>-1.601710138363582E-09</v>
      </c>
      <c r="IY99">
        <v>-1.673785301004046</v>
      </c>
      <c r="IZ99">
        <v>-0.1542298006697892</v>
      </c>
      <c r="JA99">
        <v>0.004482180110296973</v>
      </c>
      <c r="JB99">
        <v>-5.576280945024944E-05</v>
      </c>
      <c r="JC99">
        <v>4</v>
      </c>
      <c r="JD99">
        <v>1967</v>
      </c>
      <c r="JE99">
        <v>1</v>
      </c>
      <c r="JF99">
        <v>28</v>
      </c>
      <c r="JG99">
        <v>23.6</v>
      </c>
      <c r="JH99">
        <v>23.6</v>
      </c>
      <c r="JI99">
        <v>2.99194</v>
      </c>
      <c r="JJ99">
        <v>2.61475</v>
      </c>
      <c r="JK99">
        <v>1.49658</v>
      </c>
      <c r="JL99">
        <v>2.39868</v>
      </c>
      <c r="JM99">
        <v>1.54907</v>
      </c>
      <c r="JN99">
        <v>2.40234</v>
      </c>
      <c r="JO99">
        <v>34.1225</v>
      </c>
      <c r="JP99">
        <v>15.5067</v>
      </c>
      <c r="JQ99">
        <v>18</v>
      </c>
      <c r="JR99">
        <v>493.85</v>
      </c>
      <c r="JS99">
        <v>456.608</v>
      </c>
      <c r="JT99">
        <v>24.6468</v>
      </c>
      <c r="JU99">
        <v>29.1457</v>
      </c>
      <c r="JV99">
        <v>29.9996</v>
      </c>
      <c r="JW99">
        <v>29.3512</v>
      </c>
      <c r="JX99">
        <v>29.3306</v>
      </c>
      <c r="JY99">
        <v>60.069</v>
      </c>
      <c r="JZ99">
        <v>0</v>
      </c>
      <c r="KA99">
        <v>46.8713</v>
      </c>
      <c r="KB99">
        <v>24.6083</v>
      </c>
      <c r="KC99">
        <v>1356.2</v>
      </c>
      <c r="KD99">
        <v>21.5537</v>
      </c>
      <c r="KE99">
        <v>101.017</v>
      </c>
      <c r="KF99">
        <v>93.84050000000001</v>
      </c>
    </row>
    <row r="100" spans="1:292">
      <c r="A100">
        <v>82</v>
      </c>
      <c r="B100">
        <v>1694434577.1</v>
      </c>
      <c r="C100">
        <v>496.5999999046326</v>
      </c>
      <c r="D100" t="s">
        <v>597</v>
      </c>
      <c r="E100" t="s">
        <v>598</v>
      </c>
      <c r="F100">
        <v>5</v>
      </c>
      <c r="G100" t="s">
        <v>428</v>
      </c>
      <c r="H100">
        <v>1694434569.417857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1370.174183032525</v>
      </c>
      <c r="AJ100">
        <v>1340.984606060606</v>
      </c>
      <c r="AK100">
        <v>3.430292149865805</v>
      </c>
      <c r="AL100">
        <v>65.77211671758174</v>
      </c>
      <c r="AM100">
        <f>(AO100 - AN100 + DX100*1E3/(8.314*(DZ100+273.15)) * AQ100/DW100 * AP100) * DW100/(100*DK100) * 1000/(1000 - AO100)</f>
        <v>0</v>
      </c>
      <c r="AN100">
        <v>19.96890576690823</v>
      </c>
      <c r="AO100">
        <v>20.88922303030303</v>
      </c>
      <c r="AP100">
        <v>6.97568308992507E-05</v>
      </c>
      <c r="AQ100">
        <v>103.8788030557006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1.37</v>
      </c>
      <c r="DL100">
        <v>0.5</v>
      </c>
      <c r="DM100" t="s">
        <v>430</v>
      </c>
      <c r="DN100">
        <v>2</v>
      </c>
      <c r="DO100" t="b">
        <v>1</v>
      </c>
      <c r="DP100">
        <v>1694434569.417857</v>
      </c>
      <c r="DQ100">
        <v>1288.94</v>
      </c>
      <c r="DR100">
        <v>1326.742857142857</v>
      </c>
      <c r="DS100">
        <v>20.87822857142857</v>
      </c>
      <c r="DT100">
        <v>19.926125</v>
      </c>
      <c r="DU100">
        <v>1327.713214285714</v>
      </c>
      <c r="DV100">
        <v>24.45883571428572</v>
      </c>
      <c r="DW100">
        <v>500.0148214285714</v>
      </c>
      <c r="DX100">
        <v>84.41042142857142</v>
      </c>
      <c r="DY100">
        <v>0.09997921071428571</v>
      </c>
      <c r="DZ100">
        <v>26.90336071428571</v>
      </c>
      <c r="EA100">
        <v>28.05681428571429</v>
      </c>
      <c r="EB100">
        <v>999.9000000000002</v>
      </c>
      <c r="EC100">
        <v>0</v>
      </c>
      <c r="ED100">
        <v>0</v>
      </c>
      <c r="EE100">
        <v>10003.285</v>
      </c>
      <c r="EF100">
        <v>0</v>
      </c>
      <c r="EG100">
        <v>739.2040357142859</v>
      </c>
      <c r="EH100">
        <v>-37.80445714285714</v>
      </c>
      <c r="EI100">
        <v>1316.423214285714</v>
      </c>
      <c r="EJ100">
        <v>1353.718214285714</v>
      </c>
      <c r="EK100">
        <v>0.9520995714285715</v>
      </c>
      <c r="EL100">
        <v>1326.742857142857</v>
      </c>
      <c r="EM100">
        <v>19.926125</v>
      </c>
      <c r="EN100">
        <v>1.762340357142858</v>
      </c>
      <c r="EO100">
        <v>1.6819725</v>
      </c>
      <c r="EP100">
        <v>15.45670714285714</v>
      </c>
      <c r="EQ100">
        <v>14.73102857142857</v>
      </c>
      <c r="ER100">
        <v>1999.988214285714</v>
      </c>
      <c r="ES100">
        <v>0.9799982857142859</v>
      </c>
      <c r="ET100">
        <v>0.020001425</v>
      </c>
      <c r="EU100">
        <v>0</v>
      </c>
      <c r="EV100">
        <v>167.3395</v>
      </c>
      <c r="EW100">
        <v>5.00078</v>
      </c>
      <c r="EX100">
        <v>6335.671071428571</v>
      </c>
      <c r="EY100">
        <v>16379.52857142857</v>
      </c>
      <c r="EZ100">
        <v>39.20732142857143</v>
      </c>
      <c r="FA100">
        <v>39.92814285714285</v>
      </c>
      <c r="FB100">
        <v>39.40385714285714</v>
      </c>
      <c r="FC100">
        <v>39.52428571428571</v>
      </c>
      <c r="FD100">
        <v>40.32782142857142</v>
      </c>
      <c r="FE100">
        <v>1955.088214285714</v>
      </c>
      <c r="FF100">
        <v>39.9</v>
      </c>
      <c r="FG100">
        <v>0</v>
      </c>
      <c r="FH100">
        <v>1694434577.1</v>
      </c>
      <c r="FI100">
        <v>0</v>
      </c>
      <c r="FJ100">
        <v>167.32128</v>
      </c>
      <c r="FK100">
        <v>0.2280769056420608</v>
      </c>
      <c r="FL100">
        <v>57.27461561691152</v>
      </c>
      <c r="FM100">
        <v>6335.718000000001</v>
      </c>
      <c r="FN100">
        <v>15</v>
      </c>
      <c r="FO100">
        <v>1694433157.5</v>
      </c>
      <c r="FP100" t="s">
        <v>431</v>
      </c>
      <c r="FQ100">
        <v>1694433157.5</v>
      </c>
      <c r="FR100">
        <v>1694433154</v>
      </c>
      <c r="FS100">
        <v>1</v>
      </c>
      <c r="FT100">
        <v>-0.8159999999999999</v>
      </c>
      <c r="FU100">
        <v>-0.107</v>
      </c>
      <c r="FV100">
        <v>-25.913</v>
      </c>
      <c r="FW100">
        <v>-3.53</v>
      </c>
      <c r="FX100">
        <v>420</v>
      </c>
      <c r="FY100">
        <v>20</v>
      </c>
      <c r="FZ100">
        <v>0.26</v>
      </c>
      <c r="GA100">
        <v>0.06</v>
      </c>
      <c r="GB100">
        <v>-37.71496097560976</v>
      </c>
      <c r="GC100">
        <v>-1.15598967594686</v>
      </c>
      <c r="GD100">
        <v>0.1701035063346455</v>
      </c>
      <c r="GE100">
        <v>0</v>
      </c>
      <c r="GF100">
        <v>0.9600451951219511</v>
      </c>
      <c r="GG100">
        <v>-0.2418743161748952</v>
      </c>
      <c r="GH100">
        <v>0.02906754666014963</v>
      </c>
      <c r="GI100">
        <v>1</v>
      </c>
      <c r="GJ100">
        <v>1</v>
      </c>
      <c r="GK100">
        <v>2</v>
      </c>
      <c r="GL100" t="s">
        <v>438</v>
      </c>
      <c r="GM100">
        <v>3.10401</v>
      </c>
      <c r="GN100">
        <v>2.75816</v>
      </c>
      <c r="GO100">
        <v>0.181588</v>
      </c>
      <c r="GP100">
        <v>0.181469</v>
      </c>
      <c r="GQ100">
        <v>0.103151</v>
      </c>
      <c r="GR100">
        <v>0.08977060000000001</v>
      </c>
      <c r="GS100">
        <v>21175.3</v>
      </c>
      <c r="GT100">
        <v>19858.1</v>
      </c>
      <c r="GU100">
        <v>26424.4</v>
      </c>
      <c r="GV100">
        <v>24586.4</v>
      </c>
      <c r="GW100">
        <v>38058.3</v>
      </c>
      <c r="GX100">
        <v>32746.7</v>
      </c>
      <c r="GY100">
        <v>46236.9</v>
      </c>
      <c r="GZ100">
        <v>38920.1</v>
      </c>
      <c r="HA100">
        <v>1.8855</v>
      </c>
      <c r="HB100">
        <v>1.8034</v>
      </c>
      <c r="HC100">
        <v>0.0687875</v>
      </c>
      <c r="HD100">
        <v>0</v>
      </c>
      <c r="HE100">
        <v>26.9346</v>
      </c>
      <c r="HF100">
        <v>999.9</v>
      </c>
      <c r="HG100">
        <v>44.9</v>
      </c>
      <c r="HH100">
        <v>31.8</v>
      </c>
      <c r="HI100">
        <v>25.1122</v>
      </c>
      <c r="HJ100">
        <v>60.6566</v>
      </c>
      <c r="HK100">
        <v>27.7204</v>
      </c>
      <c r="HL100">
        <v>1</v>
      </c>
      <c r="HM100">
        <v>0.147551</v>
      </c>
      <c r="HN100">
        <v>1.82795</v>
      </c>
      <c r="HO100">
        <v>20.3015</v>
      </c>
      <c r="HP100">
        <v>5.21355</v>
      </c>
      <c r="HQ100">
        <v>11.98</v>
      </c>
      <c r="HR100">
        <v>4.9638</v>
      </c>
      <c r="HS100">
        <v>3.27397</v>
      </c>
      <c r="HT100">
        <v>9999</v>
      </c>
      <c r="HU100">
        <v>9999</v>
      </c>
      <c r="HV100">
        <v>9999</v>
      </c>
      <c r="HW100">
        <v>160.6</v>
      </c>
      <c r="HX100">
        <v>1.8638</v>
      </c>
      <c r="HY100">
        <v>1.85987</v>
      </c>
      <c r="HZ100">
        <v>1.85806</v>
      </c>
      <c r="IA100">
        <v>1.85957</v>
      </c>
      <c r="IB100">
        <v>1.85959</v>
      </c>
      <c r="IC100">
        <v>1.85806</v>
      </c>
      <c r="ID100">
        <v>1.85715</v>
      </c>
      <c r="IE100">
        <v>1.85211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-39.08</v>
      </c>
      <c r="IT100">
        <v>-3.581</v>
      </c>
      <c r="IU100">
        <v>-16.236212380802</v>
      </c>
      <c r="IV100">
        <v>-0.02504303529460891</v>
      </c>
      <c r="IW100">
        <v>8.203137281165334E-06</v>
      </c>
      <c r="IX100">
        <v>-1.601710138363582E-09</v>
      </c>
      <c r="IY100">
        <v>-1.673785301004046</v>
      </c>
      <c r="IZ100">
        <v>-0.1542298006697892</v>
      </c>
      <c r="JA100">
        <v>0.004482180110296973</v>
      </c>
      <c r="JB100">
        <v>-5.576280945024944E-05</v>
      </c>
      <c r="JC100">
        <v>4</v>
      </c>
      <c r="JD100">
        <v>1967</v>
      </c>
      <c r="JE100">
        <v>1</v>
      </c>
      <c r="JF100">
        <v>28</v>
      </c>
      <c r="JG100">
        <v>23.7</v>
      </c>
      <c r="JH100">
        <v>23.7</v>
      </c>
      <c r="JI100">
        <v>3.02002</v>
      </c>
      <c r="JJ100">
        <v>2.61475</v>
      </c>
      <c r="JK100">
        <v>1.49658</v>
      </c>
      <c r="JL100">
        <v>2.39868</v>
      </c>
      <c r="JM100">
        <v>1.54907</v>
      </c>
      <c r="JN100">
        <v>2.39868</v>
      </c>
      <c r="JO100">
        <v>34.0998</v>
      </c>
      <c r="JP100">
        <v>15.5155</v>
      </c>
      <c r="JQ100">
        <v>18</v>
      </c>
      <c r="JR100">
        <v>493.689</v>
      </c>
      <c r="JS100">
        <v>456.567</v>
      </c>
      <c r="JT100">
        <v>24.5851</v>
      </c>
      <c r="JU100">
        <v>29.1394</v>
      </c>
      <c r="JV100">
        <v>29.9999</v>
      </c>
      <c r="JW100">
        <v>29.3438</v>
      </c>
      <c r="JX100">
        <v>29.3231</v>
      </c>
      <c r="JY100">
        <v>60.6046</v>
      </c>
      <c r="JZ100">
        <v>0</v>
      </c>
      <c r="KA100">
        <v>46.8713</v>
      </c>
      <c r="KB100">
        <v>24.5457</v>
      </c>
      <c r="KC100">
        <v>1369.56</v>
      </c>
      <c r="KD100">
        <v>21.5622</v>
      </c>
      <c r="KE100">
        <v>101.018</v>
      </c>
      <c r="KF100">
        <v>93.84050000000001</v>
      </c>
    </row>
    <row r="101" spans="1:292">
      <c r="A101">
        <v>83</v>
      </c>
      <c r="B101">
        <v>1694434582.1</v>
      </c>
      <c r="C101">
        <v>501.5999999046326</v>
      </c>
      <c r="D101" t="s">
        <v>599</v>
      </c>
      <c r="E101" t="s">
        <v>600</v>
      </c>
      <c r="F101">
        <v>5</v>
      </c>
      <c r="G101" t="s">
        <v>428</v>
      </c>
      <c r="H101">
        <v>1694434574.314285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1387.319310148284</v>
      </c>
      <c r="AJ101">
        <v>1358.176303030303</v>
      </c>
      <c r="AK101">
        <v>3.443432309361324</v>
      </c>
      <c r="AL101">
        <v>65.77211671758174</v>
      </c>
      <c r="AM101">
        <f>(AO101 - AN101 + DX101*1E3/(8.314*(DZ101+273.15)) * AQ101/DW101 * AP101) * DW101/(100*DK101) * 1000/(1000 - AO101)</f>
        <v>0</v>
      </c>
      <c r="AN101">
        <v>19.967756602873</v>
      </c>
      <c r="AO101">
        <v>20.88835090909091</v>
      </c>
      <c r="AP101">
        <v>-7.587284861404208E-06</v>
      </c>
      <c r="AQ101">
        <v>103.8788030557006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1.37</v>
      </c>
      <c r="DL101">
        <v>0.5</v>
      </c>
      <c r="DM101" t="s">
        <v>430</v>
      </c>
      <c r="DN101">
        <v>2</v>
      </c>
      <c r="DO101" t="b">
        <v>1</v>
      </c>
      <c r="DP101">
        <v>1694434574.314285</v>
      </c>
      <c r="DQ101">
        <v>1305.351428571429</v>
      </c>
      <c r="DR101">
        <v>1343.138214285714</v>
      </c>
      <c r="DS101">
        <v>20.88225714285715</v>
      </c>
      <c r="DT101">
        <v>19.95064642857142</v>
      </c>
      <c r="DU101">
        <v>1344.318571428571</v>
      </c>
      <c r="DV101">
        <v>24.46301071428571</v>
      </c>
      <c r="DW101">
        <v>500.0181428571428</v>
      </c>
      <c r="DX101">
        <v>84.410175</v>
      </c>
      <c r="DY101">
        <v>0.1000004857142857</v>
      </c>
      <c r="DZ101">
        <v>26.90566071428572</v>
      </c>
      <c r="EA101">
        <v>28.063425</v>
      </c>
      <c r="EB101">
        <v>999.9000000000002</v>
      </c>
      <c r="EC101">
        <v>0</v>
      </c>
      <c r="ED101">
        <v>0</v>
      </c>
      <c r="EE101">
        <v>9999.218928571428</v>
      </c>
      <c r="EF101">
        <v>0</v>
      </c>
      <c r="EG101">
        <v>741.0532142857144</v>
      </c>
      <c r="EH101">
        <v>-37.78858214285714</v>
      </c>
      <c r="EI101">
        <v>1333.189642857143</v>
      </c>
      <c r="EJ101">
        <v>1370.481071428572</v>
      </c>
      <c r="EK101">
        <v>0.9316046428571428</v>
      </c>
      <c r="EL101">
        <v>1343.138214285714</v>
      </c>
      <c r="EM101">
        <v>19.95064642857142</v>
      </c>
      <c r="EN101">
        <v>1.762675357142857</v>
      </c>
      <c r="EO101">
        <v>1.684037142857143</v>
      </c>
      <c r="EP101">
        <v>15.45967142857143</v>
      </c>
      <c r="EQ101">
        <v>14.75006071428571</v>
      </c>
      <c r="ER101">
        <v>2000.006071428571</v>
      </c>
      <c r="ES101">
        <v>0.9799986071428572</v>
      </c>
      <c r="ET101">
        <v>0.02000110714285714</v>
      </c>
      <c r="EU101">
        <v>0</v>
      </c>
      <c r="EV101">
        <v>167.3537857142857</v>
      </c>
      <c r="EW101">
        <v>5.00078</v>
      </c>
      <c r="EX101">
        <v>6341.961071428573</v>
      </c>
      <c r="EY101">
        <v>16379.67142857143</v>
      </c>
      <c r="EZ101">
        <v>39.19171428571428</v>
      </c>
      <c r="FA101">
        <v>39.92371428571428</v>
      </c>
      <c r="FB101">
        <v>39.41942857142858</v>
      </c>
      <c r="FC101">
        <v>39.51764285714285</v>
      </c>
      <c r="FD101">
        <v>40.28767857142856</v>
      </c>
      <c r="FE101">
        <v>1955.106071428572</v>
      </c>
      <c r="FF101">
        <v>39.9</v>
      </c>
      <c r="FG101">
        <v>0</v>
      </c>
      <c r="FH101">
        <v>1694434581.9</v>
      </c>
      <c r="FI101">
        <v>0</v>
      </c>
      <c r="FJ101">
        <v>167.32808</v>
      </c>
      <c r="FK101">
        <v>-0.1455384789683108</v>
      </c>
      <c r="FL101">
        <v>66.36384610950104</v>
      </c>
      <c r="FM101">
        <v>6341.975600000001</v>
      </c>
      <c r="FN101">
        <v>15</v>
      </c>
      <c r="FO101">
        <v>1694433157.5</v>
      </c>
      <c r="FP101" t="s">
        <v>431</v>
      </c>
      <c r="FQ101">
        <v>1694433157.5</v>
      </c>
      <c r="FR101">
        <v>1694433154</v>
      </c>
      <c r="FS101">
        <v>1</v>
      </c>
      <c r="FT101">
        <v>-0.8159999999999999</v>
      </c>
      <c r="FU101">
        <v>-0.107</v>
      </c>
      <c r="FV101">
        <v>-25.913</v>
      </c>
      <c r="FW101">
        <v>-3.53</v>
      </c>
      <c r="FX101">
        <v>420</v>
      </c>
      <c r="FY101">
        <v>20</v>
      </c>
      <c r="FZ101">
        <v>0.26</v>
      </c>
      <c r="GA101">
        <v>0.06</v>
      </c>
      <c r="GB101">
        <v>-37.78987073170732</v>
      </c>
      <c r="GC101">
        <v>-0.1544195692413702</v>
      </c>
      <c r="GD101">
        <v>0.1072654542709461</v>
      </c>
      <c r="GE101">
        <v>0</v>
      </c>
      <c r="GF101">
        <v>0.9468884146341464</v>
      </c>
      <c r="GG101">
        <v>-0.2798445066938353</v>
      </c>
      <c r="GH101">
        <v>0.03106834588999347</v>
      </c>
      <c r="GI101">
        <v>1</v>
      </c>
      <c r="GJ101">
        <v>1</v>
      </c>
      <c r="GK101">
        <v>2</v>
      </c>
      <c r="GL101" t="s">
        <v>438</v>
      </c>
      <c r="GM101">
        <v>3.10398</v>
      </c>
      <c r="GN101">
        <v>2.75803</v>
      </c>
      <c r="GO101">
        <v>0.182977</v>
      </c>
      <c r="GP101">
        <v>0.182852</v>
      </c>
      <c r="GQ101">
        <v>0.103147</v>
      </c>
      <c r="GR101">
        <v>0.089758</v>
      </c>
      <c r="GS101">
        <v>21139.6</v>
      </c>
      <c r="GT101">
        <v>19824.9</v>
      </c>
      <c r="GU101">
        <v>26424.7</v>
      </c>
      <c r="GV101">
        <v>24586.9</v>
      </c>
      <c r="GW101">
        <v>38058.7</v>
      </c>
      <c r="GX101">
        <v>32747.6</v>
      </c>
      <c r="GY101">
        <v>46237</v>
      </c>
      <c r="GZ101">
        <v>38920.4</v>
      </c>
      <c r="HA101">
        <v>1.88555</v>
      </c>
      <c r="HB101">
        <v>1.80373</v>
      </c>
      <c r="HC101">
        <v>0.06967039999999999</v>
      </c>
      <c r="HD101">
        <v>0</v>
      </c>
      <c r="HE101">
        <v>26.9391</v>
      </c>
      <c r="HF101">
        <v>999.9</v>
      </c>
      <c r="HG101">
        <v>44.9</v>
      </c>
      <c r="HH101">
        <v>31.8</v>
      </c>
      <c r="HI101">
        <v>25.1129</v>
      </c>
      <c r="HJ101">
        <v>60.3966</v>
      </c>
      <c r="HK101">
        <v>27.7444</v>
      </c>
      <c r="HL101">
        <v>1</v>
      </c>
      <c r="HM101">
        <v>0.147551</v>
      </c>
      <c r="HN101">
        <v>1.88624</v>
      </c>
      <c r="HO101">
        <v>20.3006</v>
      </c>
      <c r="HP101">
        <v>5.21444</v>
      </c>
      <c r="HQ101">
        <v>11.98</v>
      </c>
      <c r="HR101">
        <v>4.96415</v>
      </c>
      <c r="HS101">
        <v>3.27395</v>
      </c>
      <c r="HT101">
        <v>9999</v>
      </c>
      <c r="HU101">
        <v>9999</v>
      </c>
      <c r="HV101">
        <v>9999</v>
      </c>
      <c r="HW101">
        <v>160.6</v>
      </c>
      <c r="HX101">
        <v>1.86374</v>
      </c>
      <c r="HY101">
        <v>1.85986</v>
      </c>
      <c r="HZ101">
        <v>1.85807</v>
      </c>
      <c r="IA101">
        <v>1.85951</v>
      </c>
      <c r="IB101">
        <v>1.8596</v>
      </c>
      <c r="IC101">
        <v>1.85806</v>
      </c>
      <c r="ID101">
        <v>1.85715</v>
      </c>
      <c r="IE101">
        <v>1.85211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-39.28</v>
      </c>
      <c r="IT101">
        <v>-3.5809</v>
      </c>
      <c r="IU101">
        <v>-16.236212380802</v>
      </c>
      <c r="IV101">
        <v>-0.02504303529460891</v>
      </c>
      <c r="IW101">
        <v>8.203137281165334E-06</v>
      </c>
      <c r="IX101">
        <v>-1.601710138363582E-09</v>
      </c>
      <c r="IY101">
        <v>-1.673785301004046</v>
      </c>
      <c r="IZ101">
        <v>-0.1542298006697892</v>
      </c>
      <c r="JA101">
        <v>0.004482180110296973</v>
      </c>
      <c r="JB101">
        <v>-5.576280945024944E-05</v>
      </c>
      <c r="JC101">
        <v>4</v>
      </c>
      <c r="JD101">
        <v>1967</v>
      </c>
      <c r="JE101">
        <v>1</v>
      </c>
      <c r="JF101">
        <v>28</v>
      </c>
      <c r="JG101">
        <v>23.7</v>
      </c>
      <c r="JH101">
        <v>23.8</v>
      </c>
      <c r="JI101">
        <v>3.04932</v>
      </c>
      <c r="JJ101">
        <v>2.61353</v>
      </c>
      <c r="JK101">
        <v>1.49658</v>
      </c>
      <c r="JL101">
        <v>2.39868</v>
      </c>
      <c r="JM101">
        <v>1.54907</v>
      </c>
      <c r="JN101">
        <v>2.39502</v>
      </c>
      <c r="JO101">
        <v>34.0771</v>
      </c>
      <c r="JP101">
        <v>15.5067</v>
      </c>
      <c r="JQ101">
        <v>18</v>
      </c>
      <c r="JR101">
        <v>493.67</v>
      </c>
      <c r="JS101">
        <v>456.721</v>
      </c>
      <c r="JT101">
        <v>24.5208</v>
      </c>
      <c r="JU101">
        <v>29.1332</v>
      </c>
      <c r="JV101">
        <v>29.9999</v>
      </c>
      <c r="JW101">
        <v>29.3375</v>
      </c>
      <c r="JX101">
        <v>29.3169</v>
      </c>
      <c r="JY101">
        <v>61.209</v>
      </c>
      <c r="JZ101">
        <v>0</v>
      </c>
      <c r="KA101">
        <v>46.8713</v>
      </c>
      <c r="KB101">
        <v>24.4874</v>
      </c>
      <c r="KC101">
        <v>1389.59</v>
      </c>
      <c r="KD101">
        <v>21.5891</v>
      </c>
      <c r="KE101">
        <v>101.019</v>
      </c>
      <c r="KF101">
        <v>93.8416</v>
      </c>
    </row>
    <row r="102" spans="1:292">
      <c r="A102">
        <v>84</v>
      </c>
      <c r="B102">
        <v>1694434587.1</v>
      </c>
      <c r="C102">
        <v>506.5999999046326</v>
      </c>
      <c r="D102" t="s">
        <v>601</v>
      </c>
      <c r="E102" t="s">
        <v>602</v>
      </c>
      <c r="F102">
        <v>5</v>
      </c>
      <c r="G102" t="s">
        <v>428</v>
      </c>
      <c r="H102">
        <v>1694434579.6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1404.657950644079</v>
      </c>
      <c r="AJ102">
        <v>1375.134</v>
      </c>
      <c r="AK102">
        <v>3.385958362594844</v>
      </c>
      <c r="AL102">
        <v>65.77211671758174</v>
      </c>
      <c r="AM102">
        <f>(AO102 - AN102 + DX102*1E3/(8.314*(DZ102+273.15)) * AQ102/DW102 * AP102) * DW102/(100*DK102) * 1000/(1000 - AO102)</f>
        <v>0</v>
      </c>
      <c r="AN102">
        <v>19.96404162684836</v>
      </c>
      <c r="AO102">
        <v>20.87950121212122</v>
      </c>
      <c r="AP102">
        <v>-3.675123967727936E-05</v>
      </c>
      <c r="AQ102">
        <v>103.8788030557006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1.37</v>
      </c>
      <c r="DL102">
        <v>0.5</v>
      </c>
      <c r="DM102" t="s">
        <v>430</v>
      </c>
      <c r="DN102">
        <v>2</v>
      </c>
      <c r="DO102" t="b">
        <v>1</v>
      </c>
      <c r="DP102">
        <v>1694434579.6</v>
      </c>
      <c r="DQ102">
        <v>1323.041481481481</v>
      </c>
      <c r="DR102">
        <v>1360.88925925926</v>
      </c>
      <c r="DS102">
        <v>20.88568888888889</v>
      </c>
      <c r="DT102">
        <v>19.96768518518518</v>
      </c>
      <c r="DU102">
        <v>1362.217407407407</v>
      </c>
      <c r="DV102">
        <v>24.46655925925926</v>
      </c>
      <c r="DW102">
        <v>500.0208518518519</v>
      </c>
      <c r="DX102">
        <v>84.41035555555555</v>
      </c>
      <c r="DY102">
        <v>0.09999574814814817</v>
      </c>
      <c r="DZ102">
        <v>26.90662592592592</v>
      </c>
      <c r="EA102">
        <v>28.06684074074074</v>
      </c>
      <c r="EB102">
        <v>999.9000000000001</v>
      </c>
      <c r="EC102">
        <v>0</v>
      </c>
      <c r="ED102">
        <v>0</v>
      </c>
      <c r="EE102">
        <v>9995.739629629628</v>
      </c>
      <c r="EF102">
        <v>0</v>
      </c>
      <c r="EG102">
        <v>743.146925925926</v>
      </c>
      <c r="EH102">
        <v>-37.84896296296296</v>
      </c>
      <c r="EI102">
        <v>1351.261481481481</v>
      </c>
      <c r="EJ102">
        <v>1388.617037037037</v>
      </c>
      <c r="EK102">
        <v>0.9179956296296297</v>
      </c>
      <c r="EL102">
        <v>1360.88925925926</v>
      </c>
      <c r="EM102">
        <v>19.96768518518518</v>
      </c>
      <c r="EN102">
        <v>1.762968518518518</v>
      </c>
      <c r="EO102">
        <v>1.685478888888889</v>
      </c>
      <c r="EP102">
        <v>15.46225925925926</v>
      </c>
      <c r="EQ102">
        <v>14.76333333333333</v>
      </c>
      <c r="ER102">
        <v>2000.014444444445</v>
      </c>
      <c r="ES102">
        <v>0.979998888888889</v>
      </c>
      <c r="ET102">
        <v>0.02000082222222222</v>
      </c>
      <c r="EU102">
        <v>0</v>
      </c>
      <c r="EV102">
        <v>167.3612222222222</v>
      </c>
      <c r="EW102">
        <v>5.00078</v>
      </c>
      <c r="EX102">
        <v>6346.678518518519</v>
      </c>
      <c r="EY102">
        <v>16379.74444444445</v>
      </c>
      <c r="EZ102">
        <v>39.19414814814814</v>
      </c>
      <c r="FA102">
        <v>39.92781481481481</v>
      </c>
      <c r="FB102">
        <v>39.37714814814814</v>
      </c>
      <c r="FC102">
        <v>39.51829629629629</v>
      </c>
      <c r="FD102">
        <v>40.28433333333333</v>
      </c>
      <c r="FE102">
        <v>1955.114444444444</v>
      </c>
      <c r="FF102">
        <v>39.9</v>
      </c>
      <c r="FG102">
        <v>0</v>
      </c>
      <c r="FH102">
        <v>1694434587.3</v>
      </c>
      <c r="FI102">
        <v>0</v>
      </c>
      <c r="FJ102">
        <v>167.3309615384616</v>
      </c>
      <c r="FK102">
        <v>0.2182222156875452</v>
      </c>
      <c r="FL102">
        <v>56.86153858740374</v>
      </c>
      <c r="FM102">
        <v>6346.42</v>
      </c>
      <c r="FN102">
        <v>15</v>
      </c>
      <c r="FO102">
        <v>1694433157.5</v>
      </c>
      <c r="FP102" t="s">
        <v>431</v>
      </c>
      <c r="FQ102">
        <v>1694433157.5</v>
      </c>
      <c r="FR102">
        <v>1694433154</v>
      </c>
      <c r="FS102">
        <v>1</v>
      </c>
      <c r="FT102">
        <v>-0.8159999999999999</v>
      </c>
      <c r="FU102">
        <v>-0.107</v>
      </c>
      <c r="FV102">
        <v>-25.913</v>
      </c>
      <c r="FW102">
        <v>-3.53</v>
      </c>
      <c r="FX102">
        <v>420</v>
      </c>
      <c r="FY102">
        <v>20</v>
      </c>
      <c r="FZ102">
        <v>0.26</v>
      </c>
      <c r="GA102">
        <v>0.06</v>
      </c>
      <c r="GB102">
        <v>-37.83201951219512</v>
      </c>
      <c r="GC102">
        <v>-0.5881986062718189</v>
      </c>
      <c r="GD102">
        <v>0.0855090929967561</v>
      </c>
      <c r="GE102">
        <v>0</v>
      </c>
      <c r="GF102">
        <v>0.9285890487804878</v>
      </c>
      <c r="GG102">
        <v>-0.1513777421602788</v>
      </c>
      <c r="GH102">
        <v>0.02189072817199236</v>
      </c>
      <c r="GI102">
        <v>1</v>
      </c>
      <c r="GJ102">
        <v>1</v>
      </c>
      <c r="GK102">
        <v>2</v>
      </c>
      <c r="GL102" t="s">
        <v>438</v>
      </c>
      <c r="GM102">
        <v>3.10401</v>
      </c>
      <c r="GN102">
        <v>2.75806</v>
      </c>
      <c r="GO102">
        <v>0.184329</v>
      </c>
      <c r="GP102">
        <v>0.184181</v>
      </c>
      <c r="GQ102">
        <v>0.103122</v>
      </c>
      <c r="GR102">
        <v>0.08983869999999999</v>
      </c>
      <c r="GS102">
        <v>21104.5</v>
      </c>
      <c r="GT102">
        <v>19792.7</v>
      </c>
      <c r="GU102">
        <v>26424.4</v>
      </c>
      <c r="GV102">
        <v>24586.9</v>
      </c>
      <c r="GW102">
        <v>38060.2</v>
      </c>
      <c r="GX102">
        <v>32745</v>
      </c>
      <c r="GY102">
        <v>46237.3</v>
      </c>
      <c r="GZ102">
        <v>38920.6</v>
      </c>
      <c r="HA102">
        <v>1.8857</v>
      </c>
      <c r="HB102">
        <v>1.80395</v>
      </c>
      <c r="HC102">
        <v>0.0686981</v>
      </c>
      <c r="HD102">
        <v>0</v>
      </c>
      <c r="HE102">
        <v>26.9448</v>
      </c>
      <c r="HF102">
        <v>999.9</v>
      </c>
      <c r="HG102">
        <v>45</v>
      </c>
      <c r="HH102">
        <v>31.8</v>
      </c>
      <c r="HI102">
        <v>25.17</v>
      </c>
      <c r="HJ102">
        <v>60.7366</v>
      </c>
      <c r="HK102">
        <v>27.7404</v>
      </c>
      <c r="HL102">
        <v>1</v>
      </c>
      <c r="HM102">
        <v>0.147142</v>
      </c>
      <c r="HN102">
        <v>1.992</v>
      </c>
      <c r="HO102">
        <v>20.2992</v>
      </c>
      <c r="HP102">
        <v>5.21474</v>
      </c>
      <c r="HQ102">
        <v>11.98</v>
      </c>
      <c r="HR102">
        <v>4.96415</v>
      </c>
      <c r="HS102">
        <v>3.2739</v>
      </c>
      <c r="HT102">
        <v>9999</v>
      </c>
      <c r="HU102">
        <v>9999</v>
      </c>
      <c r="HV102">
        <v>9999</v>
      </c>
      <c r="HW102">
        <v>160.6</v>
      </c>
      <c r="HX102">
        <v>1.86379</v>
      </c>
      <c r="HY102">
        <v>1.85986</v>
      </c>
      <c r="HZ102">
        <v>1.85807</v>
      </c>
      <c r="IA102">
        <v>1.8595</v>
      </c>
      <c r="IB102">
        <v>1.85959</v>
      </c>
      <c r="IC102">
        <v>1.85806</v>
      </c>
      <c r="ID102">
        <v>1.85715</v>
      </c>
      <c r="IE102">
        <v>1.85212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-39.47</v>
      </c>
      <c r="IT102">
        <v>-3.5806</v>
      </c>
      <c r="IU102">
        <v>-16.236212380802</v>
      </c>
      <c r="IV102">
        <v>-0.02504303529460891</v>
      </c>
      <c r="IW102">
        <v>8.203137281165334E-06</v>
      </c>
      <c r="IX102">
        <v>-1.601710138363582E-09</v>
      </c>
      <c r="IY102">
        <v>-1.673785301004046</v>
      </c>
      <c r="IZ102">
        <v>-0.1542298006697892</v>
      </c>
      <c r="JA102">
        <v>0.004482180110296973</v>
      </c>
      <c r="JB102">
        <v>-5.576280945024944E-05</v>
      </c>
      <c r="JC102">
        <v>4</v>
      </c>
      <c r="JD102">
        <v>1967</v>
      </c>
      <c r="JE102">
        <v>1</v>
      </c>
      <c r="JF102">
        <v>28</v>
      </c>
      <c r="JG102">
        <v>23.8</v>
      </c>
      <c r="JH102">
        <v>23.9</v>
      </c>
      <c r="JI102">
        <v>3.07617</v>
      </c>
      <c r="JJ102">
        <v>2.61353</v>
      </c>
      <c r="JK102">
        <v>1.49658</v>
      </c>
      <c r="JL102">
        <v>2.39868</v>
      </c>
      <c r="JM102">
        <v>1.54907</v>
      </c>
      <c r="JN102">
        <v>2.37915</v>
      </c>
      <c r="JO102">
        <v>34.0545</v>
      </c>
      <c r="JP102">
        <v>15.5067</v>
      </c>
      <c r="JQ102">
        <v>18</v>
      </c>
      <c r="JR102">
        <v>493.711</v>
      </c>
      <c r="JS102">
        <v>456.814</v>
      </c>
      <c r="JT102">
        <v>24.4558</v>
      </c>
      <c r="JU102">
        <v>29.1282</v>
      </c>
      <c r="JV102">
        <v>29.9999</v>
      </c>
      <c r="JW102">
        <v>29.3313</v>
      </c>
      <c r="JX102">
        <v>29.3107</v>
      </c>
      <c r="JY102">
        <v>61.7488</v>
      </c>
      <c r="JZ102">
        <v>0</v>
      </c>
      <c r="KA102">
        <v>47.251</v>
      </c>
      <c r="KB102">
        <v>24.4116</v>
      </c>
      <c r="KC102">
        <v>1402.95</v>
      </c>
      <c r="KD102">
        <v>21.6175</v>
      </c>
      <c r="KE102">
        <v>101.019</v>
      </c>
      <c r="KF102">
        <v>93.842</v>
      </c>
    </row>
    <row r="103" spans="1:292">
      <c r="A103">
        <v>85</v>
      </c>
      <c r="B103">
        <v>1694434592.1</v>
      </c>
      <c r="C103">
        <v>511.5999999046326</v>
      </c>
      <c r="D103" t="s">
        <v>603</v>
      </c>
      <c r="E103" t="s">
        <v>604</v>
      </c>
      <c r="F103">
        <v>5</v>
      </c>
      <c r="G103" t="s">
        <v>428</v>
      </c>
      <c r="H103">
        <v>1694434584.314285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1421.439595718478</v>
      </c>
      <c r="AJ103">
        <v>1392.10206060606</v>
      </c>
      <c r="AK103">
        <v>3.399417974705655</v>
      </c>
      <c r="AL103">
        <v>65.77211671758174</v>
      </c>
      <c r="AM103">
        <f>(AO103 - AN103 + DX103*1E3/(8.314*(DZ103+273.15)) * AQ103/DW103 * AP103) * DW103/(100*DK103) * 1000/(1000 - AO103)</f>
        <v>0</v>
      </c>
      <c r="AN103">
        <v>20.02791850933147</v>
      </c>
      <c r="AO103">
        <v>20.88760181818181</v>
      </c>
      <c r="AP103">
        <v>3.886126556535464E-05</v>
      </c>
      <c r="AQ103">
        <v>103.8788030557006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1.37</v>
      </c>
      <c r="DL103">
        <v>0.5</v>
      </c>
      <c r="DM103" t="s">
        <v>430</v>
      </c>
      <c r="DN103">
        <v>2</v>
      </c>
      <c r="DO103" t="b">
        <v>1</v>
      </c>
      <c r="DP103">
        <v>1694434584.314285</v>
      </c>
      <c r="DQ103">
        <v>1338.788214285714</v>
      </c>
      <c r="DR103">
        <v>1376.64</v>
      </c>
      <c r="DS103">
        <v>20.88551071428572</v>
      </c>
      <c r="DT103">
        <v>19.98493214285714</v>
      </c>
      <c r="DU103">
        <v>1378.149642857143</v>
      </c>
      <c r="DV103">
        <v>24.46637142857143</v>
      </c>
      <c r="DW103">
        <v>500.0091785714285</v>
      </c>
      <c r="DX103">
        <v>84.41015</v>
      </c>
      <c r="DY103">
        <v>0.09998954285714287</v>
      </c>
      <c r="DZ103">
        <v>26.90706428571429</v>
      </c>
      <c r="EA103">
        <v>28.06935</v>
      </c>
      <c r="EB103">
        <v>999.9000000000002</v>
      </c>
      <c r="EC103">
        <v>0</v>
      </c>
      <c r="ED103">
        <v>0</v>
      </c>
      <c r="EE103">
        <v>9993.321071428572</v>
      </c>
      <c r="EF103">
        <v>0</v>
      </c>
      <c r="EG103">
        <v>744.6795714285715</v>
      </c>
      <c r="EH103">
        <v>-37.85211428571429</v>
      </c>
      <c r="EI103">
        <v>1367.345</v>
      </c>
      <c r="EJ103">
        <v>1404.713571428571</v>
      </c>
      <c r="EK103">
        <v>0.9005730714285713</v>
      </c>
      <c r="EL103">
        <v>1376.64</v>
      </c>
      <c r="EM103">
        <v>19.98493214285714</v>
      </c>
      <c r="EN103">
        <v>1.762948928571429</v>
      </c>
      <c r="EO103">
        <v>1.686931071428571</v>
      </c>
      <c r="EP103">
        <v>15.46208928571428</v>
      </c>
      <c r="EQ103">
        <v>14.77667857142857</v>
      </c>
      <c r="ER103">
        <v>1999.978928571428</v>
      </c>
      <c r="ES103">
        <v>0.9799987142857144</v>
      </c>
      <c r="ET103">
        <v>0.02000099285714286</v>
      </c>
      <c r="EU103">
        <v>0</v>
      </c>
      <c r="EV103">
        <v>167.3635357142857</v>
      </c>
      <c r="EW103">
        <v>5.00078</v>
      </c>
      <c r="EX103">
        <v>6350.195000000002</v>
      </c>
      <c r="EY103">
        <v>16379.46071428572</v>
      </c>
      <c r="EZ103">
        <v>39.23185714285714</v>
      </c>
      <c r="FA103">
        <v>39.93257142857142</v>
      </c>
      <c r="FB103">
        <v>39.3457857142857</v>
      </c>
      <c r="FC103">
        <v>39.53992857142856</v>
      </c>
      <c r="FD103">
        <v>40.3255</v>
      </c>
      <c r="FE103">
        <v>1955.078928571429</v>
      </c>
      <c r="FF103">
        <v>39.9</v>
      </c>
      <c r="FG103">
        <v>0</v>
      </c>
      <c r="FH103">
        <v>1694434592.1</v>
      </c>
      <c r="FI103">
        <v>0</v>
      </c>
      <c r="FJ103">
        <v>167.3563076923077</v>
      </c>
      <c r="FK103">
        <v>0.4008205078511916</v>
      </c>
      <c r="FL103">
        <v>28.03384633988244</v>
      </c>
      <c r="FM103">
        <v>6350.063461538461</v>
      </c>
      <c r="FN103">
        <v>15</v>
      </c>
      <c r="FO103">
        <v>1694433157.5</v>
      </c>
      <c r="FP103" t="s">
        <v>431</v>
      </c>
      <c r="FQ103">
        <v>1694433157.5</v>
      </c>
      <c r="FR103">
        <v>1694433154</v>
      </c>
      <c r="FS103">
        <v>1</v>
      </c>
      <c r="FT103">
        <v>-0.8159999999999999</v>
      </c>
      <c r="FU103">
        <v>-0.107</v>
      </c>
      <c r="FV103">
        <v>-25.913</v>
      </c>
      <c r="FW103">
        <v>-3.53</v>
      </c>
      <c r="FX103">
        <v>420</v>
      </c>
      <c r="FY103">
        <v>20</v>
      </c>
      <c r="FZ103">
        <v>0.26</v>
      </c>
      <c r="GA103">
        <v>0.06</v>
      </c>
      <c r="GB103">
        <v>-37.83654250000001</v>
      </c>
      <c r="GC103">
        <v>-0.2586067542212737</v>
      </c>
      <c r="GD103">
        <v>0.08142600287223967</v>
      </c>
      <c r="GE103">
        <v>0</v>
      </c>
      <c r="GF103">
        <v>0.9060859000000001</v>
      </c>
      <c r="GG103">
        <v>-0.1721131181988744</v>
      </c>
      <c r="GH103">
        <v>0.02351703022896387</v>
      </c>
      <c r="GI103">
        <v>1</v>
      </c>
      <c r="GJ103">
        <v>1</v>
      </c>
      <c r="GK103">
        <v>2</v>
      </c>
      <c r="GL103" t="s">
        <v>438</v>
      </c>
      <c r="GM103">
        <v>3.10395</v>
      </c>
      <c r="GN103">
        <v>2.75811</v>
      </c>
      <c r="GO103">
        <v>0.185672</v>
      </c>
      <c r="GP103">
        <v>0.185519</v>
      </c>
      <c r="GQ103">
        <v>0.10315</v>
      </c>
      <c r="GR103">
        <v>0.08997670000000001</v>
      </c>
      <c r="GS103">
        <v>21070</v>
      </c>
      <c r="GT103">
        <v>19760.3</v>
      </c>
      <c r="GU103">
        <v>26424.8</v>
      </c>
      <c r="GV103">
        <v>24586.9</v>
      </c>
      <c r="GW103">
        <v>38059.4</v>
      </c>
      <c r="GX103">
        <v>32740.1</v>
      </c>
      <c r="GY103">
        <v>46237.7</v>
      </c>
      <c r="GZ103">
        <v>38920.7</v>
      </c>
      <c r="HA103">
        <v>1.88545</v>
      </c>
      <c r="HB103">
        <v>1.80445</v>
      </c>
      <c r="HC103">
        <v>0.0680611</v>
      </c>
      <c r="HD103">
        <v>0</v>
      </c>
      <c r="HE103">
        <v>26.9506</v>
      </c>
      <c r="HF103">
        <v>999.9</v>
      </c>
      <c r="HG103">
        <v>45.1</v>
      </c>
      <c r="HH103">
        <v>31.8</v>
      </c>
      <c r="HI103">
        <v>25.2271</v>
      </c>
      <c r="HJ103">
        <v>60.6266</v>
      </c>
      <c r="HK103">
        <v>27.8085</v>
      </c>
      <c r="HL103">
        <v>1</v>
      </c>
      <c r="HM103">
        <v>0.147157</v>
      </c>
      <c r="HN103">
        <v>2.06131</v>
      </c>
      <c r="HO103">
        <v>20.2983</v>
      </c>
      <c r="HP103">
        <v>5.21549</v>
      </c>
      <c r="HQ103">
        <v>11.98</v>
      </c>
      <c r="HR103">
        <v>4.9643</v>
      </c>
      <c r="HS103">
        <v>3.274</v>
      </c>
      <c r="HT103">
        <v>9999</v>
      </c>
      <c r="HU103">
        <v>9999</v>
      </c>
      <c r="HV103">
        <v>9999</v>
      </c>
      <c r="HW103">
        <v>160.6</v>
      </c>
      <c r="HX103">
        <v>1.86375</v>
      </c>
      <c r="HY103">
        <v>1.85984</v>
      </c>
      <c r="HZ103">
        <v>1.85807</v>
      </c>
      <c r="IA103">
        <v>1.85951</v>
      </c>
      <c r="IB103">
        <v>1.85959</v>
      </c>
      <c r="IC103">
        <v>1.85806</v>
      </c>
      <c r="ID103">
        <v>1.85715</v>
      </c>
      <c r="IE103">
        <v>1.85211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-39.66</v>
      </c>
      <c r="IT103">
        <v>-3.5809</v>
      </c>
      <c r="IU103">
        <v>-16.236212380802</v>
      </c>
      <c r="IV103">
        <v>-0.02504303529460891</v>
      </c>
      <c r="IW103">
        <v>8.203137281165334E-06</v>
      </c>
      <c r="IX103">
        <v>-1.601710138363582E-09</v>
      </c>
      <c r="IY103">
        <v>-1.673785301004046</v>
      </c>
      <c r="IZ103">
        <v>-0.1542298006697892</v>
      </c>
      <c r="JA103">
        <v>0.004482180110296973</v>
      </c>
      <c r="JB103">
        <v>-5.576280945024944E-05</v>
      </c>
      <c r="JC103">
        <v>4</v>
      </c>
      <c r="JD103">
        <v>1967</v>
      </c>
      <c r="JE103">
        <v>1</v>
      </c>
      <c r="JF103">
        <v>28</v>
      </c>
      <c r="JG103">
        <v>23.9</v>
      </c>
      <c r="JH103">
        <v>24</v>
      </c>
      <c r="JI103">
        <v>3.10669</v>
      </c>
      <c r="JJ103">
        <v>2.6123</v>
      </c>
      <c r="JK103">
        <v>1.49658</v>
      </c>
      <c r="JL103">
        <v>2.39868</v>
      </c>
      <c r="JM103">
        <v>1.54907</v>
      </c>
      <c r="JN103">
        <v>2.36938</v>
      </c>
      <c r="JO103">
        <v>34.0318</v>
      </c>
      <c r="JP103">
        <v>15.498</v>
      </c>
      <c r="JQ103">
        <v>18</v>
      </c>
      <c r="JR103">
        <v>493.515</v>
      </c>
      <c r="JS103">
        <v>457.078</v>
      </c>
      <c r="JT103">
        <v>24.3814</v>
      </c>
      <c r="JU103">
        <v>29.1232</v>
      </c>
      <c r="JV103">
        <v>30.0001</v>
      </c>
      <c r="JW103">
        <v>29.325</v>
      </c>
      <c r="JX103">
        <v>29.3044</v>
      </c>
      <c r="JY103">
        <v>62.36</v>
      </c>
      <c r="JZ103">
        <v>0</v>
      </c>
      <c r="KA103">
        <v>47.251</v>
      </c>
      <c r="KB103">
        <v>24.343</v>
      </c>
      <c r="KC103">
        <v>1422.99</v>
      </c>
      <c r="KD103">
        <v>21.6274</v>
      </c>
      <c r="KE103">
        <v>101.02</v>
      </c>
      <c r="KF103">
        <v>93.842</v>
      </c>
    </row>
    <row r="104" spans="1:292">
      <c r="A104">
        <v>86</v>
      </c>
      <c r="B104">
        <v>1694434597.1</v>
      </c>
      <c r="C104">
        <v>516.5999999046326</v>
      </c>
      <c r="D104" t="s">
        <v>605</v>
      </c>
      <c r="E104" t="s">
        <v>606</v>
      </c>
      <c r="F104">
        <v>5</v>
      </c>
      <c r="G104" t="s">
        <v>428</v>
      </c>
      <c r="H104">
        <v>1694434589.6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1438.704161587902</v>
      </c>
      <c r="AJ104">
        <v>1409.178181818182</v>
      </c>
      <c r="AK104">
        <v>3.416690557759581</v>
      </c>
      <c r="AL104">
        <v>65.77211671758174</v>
      </c>
      <c r="AM104">
        <f>(AO104 - AN104 + DX104*1E3/(8.314*(DZ104+273.15)) * AQ104/DW104 * AP104) * DW104/(100*DK104) * 1000/(1000 - AO104)</f>
        <v>0</v>
      </c>
      <c r="AN104">
        <v>20.03313922432973</v>
      </c>
      <c r="AO104">
        <v>20.89076727272727</v>
      </c>
      <c r="AP104">
        <v>9.636660746203644E-06</v>
      </c>
      <c r="AQ104">
        <v>103.8788030557006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1.37</v>
      </c>
      <c r="DL104">
        <v>0.5</v>
      </c>
      <c r="DM104" t="s">
        <v>430</v>
      </c>
      <c r="DN104">
        <v>2</v>
      </c>
      <c r="DO104" t="b">
        <v>1</v>
      </c>
      <c r="DP104">
        <v>1694434589.6</v>
      </c>
      <c r="DQ104">
        <v>1356.41</v>
      </c>
      <c r="DR104">
        <v>1394.343703703704</v>
      </c>
      <c r="DS104">
        <v>20.88542962962963</v>
      </c>
      <c r="DT104">
        <v>20.00793333333333</v>
      </c>
      <c r="DU104">
        <v>1395.976666666667</v>
      </c>
      <c r="DV104">
        <v>24.46627777777778</v>
      </c>
      <c r="DW104">
        <v>500.0036666666666</v>
      </c>
      <c r="DX104">
        <v>84.41029629629631</v>
      </c>
      <c r="DY104">
        <v>0.0999705740740741</v>
      </c>
      <c r="DZ104">
        <v>26.90512222222222</v>
      </c>
      <c r="EA104">
        <v>28.06864814814815</v>
      </c>
      <c r="EB104">
        <v>999.9000000000001</v>
      </c>
      <c r="EC104">
        <v>0</v>
      </c>
      <c r="ED104">
        <v>0</v>
      </c>
      <c r="EE104">
        <v>10000.89666666667</v>
      </c>
      <c r="EF104">
        <v>0</v>
      </c>
      <c r="EG104">
        <v>745.8258888888888</v>
      </c>
      <c r="EH104">
        <v>-37.93502962962962</v>
      </c>
      <c r="EI104">
        <v>1385.342592592593</v>
      </c>
      <c r="EJ104">
        <v>1422.812222222223</v>
      </c>
      <c r="EK104">
        <v>0.8774928148148148</v>
      </c>
      <c r="EL104">
        <v>1394.343703703704</v>
      </c>
      <c r="EM104">
        <v>20.00793333333333</v>
      </c>
      <c r="EN104">
        <v>1.762944814814815</v>
      </c>
      <c r="EO104">
        <v>1.688876296296296</v>
      </c>
      <c r="EP104">
        <v>15.46205555555555</v>
      </c>
      <c r="EQ104">
        <v>14.79453703703704</v>
      </c>
      <c r="ER104">
        <v>1999.980740740741</v>
      </c>
      <c r="ES104">
        <v>0.979998888888889</v>
      </c>
      <c r="ET104">
        <v>0.02000081111111111</v>
      </c>
      <c r="EU104">
        <v>0</v>
      </c>
      <c r="EV104">
        <v>167.3842592592592</v>
      </c>
      <c r="EW104">
        <v>5.00078</v>
      </c>
      <c r="EX104">
        <v>6351.662222222222</v>
      </c>
      <c r="EY104">
        <v>16379.48888888889</v>
      </c>
      <c r="EZ104">
        <v>39.26588888888888</v>
      </c>
      <c r="FA104">
        <v>39.93699999999999</v>
      </c>
      <c r="FB104">
        <v>39.2984074074074</v>
      </c>
      <c r="FC104">
        <v>39.56451851851852</v>
      </c>
      <c r="FD104">
        <v>40.38392592592592</v>
      </c>
      <c r="FE104">
        <v>1955.080740740741</v>
      </c>
      <c r="FF104">
        <v>39.9</v>
      </c>
      <c r="FG104">
        <v>0</v>
      </c>
      <c r="FH104">
        <v>1694434596.9</v>
      </c>
      <c r="FI104">
        <v>0</v>
      </c>
      <c r="FJ104">
        <v>167.3766923076923</v>
      </c>
      <c r="FK104">
        <v>0.5063247796389865</v>
      </c>
      <c r="FL104">
        <v>12.10837618106144</v>
      </c>
      <c r="FM104">
        <v>6351.541153846154</v>
      </c>
      <c r="FN104">
        <v>15</v>
      </c>
      <c r="FO104">
        <v>1694433157.5</v>
      </c>
      <c r="FP104" t="s">
        <v>431</v>
      </c>
      <c r="FQ104">
        <v>1694433157.5</v>
      </c>
      <c r="FR104">
        <v>1694433154</v>
      </c>
      <c r="FS104">
        <v>1</v>
      </c>
      <c r="FT104">
        <v>-0.8159999999999999</v>
      </c>
      <c r="FU104">
        <v>-0.107</v>
      </c>
      <c r="FV104">
        <v>-25.913</v>
      </c>
      <c r="FW104">
        <v>-3.53</v>
      </c>
      <c r="FX104">
        <v>420</v>
      </c>
      <c r="FY104">
        <v>20</v>
      </c>
      <c r="FZ104">
        <v>0.26</v>
      </c>
      <c r="GA104">
        <v>0.06</v>
      </c>
      <c r="GB104">
        <v>-37.89530731707317</v>
      </c>
      <c r="GC104">
        <v>-0.6519951219512095</v>
      </c>
      <c r="GD104">
        <v>0.1236327792003476</v>
      </c>
      <c r="GE104">
        <v>0</v>
      </c>
      <c r="GF104">
        <v>0.8902538292682926</v>
      </c>
      <c r="GG104">
        <v>-0.2891836097560976</v>
      </c>
      <c r="GH104">
        <v>0.03107707983652861</v>
      </c>
      <c r="GI104">
        <v>1</v>
      </c>
      <c r="GJ104">
        <v>1</v>
      </c>
      <c r="GK104">
        <v>2</v>
      </c>
      <c r="GL104" t="s">
        <v>438</v>
      </c>
      <c r="GM104">
        <v>3.10404</v>
      </c>
      <c r="GN104">
        <v>2.75828</v>
      </c>
      <c r="GO104">
        <v>0.187017</v>
      </c>
      <c r="GP104">
        <v>0.186871</v>
      </c>
      <c r="GQ104">
        <v>0.103164</v>
      </c>
      <c r="GR104">
        <v>0.0900442</v>
      </c>
      <c r="GS104">
        <v>21035.2</v>
      </c>
      <c r="GT104">
        <v>19727.6</v>
      </c>
      <c r="GU104">
        <v>26424.7</v>
      </c>
      <c r="GV104">
        <v>24587</v>
      </c>
      <c r="GW104">
        <v>38059.1</v>
      </c>
      <c r="GX104">
        <v>32737.9</v>
      </c>
      <c r="GY104">
        <v>46237.8</v>
      </c>
      <c r="GZ104">
        <v>38920.7</v>
      </c>
      <c r="HA104">
        <v>1.88565</v>
      </c>
      <c r="HB104">
        <v>1.8045</v>
      </c>
      <c r="HC104">
        <v>0.0681803</v>
      </c>
      <c r="HD104">
        <v>0</v>
      </c>
      <c r="HE104">
        <v>26.9569</v>
      </c>
      <c r="HF104">
        <v>999.9</v>
      </c>
      <c r="HG104">
        <v>45.1</v>
      </c>
      <c r="HH104">
        <v>31.7</v>
      </c>
      <c r="HI104">
        <v>25.0803</v>
      </c>
      <c r="HJ104">
        <v>60.5166</v>
      </c>
      <c r="HK104">
        <v>27.8045</v>
      </c>
      <c r="HL104">
        <v>1</v>
      </c>
      <c r="HM104">
        <v>0.147114</v>
      </c>
      <c r="HN104">
        <v>2.10499</v>
      </c>
      <c r="HO104">
        <v>20.298</v>
      </c>
      <c r="HP104">
        <v>5.21385</v>
      </c>
      <c r="HQ104">
        <v>11.98</v>
      </c>
      <c r="HR104">
        <v>4.96395</v>
      </c>
      <c r="HS104">
        <v>3.274</v>
      </c>
      <c r="HT104">
        <v>9999</v>
      </c>
      <c r="HU104">
        <v>9999</v>
      </c>
      <c r="HV104">
        <v>9999</v>
      </c>
      <c r="HW104">
        <v>160.6</v>
      </c>
      <c r="HX104">
        <v>1.86377</v>
      </c>
      <c r="HY104">
        <v>1.85986</v>
      </c>
      <c r="HZ104">
        <v>1.85808</v>
      </c>
      <c r="IA104">
        <v>1.85951</v>
      </c>
      <c r="IB104">
        <v>1.85959</v>
      </c>
      <c r="IC104">
        <v>1.85806</v>
      </c>
      <c r="ID104">
        <v>1.85715</v>
      </c>
      <c r="IE104">
        <v>1.85211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-39.85</v>
      </c>
      <c r="IT104">
        <v>-3.5811</v>
      </c>
      <c r="IU104">
        <v>-16.236212380802</v>
      </c>
      <c r="IV104">
        <v>-0.02504303529460891</v>
      </c>
      <c r="IW104">
        <v>8.203137281165334E-06</v>
      </c>
      <c r="IX104">
        <v>-1.601710138363582E-09</v>
      </c>
      <c r="IY104">
        <v>-1.673785301004046</v>
      </c>
      <c r="IZ104">
        <v>-0.1542298006697892</v>
      </c>
      <c r="JA104">
        <v>0.004482180110296973</v>
      </c>
      <c r="JB104">
        <v>-5.576280945024944E-05</v>
      </c>
      <c r="JC104">
        <v>4</v>
      </c>
      <c r="JD104">
        <v>1967</v>
      </c>
      <c r="JE104">
        <v>1</v>
      </c>
      <c r="JF104">
        <v>28</v>
      </c>
      <c r="JG104">
        <v>24</v>
      </c>
      <c r="JH104">
        <v>24.1</v>
      </c>
      <c r="JI104">
        <v>3.13232</v>
      </c>
      <c r="JJ104">
        <v>2.61108</v>
      </c>
      <c r="JK104">
        <v>1.49658</v>
      </c>
      <c r="JL104">
        <v>2.39868</v>
      </c>
      <c r="JM104">
        <v>1.54907</v>
      </c>
      <c r="JN104">
        <v>2.35352</v>
      </c>
      <c r="JO104">
        <v>34.0318</v>
      </c>
      <c r="JP104">
        <v>15.498</v>
      </c>
      <c r="JQ104">
        <v>18</v>
      </c>
      <c r="JR104">
        <v>493.585</v>
      </c>
      <c r="JS104">
        <v>457.062</v>
      </c>
      <c r="JT104">
        <v>24.3113</v>
      </c>
      <c r="JU104">
        <v>29.1182</v>
      </c>
      <c r="JV104">
        <v>30</v>
      </c>
      <c r="JW104">
        <v>29.3187</v>
      </c>
      <c r="JX104">
        <v>29.2982</v>
      </c>
      <c r="JY104">
        <v>62.8926</v>
      </c>
      <c r="JZ104">
        <v>0</v>
      </c>
      <c r="KA104">
        <v>47.6285</v>
      </c>
      <c r="KB104">
        <v>24.2787</v>
      </c>
      <c r="KC104">
        <v>1436.36</v>
      </c>
      <c r="KD104">
        <v>21.6432</v>
      </c>
      <c r="KE104">
        <v>101.02</v>
      </c>
      <c r="KF104">
        <v>93.84220000000001</v>
      </c>
    </row>
    <row r="105" spans="1:292">
      <c r="A105">
        <v>87</v>
      </c>
      <c r="B105">
        <v>1694434602.1</v>
      </c>
      <c r="C105">
        <v>521.5999999046326</v>
      </c>
      <c r="D105" t="s">
        <v>607</v>
      </c>
      <c r="E105" t="s">
        <v>608</v>
      </c>
      <c r="F105">
        <v>5</v>
      </c>
      <c r="G105" t="s">
        <v>428</v>
      </c>
      <c r="H105">
        <v>1694434594.314285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1455.574976499886</v>
      </c>
      <c r="AJ105">
        <v>1426.182848484848</v>
      </c>
      <c r="AK105">
        <v>3.388788396568922</v>
      </c>
      <c r="AL105">
        <v>65.77211671758174</v>
      </c>
      <c r="AM105">
        <f>(AO105 - AN105 + DX105*1E3/(8.314*(DZ105+273.15)) * AQ105/DW105 * AP105) * DW105/(100*DK105) * 1000/(1000 - AO105)</f>
        <v>0</v>
      </c>
      <c r="AN105">
        <v>20.09428721406031</v>
      </c>
      <c r="AO105">
        <v>20.9052096969697</v>
      </c>
      <c r="AP105">
        <v>5.865029383231702E-05</v>
      </c>
      <c r="AQ105">
        <v>103.8788030557006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1.37</v>
      </c>
      <c r="DL105">
        <v>0.5</v>
      </c>
      <c r="DM105" t="s">
        <v>430</v>
      </c>
      <c r="DN105">
        <v>2</v>
      </c>
      <c r="DO105" t="b">
        <v>1</v>
      </c>
      <c r="DP105">
        <v>1694434594.314285</v>
      </c>
      <c r="DQ105">
        <v>1372.11</v>
      </c>
      <c r="DR105">
        <v>1409.9675</v>
      </c>
      <c r="DS105">
        <v>20.889775</v>
      </c>
      <c r="DT105">
        <v>20.04567857142857</v>
      </c>
      <c r="DU105">
        <v>1411.859285714285</v>
      </c>
      <c r="DV105">
        <v>24.47078214285714</v>
      </c>
      <c r="DW105">
        <v>499.9961428571428</v>
      </c>
      <c r="DX105">
        <v>84.41014285714286</v>
      </c>
      <c r="DY105">
        <v>0.1000268</v>
      </c>
      <c r="DZ105">
        <v>26.90140714285715</v>
      </c>
      <c r="EA105">
        <v>28.06716428571428</v>
      </c>
      <c r="EB105">
        <v>999.9000000000002</v>
      </c>
      <c r="EC105">
        <v>0</v>
      </c>
      <c r="ED105">
        <v>0</v>
      </c>
      <c r="EE105">
        <v>10002.16</v>
      </c>
      <c r="EF105">
        <v>0</v>
      </c>
      <c r="EG105">
        <v>746.3038571428573</v>
      </c>
      <c r="EH105">
        <v>-37.8587</v>
      </c>
      <c r="EI105">
        <v>1401.384285714286</v>
      </c>
      <c r="EJ105">
        <v>1438.811071428571</v>
      </c>
      <c r="EK105">
        <v>0.8440975357142857</v>
      </c>
      <c r="EL105">
        <v>1409.9675</v>
      </c>
      <c r="EM105">
        <v>20.04567857142857</v>
      </c>
      <c r="EN105">
        <v>1.763308571428572</v>
      </c>
      <c r="EO105">
        <v>1.692058571428572</v>
      </c>
      <c r="EP105">
        <v>15.46527857142857</v>
      </c>
      <c r="EQ105">
        <v>14.82373928571428</v>
      </c>
      <c r="ER105">
        <v>1999.994642857142</v>
      </c>
      <c r="ES105">
        <v>0.979999142857143</v>
      </c>
      <c r="ET105">
        <v>0.02000056071428571</v>
      </c>
      <c r="EU105">
        <v>0</v>
      </c>
      <c r="EV105">
        <v>167.4560357142857</v>
      </c>
      <c r="EW105">
        <v>5.00078</v>
      </c>
      <c r="EX105">
        <v>6351.6575</v>
      </c>
      <c r="EY105">
        <v>16379.59642857143</v>
      </c>
      <c r="EZ105">
        <v>39.26989285714286</v>
      </c>
      <c r="FA105">
        <v>39.93699999999999</v>
      </c>
      <c r="FB105">
        <v>39.28553571428571</v>
      </c>
      <c r="FC105">
        <v>39.58003571428571</v>
      </c>
      <c r="FD105">
        <v>40.42596428571427</v>
      </c>
      <c r="FE105">
        <v>1955.094642857143</v>
      </c>
      <c r="FF105">
        <v>39.9</v>
      </c>
      <c r="FG105">
        <v>0</v>
      </c>
      <c r="FH105">
        <v>1694434602.3</v>
      </c>
      <c r="FI105">
        <v>0</v>
      </c>
      <c r="FJ105">
        <v>167.45192</v>
      </c>
      <c r="FK105">
        <v>1.042846136462245</v>
      </c>
      <c r="FL105">
        <v>-14.76846150071928</v>
      </c>
      <c r="FM105">
        <v>6351.624400000001</v>
      </c>
      <c r="FN105">
        <v>15</v>
      </c>
      <c r="FO105">
        <v>1694433157.5</v>
      </c>
      <c r="FP105" t="s">
        <v>431</v>
      </c>
      <c r="FQ105">
        <v>1694433157.5</v>
      </c>
      <c r="FR105">
        <v>1694433154</v>
      </c>
      <c r="FS105">
        <v>1</v>
      </c>
      <c r="FT105">
        <v>-0.8159999999999999</v>
      </c>
      <c r="FU105">
        <v>-0.107</v>
      </c>
      <c r="FV105">
        <v>-25.913</v>
      </c>
      <c r="FW105">
        <v>-3.53</v>
      </c>
      <c r="FX105">
        <v>420</v>
      </c>
      <c r="FY105">
        <v>20</v>
      </c>
      <c r="FZ105">
        <v>0.26</v>
      </c>
      <c r="GA105">
        <v>0.06</v>
      </c>
      <c r="GB105">
        <v>-37.90570731707317</v>
      </c>
      <c r="GC105">
        <v>0.0291909407665809</v>
      </c>
      <c r="GD105">
        <v>0.1460300677195205</v>
      </c>
      <c r="GE105">
        <v>1</v>
      </c>
      <c r="GF105">
        <v>0.869541926829268</v>
      </c>
      <c r="GG105">
        <v>-0.3725039999999983</v>
      </c>
      <c r="GH105">
        <v>0.03831972042987676</v>
      </c>
      <c r="GI105">
        <v>1</v>
      </c>
      <c r="GJ105">
        <v>2</v>
      </c>
      <c r="GK105">
        <v>2</v>
      </c>
      <c r="GL105" t="s">
        <v>432</v>
      </c>
      <c r="GM105">
        <v>3.10397</v>
      </c>
      <c r="GN105">
        <v>2.75814</v>
      </c>
      <c r="GO105">
        <v>0.188336</v>
      </c>
      <c r="GP105">
        <v>0.188131</v>
      </c>
      <c r="GQ105">
        <v>0.103209</v>
      </c>
      <c r="GR105">
        <v>0.0902033</v>
      </c>
      <c r="GS105">
        <v>21001.1</v>
      </c>
      <c r="GT105">
        <v>19696.9</v>
      </c>
      <c r="GU105">
        <v>26424.8</v>
      </c>
      <c r="GV105">
        <v>24586.8</v>
      </c>
      <c r="GW105">
        <v>38057.2</v>
      </c>
      <c r="GX105">
        <v>32731.9</v>
      </c>
      <c r="GY105">
        <v>46237.6</v>
      </c>
      <c r="GZ105">
        <v>38920.4</v>
      </c>
      <c r="HA105">
        <v>1.88573</v>
      </c>
      <c r="HB105">
        <v>1.80465</v>
      </c>
      <c r="HC105">
        <v>0.06796049999999999</v>
      </c>
      <c r="HD105">
        <v>0</v>
      </c>
      <c r="HE105">
        <v>26.9638</v>
      </c>
      <c r="HF105">
        <v>999.9</v>
      </c>
      <c r="HG105">
        <v>45.1</v>
      </c>
      <c r="HH105">
        <v>31.7</v>
      </c>
      <c r="HI105">
        <v>25.0839</v>
      </c>
      <c r="HJ105">
        <v>61.0066</v>
      </c>
      <c r="HK105">
        <v>27.8446</v>
      </c>
      <c r="HL105">
        <v>1</v>
      </c>
      <c r="HM105">
        <v>0.147015</v>
      </c>
      <c r="HN105">
        <v>2.16576</v>
      </c>
      <c r="HO105">
        <v>20.2967</v>
      </c>
      <c r="HP105">
        <v>5.21295</v>
      </c>
      <c r="HQ105">
        <v>11.98</v>
      </c>
      <c r="HR105">
        <v>4.9639</v>
      </c>
      <c r="HS105">
        <v>3.27387</v>
      </c>
      <c r="HT105">
        <v>9999</v>
      </c>
      <c r="HU105">
        <v>9999</v>
      </c>
      <c r="HV105">
        <v>9999</v>
      </c>
      <c r="HW105">
        <v>160.6</v>
      </c>
      <c r="HX105">
        <v>1.86375</v>
      </c>
      <c r="HY105">
        <v>1.85986</v>
      </c>
      <c r="HZ105">
        <v>1.85807</v>
      </c>
      <c r="IA105">
        <v>1.8595</v>
      </c>
      <c r="IB105">
        <v>1.85959</v>
      </c>
      <c r="IC105">
        <v>1.85806</v>
      </c>
      <c r="ID105">
        <v>1.85715</v>
      </c>
      <c r="IE105">
        <v>1.85211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-40.04</v>
      </c>
      <c r="IT105">
        <v>-3.5817</v>
      </c>
      <c r="IU105">
        <v>-16.236212380802</v>
      </c>
      <c r="IV105">
        <v>-0.02504303529460891</v>
      </c>
      <c r="IW105">
        <v>8.203137281165334E-06</v>
      </c>
      <c r="IX105">
        <v>-1.601710138363582E-09</v>
      </c>
      <c r="IY105">
        <v>-1.673785301004046</v>
      </c>
      <c r="IZ105">
        <v>-0.1542298006697892</v>
      </c>
      <c r="JA105">
        <v>0.004482180110296973</v>
      </c>
      <c r="JB105">
        <v>-5.576280945024944E-05</v>
      </c>
      <c r="JC105">
        <v>4</v>
      </c>
      <c r="JD105">
        <v>1967</v>
      </c>
      <c r="JE105">
        <v>1</v>
      </c>
      <c r="JF105">
        <v>28</v>
      </c>
      <c r="JG105">
        <v>24.1</v>
      </c>
      <c r="JH105">
        <v>24.1</v>
      </c>
      <c r="JI105">
        <v>3.16284</v>
      </c>
      <c r="JJ105">
        <v>2.61597</v>
      </c>
      <c r="JK105">
        <v>1.49658</v>
      </c>
      <c r="JL105">
        <v>2.39868</v>
      </c>
      <c r="JM105">
        <v>1.54907</v>
      </c>
      <c r="JN105">
        <v>2.35229</v>
      </c>
      <c r="JO105">
        <v>34.0092</v>
      </c>
      <c r="JP105">
        <v>15.498</v>
      </c>
      <c r="JQ105">
        <v>18</v>
      </c>
      <c r="JR105">
        <v>493.582</v>
      </c>
      <c r="JS105">
        <v>457.118</v>
      </c>
      <c r="JT105">
        <v>24.2444</v>
      </c>
      <c r="JU105">
        <v>29.1138</v>
      </c>
      <c r="JV105">
        <v>30</v>
      </c>
      <c r="JW105">
        <v>29.3125</v>
      </c>
      <c r="JX105">
        <v>29.2932</v>
      </c>
      <c r="JY105">
        <v>63.496</v>
      </c>
      <c r="JZ105">
        <v>0</v>
      </c>
      <c r="KA105">
        <v>47.6285</v>
      </c>
      <c r="KB105">
        <v>24.2093</v>
      </c>
      <c r="KC105">
        <v>1456.43</v>
      </c>
      <c r="KD105">
        <v>21.6499</v>
      </c>
      <c r="KE105">
        <v>101.02</v>
      </c>
      <c r="KF105">
        <v>93.84139999999999</v>
      </c>
    </row>
    <row r="106" spans="1:292">
      <c r="A106">
        <v>88</v>
      </c>
      <c r="B106">
        <v>1694434607.1</v>
      </c>
      <c r="C106">
        <v>526.5999999046326</v>
      </c>
      <c r="D106" t="s">
        <v>609</v>
      </c>
      <c r="E106" t="s">
        <v>610</v>
      </c>
      <c r="F106">
        <v>5</v>
      </c>
      <c r="G106" t="s">
        <v>428</v>
      </c>
      <c r="H106">
        <v>1694434599.6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1472.700495403159</v>
      </c>
      <c r="AJ106">
        <v>1443.131636363636</v>
      </c>
      <c r="AK106">
        <v>3.421180430338012</v>
      </c>
      <c r="AL106">
        <v>65.77211671758174</v>
      </c>
      <c r="AM106">
        <f>(AO106 - AN106 + DX106*1E3/(8.314*(DZ106+273.15)) * AQ106/DW106 * AP106) * DW106/(100*DK106) * 1000/(1000 - AO106)</f>
        <v>0</v>
      </c>
      <c r="AN106">
        <v>20.10471616353361</v>
      </c>
      <c r="AO106">
        <v>20.91463333333333</v>
      </c>
      <c r="AP106">
        <v>3.077637068357801E-05</v>
      </c>
      <c r="AQ106">
        <v>103.8788030557006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1.37</v>
      </c>
      <c r="DL106">
        <v>0.5</v>
      </c>
      <c r="DM106" t="s">
        <v>430</v>
      </c>
      <c r="DN106">
        <v>2</v>
      </c>
      <c r="DO106" t="b">
        <v>1</v>
      </c>
      <c r="DP106">
        <v>1694434599.6</v>
      </c>
      <c r="DQ106">
        <v>1389.676666666667</v>
      </c>
      <c r="DR106">
        <v>1427.645925925926</v>
      </c>
      <c r="DS106">
        <v>20.89988518518519</v>
      </c>
      <c r="DT106">
        <v>20.07584814814815</v>
      </c>
      <c r="DU106">
        <v>1429.627777777778</v>
      </c>
      <c r="DV106">
        <v>24.48127037037037</v>
      </c>
      <c r="DW106">
        <v>500.0118518518518</v>
      </c>
      <c r="DX106">
        <v>84.41011481481482</v>
      </c>
      <c r="DY106">
        <v>0.1000440222222222</v>
      </c>
      <c r="DZ106">
        <v>26.89345555555555</v>
      </c>
      <c r="EA106">
        <v>28.0691962962963</v>
      </c>
      <c r="EB106">
        <v>999.9000000000001</v>
      </c>
      <c r="EC106">
        <v>0</v>
      </c>
      <c r="ED106">
        <v>0</v>
      </c>
      <c r="EE106">
        <v>10006.71333333333</v>
      </c>
      <c r="EF106">
        <v>0</v>
      </c>
      <c r="EG106">
        <v>747.1526296296297</v>
      </c>
      <c r="EH106">
        <v>-37.97097777777777</v>
      </c>
      <c r="EI106">
        <v>1419.33962962963</v>
      </c>
      <c r="EJ106">
        <v>1456.895555555556</v>
      </c>
      <c r="EK106">
        <v>0.8240254074074073</v>
      </c>
      <c r="EL106">
        <v>1427.645925925926</v>
      </c>
      <c r="EM106">
        <v>20.07584814814815</v>
      </c>
      <c r="EN106">
        <v>1.764161111111111</v>
      </c>
      <c r="EO106">
        <v>1.694604814814815</v>
      </c>
      <c r="EP106">
        <v>15.47281111111111</v>
      </c>
      <c r="EQ106">
        <v>14.84708148148148</v>
      </c>
      <c r="ER106">
        <v>2000.028518518518</v>
      </c>
      <c r="ES106">
        <v>0.9799995555555555</v>
      </c>
      <c r="ET106">
        <v>0.02000014814814815</v>
      </c>
      <c r="EU106">
        <v>0</v>
      </c>
      <c r="EV106">
        <v>167.453037037037</v>
      </c>
      <c r="EW106">
        <v>5.00078</v>
      </c>
      <c r="EX106">
        <v>6352.640740740741</v>
      </c>
      <c r="EY106">
        <v>16379.86296296296</v>
      </c>
      <c r="EZ106">
        <v>39.26137037037036</v>
      </c>
      <c r="FA106">
        <v>39.95099999999999</v>
      </c>
      <c r="FB106">
        <v>39.2984074074074</v>
      </c>
      <c r="FC106">
        <v>39.58766666666666</v>
      </c>
      <c r="FD106">
        <v>40.46496296296296</v>
      </c>
      <c r="FE106">
        <v>1955.128518518519</v>
      </c>
      <c r="FF106">
        <v>39.9</v>
      </c>
      <c r="FG106">
        <v>0</v>
      </c>
      <c r="FH106">
        <v>1694434607.1</v>
      </c>
      <c r="FI106">
        <v>0</v>
      </c>
      <c r="FJ106">
        <v>167.43964</v>
      </c>
      <c r="FK106">
        <v>-0.1179230919368922</v>
      </c>
      <c r="FL106">
        <v>15.39461540862483</v>
      </c>
      <c r="FM106">
        <v>6352.7608</v>
      </c>
      <c r="FN106">
        <v>15</v>
      </c>
      <c r="FO106">
        <v>1694433157.5</v>
      </c>
      <c r="FP106" t="s">
        <v>431</v>
      </c>
      <c r="FQ106">
        <v>1694433157.5</v>
      </c>
      <c r="FR106">
        <v>1694433154</v>
      </c>
      <c r="FS106">
        <v>1</v>
      </c>
      <c r="FT106">
        <v>-0.8159999999999999</v>
      </c>
      <c r="FU106">
        <v>-0.107</v>
      </c>
      <c r="FV106">
        <v>-25.913</v>
      </c>
      <c r="FW106">
        <v>-3.53</v>
      </c>
      <c r="FX106">
        <v>420</v>
      </c>
      <c r="FY106">
        <v>20</v>
      </c>
      <c r="FZ106">
        <v>0.26</v>
      </c>
      <c r="GA106">
        <v>0.06</v>
      </c>
      <c r="GB106">
        <v>-37.9193512195122</v>
      </c>
      <c r="GC106">
        <v>-0.7517435540070364</v>
      </c>
      <c r="GD106">
        <v>0.2444662739190801</v>
      </c>
      <c r="GE106">
        <v>0</v>
      </c>
      <c r="GF106">
        <v>0.8361491951219512</v>
      </c>
      <c r="GG106">
        <v>-0.2643908571428583</v>
      </c>
      <c r="GH106">
        <v>0.02826280638044482</v>
      </c>
      <c r="GI106">
        <v>1</v>
      </c>
      <c r="GJ106">
        <v>1</v>
      </c>
      <c r="GK106">
        <v>2</v>
      </c>
      <c r="GL106" t="s">
        <v>438</v>
      </c>
      <c r="GM106">
        <v>3.10415</v>
      </c>
      <c r="GN106">
        <v>2.75818</v>
      </c>
      <c r="GO106">
        <v>0.189658</v>
      </c>
      <c r="GP106">
        <v>0.189507</v>
      </c>
      <c r="GQ106">
        <v>0.103237</v>
      </c>
      <c r="GR106">
        <v>0.0902049</v>
      </c>
      <c r="GS106">
        <v>20967.1</v>
      </c>
      <c r="GT106">
        <v>19663.6</v>
      </c>
      <c r="GU106">
        <v>26425</v>
      </c>
      <c r="GV106">
        <v>24586.9</v>
      </c>
      <c r="GW106">
        <v>38056.4</v>
      </c>
      <c r="GX106">
        <v>32731.9</v>
      </c>
      <c r="GY106">
        <v>46238</v>
      </c>
      <c r="GZ106">
        <v>38920.2</v>
      </c>
      <c r="HA106">
        <v>1.88598</v>
      </c>
      <c r="HB106">
        <v>1.80467</v>
      </c>
      <c r="HC106">
        <v>0.067357</v>
      </c>
      <c r="HD106">
        <v>0</v>
      </c>
      <c r="HE106">
        <v>26.97</v>
      </c>
      <c r="HF106">
        <v>999.9</v>
      </c>
      <c r="HG106">
        <v>45.2</v>
      </c>
      <c r="HH106">
        <v>31.7</v>
      </c>
      <c r="HI106">
        <v>25.1387</v>
      </c>
      <c r="HJ106">
        <v>60.8966</v>
      </c>
      <c r="HK106">
        <v>27.7925</v>
      </c>
      <c r="HL106">
        <v>1</v>
      </c>
      <c r="HM106">
        <v>0.146966</v>
      </c>
      <c r="HN106">
        <v>2.24004</v>
      </c>
      <c r="HO106">
        <v>20.2959</v>
      </c>
      <c r="HP106">
        <v>5.21415</v>
      </c>
      <c r="HQ106">
        <v>11.98</v>
      </c>
      <c r="HR106">
        <v>4.9643</v>
      </c>
      <c r="HS106">
        <v>3.27393</v>
      </c>
      <c r="HT106">
        <v>9999</v>
      </c>
      <c r="HU106">
        <v>9999</v>
      </c>
      <c r="HV106">
        <v>9999</v>
      </c>
      <c r="HW106">
        <v>160.6</v>
      </c>
      <c r="HX106">
        <v>1.86377</v>
      </c>
      <c r="HY106">
        <v>1.85984</v>
      </c>
      <c r="HZ106">
        <v>1.85806</v>
      </c>
      <c r="IA106">
        <v>1.85951</v>
      </c>
      <c r="IB106">
        <v>1.85959</v>
      </c>
      <c r="IC106">
        <v>1.85806</v>
      </c>
      <c r="ID106">
        <v>1.85715</v>
      </c>
      <c r="IE106">
        <v>1.85211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-40.24</v>
      </c>
      <c r="IT106">
        <v>-3.582</v>
      </c>
      <c r="IU106">
        <v>-16.236212380802</v>
      </c>
      <c r="IV106">
        <v>-0.02504303529460891</v>
      </c>
      <c r="IW106">
        <v>8.203137281165334E-06</v>
      </c>
      <c r="IX106">
        <v>-1.601710138363582E-09</v>
      </c>
      <c r="IY106">
        <v>-1.673785301004046</v>
      </c>
      <c r="IZ106">
        <v>-0.1542298006697892</v>
      </c>
      <c r="JA106">
        <v>0.004482180110296973</v>
      </c>
      <c r="JB106">
        <v>-5.576280945024944E-05</v>
      </c>
      <c r="JC106">
        <v>4</v>
      </c>
      <c r="JD106">
        <v>1967</v>
      </c>
      <c r="JE106">
        <v>1</v>
      </c>
      <c r="JF106">
        <v>28</v>
      </c>
      <c r="JG106">
        <v>24.2</v>
      </c>
      <c r="JH106">
        <v>24.2</v>
      </c>
      <c r="JI106">
        <v>3.18848</v>
      </c>
      <c r="JJ106">
        <v>2.61841</v>
      </c>
      <c r="JK106">
        <v>1.49658</v>
      </c>
      <c r="JL106">
        <v>2.39868</v>
      </c>
      <c r="JM106">
        <v>1.54907</v>
      </c>
      <c r="JN106">
        <v>2.34497</v>
      </c>
      <c r="JO106">
        <v>34.0092</v>
      </c>
      <c r="JP106">
        <v>15.4892</v>
      </c>
      <c r="JQ106">
        <v>18</v>
      </c>
      <c r="JR106">
        <v>493.687</v>
      </c>
      <c r="JS106">
        <v>457.085</v>
      </c>
      <c r="JT106">
        <v>24.1756</v>
      </c>
      <c r="JU106">
        <v>29.1096</v>
      </c>
      <c r="JV106">
        <v>29.9999</v>
      </c>
      <c r="JW106">
        <v>29.3068</v>
      </c>
      <c r="JX106">
        <v>29.287</v>
      </c>
      <c r="JY106">
        <v>64.0181</v>
      </c>
      <c r="JZ106">
        <v>0</v>
      </c>
      <c r="KA106">
        <v>47.6285</v>
      </c>
      <c r="KB106">
        <v>24.1379</v>
      </c>
      <c r="KC106">
        <v>1469.82</v>
      </c>
      <c r="KD106">
        <v>21.655</v>
      </c>
      <c r="KE106">
        <v>101.021</v>
      </c>
      <c r="KF106">
        <v>93.8412</v>
      </c>
    </row>
    <row r="107" spans="1:292">
      <c r="A107">
        <v>89</v>
      </c>
      <c r="B107">
        <v>1694434612.1</v>
      </c>
      <c r="C107">
        <v>531.5999999046326</v>
      </c>
      <c r="D107" t="s">
        <v>611</v>
      </c>
      <c r="E107" t="s">
        <v>612</v>
      </c>
      <c r="F107">
        <v>5</v>
      </c>
      <c r="G107" t="s">
        <v>428</v>
      </c>
      <c r="H107">
        <v>1694434604.314285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1490.051255528929</v>
      </c>
      <c r="AJ107">
        <v>1460.267757575758</v>
      </c>
      <c r="AK107">
        <v>3.397665075510369</v>
      </c>
      <c r="AL107">
        <v>65.77211671758174</v>
      </c>
      <c r="AM107">
        <f>(AO107 - AN107 + DX107*1E3/(8.314*(DZ107+273.15)) * AQ107/DW107 * AP107) * DW107/(100*DK107) * 1000/(1000 - AO107)</f>
        <v>0</v>
      </c>
      <c r="AN107">
        <v>20.10051053021919</v>
      </c>
      <c r="AO107">
        <v>20.90863999999999</v>
      </c>
      <c r="AP107">
        <v>-2.416186781141213E-05</v>
      </c>
      <c r="AQ107">
        <v>103.8788030557006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1.37</v>
      </c>
      <c r="DL107">
        <v>0.5</v>
      </c>
      <c r="DM107" t="s">
        <v>430</v>
      </c>
      <c r="DN107">
        <v>2</v>
      </c>
      <c r="DO107" t="b">
        <v>1</v>
      </c>
      <c r="DP107">
        <v>1694434604.314285</v>
      </c>
      <c r="DQ107">
        <v>1405.410714285714</v>
      </c>
      <c r="DR107">
        <v>1443.405357142857</v>
      </c>
      <c r="DS107">
        <v>20.90633571428572</v>
      </c>
      <c r="DT107">
        <v>20.09588214285714</v>
      </c>
      <c r="DU107">
        <v>1445.543571428572</v>
      </c>
      <c r="DV107">
        <v>24.48796071428572</v>
      </c>
      <c r="DW107">
        <v>500.0100714285714</v>
      </c>
      <c r="DX107">
        <v>84.41002142857143</v>
      </c>
      <c r="DY107">
        <v>0.1000487035714286</v>
      </c>
      <c r="DZ107">
        <v>26.88449285714286</v>
      </c>
      <c r="EA107">
        <v>28.06685357142857</v>
      </c>
      <c r="EB107">
        <v>999.9000000000002</v>
      </c>
      <c r="EC107">
        <v>0</v>
      </c>
      <c r="ED107">
        <v>0</v>
      </c>
      <c r="EE107">
        <v>9999.242857142857</v>
      </c>
      <c r="EF107">
        <v>0</v>
      </c>
      <c r="EG107">
        <v>748.5329285714288</v>
      </c>
      <c r="EH107">
        <v>-37.99564285714286</v>
      </c>
      <c r="EI107">
        <v>1435.418928571429</v>
      </c>
      <c r="EJ107">
        <v>1473.007142857143</v>
      </c>
      <c r="EK107">
        <v>0.8104482142857143</v>
      </c>
      <c r="EL107">
        <v>1443.405357142857</v>
      </c>
      <c r="EM107">
        <v>20.09588214285714</v>
      </c>
      <c r="EN107">
        <v>1.764703928571428</v>
      </c>
      <c r="EO107">
        <v>1.696293928571429</v>
      </c>
      <c r="EP107">
        <v>15.47760714285714</v>
      </c>
      <c r="EQ107">
        <v>14.86255</v>
      </c>
      <c r="ER107">
        <v>2000.000357142857</v>
      </c>
      <c r="ES107">
        <v>0.9799993571428571</v>
      </c>
      <c r="ET107">
        <v>0.02000034642857143</v>
      </c>
      <c r="EU107">
        <v>0</v>
      </c>
      <c r="EV107">
        <v>167.5366785714286</v>
      </c>
      <c r="EW107">
        <v>5.00078</v>
      </c>
      <c r="EX107">
        <v>6355.340714285715</v>
      </c>
      <c r="EY107">
        <v>16379.63214285714</v>
      </c>
      <c r="EZ107">
        <v>39.2565</v>
      </c>
      <c r="FA107">
        <v>39.9595</v>
      </c>
      <c r="FB107">
        <v>39.31671428571428</v>
      </c>
      <c r="FC107">
        <v>39.58682142857143</v>
      </c>
      <c r="FD107">
        <v>40.47742857142857</v>
      </c>
      <c r="FE107">
        <v>1955.100357142857</v>
      </c>
      <c r="FF107">
        <v>39.9</v>
      </c>
      <c r="FG107">
        <v>0</v>
      </c>
      <c r="FH107">
        <v>1694434611.9</v>
      </c>
      <c r="FI107">
        <v>0</v>
      </c>
      <c r="FJ107">
        <v>167.51204</v>
      </c>
      <c r="FK107">
        <v>0.2559230657305274</v>
      </c>
      <c r="FL107">
        <v>68.74999990374525</v>
      </c>
      <c r="FM107">
        <v>6355.851199999999</v>
      </c>
      <c r="FN107">
        <v>15</v>
      </c>
      <c r="FO107">
        <v>1694433157.5</v>
      </c>
      <c r="FP107" t="s">
        <v>431</v>
      </c>
      <c r="FQ107">
        <v>1694433157.5</v>
      </c>
      <c r="FR107">
        <v>1694433154</v>
      </c>
      <c r="FS107">
        <v>1</v>
      </c>
      <c r="FT107">
        <v>-0.8159999999999999</v>
      </c>
      <c r="FU107">
        <v>-0.107</v>
      </c>
      <c r="FV107">
        <v>-25.913</v>
      </c>
      <c r="FW107">
        <v>-3.53</v>
      </c>
      <c r="FX107">
        <v>420</v>
      </c>
      <c r="FY107">
        <v>20</v>
      </c>
      <c r="FZ107">
        <v>0.26</v>
      </c>
      <c r="GA107">
        <v>0.06</v>
      </c>
      <c r="GB107">
        <v>-37.99274146341462</v>
      </c>
      <c r="GC107">
        <v>-1.054868989547021</v>
      </c>
      <c r="GD107">
        <v>0.2695452502629603</v>
      </c>
      <c r="GE107">
        <v>0</v>
      </c>
      <c r="GF107">
        <v>0.8242680731707318</v>
      </c>
      <c r="GG107">
        <v>-0.1827473937282229</v>
      </c>
      <c r="GH107">
        <v>0.02214059167075784</v>
      </c>
      <c r="GI107">
        <v>1</v>
      </c>
      <c r="GJ107">
        <v>1</v>
      </c>
      <c r="GK107">
        <v>2</v>
      </c>
      <c r="GL107" t="s">
        <v>438</v>
      </c>
      <c r="GM107">
        <v>3.10394</v>
      </c>
      <c r="GN107">
        <v>2.758</v>
      </c>
      <c r="GO107">
        <v>0.190976</v>
      </c>
      <c r="GP107">
        <v>0.190771</v>
      </c>
      <c r="GQ107">
        <v>0.103222</v>
      </c>
      <c r="GR107">
        <v>0.0901964</v>
      </c>
      <c r="GS107">
        <v>20933.1</v>
      </c>
      <c r="GT107">
        <v>19633</v>
      </c>
      <c r="GU107">
        <v>26425</v>
      </c>
      <c r="GV107">
        <v>24587</v>
      </c>
      <c r="GW107">
        <v>38057.4</v>
      </c>
      <c r="GX107">
        <v>32732.4</v>
      </c>
      <c r="GY107">
        <v>46238.2</v>
      </c>
      <c r="GZ107">
        <v>38920.3</v>
      </c>
      <c r="HA107">
        <v>1.8857</v>
      </c>
      <c r="HB107">
        <v>1.80505</v>
      </c>
      <c r="HC107">
        <v>0.0659786</v>
      </c>
      <c r="HD107">
        <v>0</v>
      </c>
      <c r="HE107">
        <v>26.9757</v>
      </c>
      <c r="HF107">
        <v>999.9</v>
      </c>
      <c r="HG107">
        <v>45.2</v>
      </c>
      <c r="HH107">
        <v>31.7</v>
      </c>
      <c r="HI107">
        <v>25.1395</v>
      </c>
      <c r="HJ107">
        <v>60.9666</v>
      </c>
      <c r="HK107">
        <v>27.8526</v>
      </c>
      <c r="HL107">
        <v>1</v>
      </c>
      <c r="HM107">
        <v>0.146827</v>
      </c>
      <c r="HN107">
        <v>2.29636</v>
      </c>
      <c r="HO107">
        <v>20.2951</v>
      </c>
      <c r="HP107">
        <v>5.2137</v>
      </c>
      <c r="HQ107">
        <v>11.98</v>
      </c>
      <c r="HR107">
        <v>4.96395</v>
      </c>
      <c r="HS107">
        <v>3.27375</v>
      </c>
      <c r="HT107">
        <v>9999</v>
      </c>
      <c r="HU107">
        <v>9999</v>
      </c>
      <c r="HV107">
        <v>9999</v>
      </c>
      <c r="HW107">
        <v>160.6</v>
      </c>
      <c r="HX107">
        <v>1.86375</v>
      </c>
      <c r="HY107">
        <v>1.85985</v>
      </c>
      <c r="HZ107">
        <v>1.85806</v>
      </c>
      <c r="IA107">
        <v>1.85952</v>
      </c>
      <c r="IB107">
        <v>1.85959</v>
      </c>
      <c r="IC107">
        <v>1.85806</v>
      </c>
      <c r="ID107">
        <v>1.85716</v>
      </c>
      <c r="IE107">
        <v>1.85211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-40.43</v>
      </c>
      <c r="IT107">
        <v>-3.5817</v>
      </c>
      <c r="IU107">
        <v>-16.236212380802</v>
      </c>
      <c r="IV107">
        <v>-0.02504303529460891</v>
      </c>
      <c r="IW107">
        <v>8.203137281165334E-06</v>
      </c>
      <c r="IX107">
        <v>-1.601710138363582E-09</v>
      </c>
      <c r="IY107">
        <v>-1.673785301004046</v>
      </c>
      <c r="IZ107">
        <v>-0.1542298006697892</v>
      </c>
      <c r="JA107">
        <v>0.004482180110296973</v>
      </c>
      <c r="JB107">
        <v>-5.576280945024944E-05</v>
      </c>
      <c r="JC107">
        <v>4</v>
      </c>
      <c r="JD107">
        <v>1967</v>
      </c>
      <c r="JE107">
        <v>1</v>
      </c>
      <c r="JF107">
        <v>28</v>
      </c>
      <c r="JG107">
        <v>24.2</v>
      </c>
      <c r="JH107">
        <v>24.3</v>
      </c>
      <c r="JI107">
        <v>3.21777</v>
      </c>
      <c r="JJ107">
        <v>2.60986</v>
      </c>
      <c r="JK107">
        <v>1.49658</v>
      </c>
      <c r="JL107">
        <v>2.39868</v>
      </c>
      <c r="JM107">
        <v>1.54907</v>
      </c>
      <c r="JN107">
        <v>2.36206</v>
      </c>
      <c r="JO107">
        <v>33.9865</v>
      </c>
      <c r="JP107">
        <v>15.4892</v>
      </c>
      <c r="JQ107">
        <v>18</v>
      </c>
      <c r="JR107">
        <v>493.48</v>
      </c>
      <c r="JS107">
        <v>457.271</v>
      </c>
      <c r="JT107">
        <v>24.1047</v>
      </c>
      <c r="JU107">
        <v>29.1052</v>
      </c>
      <c r="JV107">
        <v>29.9999</v>
      </c>
      <c r="JW107">
        <v>29.3012</v>
      </c>
      <c r="JX107">
        <v>29.2808</v>
      </c>
      <c r="JY107">
        <v>64.61279999999999</v>
      </c>
      <c r="JZ107">
        <v>0</v>
      </c>
      <c r="KA107">
        <v>48.0113</v>
      </c>
      <c r="KB107">
        <v>24.07</v>
      </c>
      <c r="KC107">
        <v>1489.87</v>
      </c>
      <c r="KD107">
        <v>21.6722</v>
      </c>
      <c r="KE107">
        <v>101.021</v>
      </c>
      <c r="KF107">
        <v>93.8415</v>
      </c>
    </row>
    <row r="108" spans="1:292">
      <c r="A108">
        <v>90</v>
      </c>
      <c r="B108">
        <v>1694434617.1</v>
      </c>
      <c r="C108">
        <v>536.5999999046326</v>
      </c>
      <c r="D108" t="s">
        <v>613</v>
      </c>
      <c r="E108" t="s">
        <v>614</v>
      </c>
      <c r="F108">
        <v>5</v>
      </c>
      <c r="G108" t="s">
        <v>428</v>
      </c>
      <c r="H108">
        <v>1694434609.6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1506.91636962735</v>
      </c>
      <c r="AJ108">
        <v>1477.233272727273</v>
      </c>
      <c r="AK108">
        <v>3.413475083985249</v>
      </c>
      <c r="AL108">
        <v>65.77211671758174</v>
      </c>
      <c r="AM108">
        <f>(AO108 - AN108 + DX108*1E3/(8.314*(DZ108+273.15)) * AQ108/DW108 * AP108) * DW108/(100*DK108) * 1000/(1000 - AO108)</f>
        <v>0</v>
      </c>
      <c r="AN108">
        <v>20.13030482996182</v>
      </c>
      <c r="AO108">
        <v>20.90725090909089</v>
      </c>
      <c r="AP108">
        <v>-8.470503008651846E-06</v>
      </c>
      <c r="AQ108">
        <v>103.8788030557006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1.37</v>
      </c>
      <c r="DL108">
        <v>0.5</v>
      </c>
      <c r="DM108" t="s">
        <v>430</v>
      </c>
      <c r="DN108">
        <v>2</v>
      </c>
      <c r="DO108" t="b">
        <v>1</v>
      </c>
      <c r="DP108">
        <v>1694434609.6</v>
      </c>
      <c r="DQ108">
        <v>1422.988518518519</v>
      </c>
      <c r="DR108">
        <v>1461.120740740741</v>
      </c>
      <c r="DS108">
        <v>20.91013703703704</v>
      </c>
      <c r="DT108">
        <v>20.11093333333334</v>
      </c>
      <c r="DU108">
        <v>1463.323333333333</v>
      </c>
      <c r="DV108">
        <v>24.49190370370371</v>
      </c>
      <c r="DW108">
        <v>500.0140740740741</v>
      </c>
      <c r="DX108">
        <v>84.40971481481482</v>
      </c>
      <c r="DY108">
        <v>0.09997615925925925</v>
      </c>
      <c r="DZ108">
        <v>26.8737037037037</v>
      </c>
      <c r="EA108">
        <v>28.06408888888889</v>
      </c>
      <c r="EB108">
        <v>999.9000000000001</v>
      </c>
      <c r="EC108">
        <v>0</v>
      </c>
      <c r="ED108">
        <v>0</v>
      </c>
      <c r="EE108">
        <v>10000.7662962963</v>
      </c>
      <c r="EF108">
        <v>0</v>
      </c>
      <c r="EG108">
        <v>750.9702592592593</v>
      </c>
      <c r="EH108">
        <v>-38.13287777777778</v>
      </c>
      <c r="EI108">
        <v>1453.377407407407</v>
      </c>
      <c r="EJ108">
        <v>1491.107777777778</v>
      </c>
      <c r="EK108">
        <v>0.7992035925925928</v>
      </c>
      <c r="EL108">
        <v>1461.120740740741</v>
      </c>
      <c r="EM108">
        <v>20.11093333333334</v>
      </c>
      <c r="EN108">
        <v>1.765018518518519</v>
      </c>
      <c r="EO108">
        <v>1.697557777777778</v>
      </c>
      <c r="EP108">
        <v>15.48038518518518</v>
      </c>
      <c r="EQ108">
        <v>14.87411481481481</v>
      </c>
      <c r="ER108">
        <v>2000.001111111111</v>
      </c>
      <c r="ES108">
        <v>0.9799994444444444</v>
      </c>
      <c r="ET108">
        <v>0.02000025925925926</v>
      </c>
      <c r="EU108">
        <v>0</v>
      </c>
      <c r="EV108">
        <v>167.5886666666667</v>
      </c>
      <c r="EW108">
        <v>5.00078</v>
      </c>
      <c r="EX108">
        <v>6362.84074074074</v>
      </c>
      <c r="EY108">
        <v>16379.65185185185</v>
      </c>
      <c r="EZ108">
        <v>39.25896296296296</v>
      </c>
      <c r="FA108">
        <v>39.96966666666667</v>
      </c>
      <c r="FB108">
        <v>39.30751851851851</v>
      </c>
      <c r="FC108">
        <v>39.59233333333333</v>
      </c>
      <c r="FD108">
        <v>40.46974074074074</v>
      </c>
      <c r="FE108">
        <v>1955.101111111111</v>
      </c>
      <c r="FF108">
        <v>39.9</v>
      </c>
      <c r="FG108">
        <v>0</v>
      </c>
      <c r="FH108">
        <v>1694434617.3</v>
      </c>
      <c r="FI108">
        <v>0</v>
      </c>
      <c r="FJ108">
        <v>167.5465</v>
      </c>
      <c r="FK108">
        <v>0.9529230678349848</v>
      </c>
      <c r="FL108">
        <v>100.093333426317</v>
      </c>
      <c r="FM108">
        <v>6363.201153846153</v>
      </c>
      <c r="FN108">
        <v>15</v>
      </c>
      <c r="FO108">
        <v>1694433157.5</v>
      </c>
      <c r="FP108" t="s">
        <v>431</v>
      </c>
      <c r="FQ108">
        <v>1694433157.5</v>
      </c>
      <c r="FR108">
        <v>1694433154</v>
      </c>
      <c r="FS108">
        <v>1</v>
      </c>
      <c r="FT108">
        <v>-0.8159999999999999</v>
      </c>
      <c r="FU108">
        <v>-0.107</v>
      </c>
      <c r="FV108">
        <v>-25.913</v>
      </c>
      <c r="FW108">
        <v>-3.53</v>
      </c>
      <c r="FX108">
        <v>420</v>
      </c>
      <c r="FY108">
        <v>20</v>
      </c>
      <c r="FZ108">
        <v>0.26</v>
      </c>
      <c r="GA108">
        <v>0.06</v>
      </c>
      <c r="GB108">
        <v>-38.03379024390244</v>
      </c>
      <c r="GC108">
        <v>-1.156478048780468</v>
      </c>
      <c r="GD108">
        <v>0.2742814860017992</v>
      </c>
      <c r="GE108">
        <v>0</v>
      </c>
      <c r="GF108">
        <v>0.8042636829268291</v>
      </c>
      <c r="GG108">
        <v>-0.1230732752613238</v>
      </c>
      <c r="GH108">
        <v>0.0174558512301107</v>
      </c>
      <c r="GI108">
        <v>1</v>
      </c>
      <c r="GJ108">
        <v>1</v>
      </c>
      <c r="GK108">
        <v>2</v>
      </c>
      <c r="GL108" t="s">
        <v>438</v>
      </c>
      <c r="GM108">
        <v>3.10405</v>
      </c>
      <c r="GN108">
        <v>2.75816</v>
      </c>
      <c r="GO108">
        <v>0.192274</v>
      </c>
      <c r="GP108">
        <v>0.192089</v>
      </c>
      <c r="GQ108">
        <v>0.103223</v>
      </c>
      <c r="GR108">
        <v>0.0903698</v>
      </c>
      <c r="GS108">
        <v>20899.6</v>
      </c>
      <c r="GT108">
        <v>19601.1</v>
      </c>
      <c r="GU108">
        <v>26425.2</v>
      </c>
      <c r="GV108">
        <v>24587</v>
      </c>
      <c r="GW108">
        <v>38057.7</v>
      </c>
      <c r="GX108">
        <v>32725.9</v>
      </c>
      <c r="GY108">
        <v>46238.4</v>
      </c>
      <c r="GZ108">
        <v>38919.9</v>
      </c>
      <c r="HA108">
        <v>1.886</v>
      </c>
      <c r="HB108">
        <v>1.80518</v>
      </c>
      <c r="HC108">
        <v>0.0666156</v>
      </c>
      <c r="HD108">
        <v>0</v>
      </c>
      <c r="HE108">
        <v>26.9814</v>
      </c>
      <c r="HF108">
        <v>999.9</v>
      </c>
      <c r="HG108">
        <v>45.3</v>
      </c>
      <c r="HH108">
        <v>31.7</v>
      </c>
      <c r="HI108">
        <v>25.1944</v>
      </c>
      <c r="HJ108">
        <v>60.9166</v>
      </c>
      <c r="HK108">
        <v>27.8405</v>
      </c>
      <c r="HL108">
        <v>1</v>
      </c>
      <c r="HM108">
        <v>0.146494</v>
      </c>
      <c r="HN108">
        <v>2.31323</v>
      </c>
      <c r="HO108">
        <v>20.2951</v>
      </c>
      <c r="HP108">
        <v>5.21444</v>
      </c>
      <c r="HQ108">
        <v>11.98</v>
      </c>
      <c r="HR108">
        <v>4.96395</v>
      </c>
      <c r="HS108">
        <v>3.274</v>
      </c>
      <c r="HT108">
        <v>9999</v>
      </c>
      <c r="HU108">
        <v>9999</v>
      </c>
      <c r="HV108">
        <v>9999</v>
      </c>
      <c r="HW108">
        <v>160.6</v>
      </c>
      <c r="HX108">
        <v>1.86375</v>
      </c>
      <c r="HY108">
        <v>1.85982</v>
      </c>
      <c r="HZ108">
        <v>1.85806</v>
      </c>
      <c r="IA108">
        <v>1.85951</v>
      </c>
      <c r="IB108">
        <v>1.85959</v>
      </c>
      <c r="IC108">
        <v>1.85806</v>
      </c>
      <c r="ID108">
        <v>1.85716</v>
      </c>
      <c r="IE108">
        <v>1.85211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-40.62</v>
      </c>
      <c r="IT108">
        <v>-3.5817</v>
      </c>
      <c r="IU108">
        <v>-16.236212380802</v>
      </c>
      <c r="IV108">
        <v>-0.02504303529460891</v>
      </c>
      <c r="IW108">
        <v>8.203137281165334E-06</v>
      </c>
      <c r="IX108">
        <v>-1.601710138363582E-09</v>
      </c>
      <c r="IY108">
        <v>-1.673785301004046</v>
      </c>
      <c r="IZ108">
        <v>-0.1542298006697892</v>
      </c>
      <c r="JA108">
        <v>0.004482180110296973</v>
      </c>
      <c r="JB108">
        <v>-5.576280945024944E-05</v>
      </c>
      <c r="JC108">
        <v>4</v>
      </c>
      <c r="JD108">
        <v>1967</v>
      </c>
      <c r="JE108">
        <v>1</v>
      </c>
      <c r="JF108">
        <v>28</v>
      </c>
      <c r="JG108">
        <v>24.3</v>
      </c>
      <c r="JH108">
        <v>24.4</v>
      </c>
      <c r="JI108">
        <v>3.24463</v>
      </c>
      <c r="JJ108">
        <v>2.6062</v>
      </c>
      <c r="JK108">
        <v>1.49658</v>
      </c>
      <c r="JL108">
        <v>2.39868</v>
      </c>
      <c r="JM108">
        <v>1.54907</v>
      </c>
      <c r="JN108">
        <v>2.37671</v>
      </c>
      <c r="JO108">
        <v>33.9639</v>
      </c>
      <c r="JP108">
        <v>15.498</v>
      </c>
      <c r="JQ108">
        <v>18</v>
      </c>
      <c r="JR108">
        <v>493.611</v>
      </c>
      <c r="JS108">
        <v>457.311</v>
      </c>
      <c r="JT108">
        <v>24.0394</v>
      </c>
      <c r="JU108">
        <v>29.1021</v>
      </c>
      <c r="JV108">
        <v>30</v>
      </c>
      <c r="JW108">
        <v>29.2951</v>
      </c>
      <c r="JX108">
        <v>29.2758</v>
      </c>
      <c r="JY108">
        <v>65.1413</v>
      </c>
      <c r="JZ108">
        <v>0</v>
      </c>
      <c r="KA108">
        <v>48.0113</v>
      </c>
      <c r="KB108">
        <v>24.0146</v>
      </c>
      <c r="KC108">
        <v>1503.23</v>
      </c>
      <c r="KD108">
        <v>21.6805</v>
      </c>
      <c r="KE108">
        <v>101.022</v>
      </c>
      <c r="KF108">
        <v>93.84099999999999</v>
      </c>
    </row>
    <row r="109" spans="1:292">
      <c r="A109">
        <v>91</v>
      </c>
      <c r="B109">
        <v>1694434622.1</v>
      </c>
      <c r="C109">
        <v>541.5999999046326</v>
      </c>
      <c r="D109" t="s">
        <v>615</v>
      </c>
      <c r="E109" t="s">
        <v>616</v>
      </c>
      <c r="F109">
        <v>5</v>
      </c>
      <c r="G109" t="s">
        <v>428</v>
      </c>
      <c r="H109">
        <v>1694434614.314285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1524.389209340932</v>
      </c>
      <c r="AJ109">
        <v>1494.456181818182</v>
      </c>
      <c r="AK109">
        <v>3.443598180449955</v>
      </c>
      <c r="AL109">
        <v>65.77211671758174</v>
      </c>
      <c r="AM109">
        <f>(AO109 - AN109 + DX109*1E3/(8.314*(DZ109+273.15)) * AQ109/DW109 * AP109) * DW109/(100*DK109) * 1000/(1000 - AO109)</f>
        <v>0</v>
      </c>
      <c r="AN109">
        <v>20.16512799816066</v>
      </c>
      <c r="AO109">
        <v>20.91970363636363</v>
      </c>
      <c r="AP109">
        <v>3.364871174204751E-05</v>
      </c>
      <c r="AQ109">
        <v>103.8788030557006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1.37</v>
      </c>
      <c r="DL109">
        <v>0.5</v>
      </c>
      <c r="DM109" t="s">
        <v>430</v>
      </c>
      <c r="DN109">
        <v>2</v>
      </c>
      <c r="DO109" t="b">
        <v>1</v>
      </c>
      <c r="DP109">
        <v>1694434614.314285</v>
      </c>
      <c r="DQ109">
        <v>1438.7825</v>
      </c>
      <c r="DR109">
        <v>1476.971071428572</v>
      </c>
      <c r="DS109">
        <v>20.91181071428571</v>
      </c>
      <c r="DT109">
        <v>20.12951428571429</v>
      </c>
      <c r="DU109">
        <v>1479.298214285714</v>
      </c>
      <c r="DV109">
        <v>24.49362857142857</v>
      </c>
      <c r="DW109">
        <v>500.0071071428571</v>
      </c>
      <c r="DX109">
        <v>84.40969642857144</v>
      </c>
      <c r="DY109">
        <v>0.09998265357142858</v>
      </c>
      <c r="DZ109">
        <v>26.86333571428572</v>
      </c>
      <c r="EA109">
        <v>28.06249642857143</v>
      </c>
      <c r="EB109">
        <v>999.9000000000002</v>
      </c>
      <c r="EC109">
        <v>0</v>
      </c>
      <c r="ED109">
        <v>0</v>
      </c>
      <c r="EE109">
        <v>9996.605357142858</v>
      </c>
      <c r="EF109">
        <v>0</v>
      </c>
      <c r="EG109">
        <v>753.8160357142857</v>
      </c>
      <c r="EH109">
        <v>-38.18885</v>
      </c>
      <c r="EI109">
        <v>1469.511785714285</v>
      </c>
      <c r="EJ109">
        <v>1507.312142857143</v>
      </c>
      <c r="EK109">
        <v>0.7823032857142859</v>
      </c>
      <c r="EL109">
        <v>1476.971071428572</v>
      </c>
      <c r="EM109">
        <v>20.12951428571429</v>
      </c>
      <c r="EN109">
        <v>1.765159285714285</v>
      </c>
      <c r="EO109">
        <v>1.699125357142857</v>
      </c>
      <c r="EP109">
        <v>15.48162857142857</v>
      </c>
      <c r="EQ109">
        <v>14.88843214285714</v>
      </c>
      <c r="ER109">
        <v>2000.003214285714</v>
      </c>
      <c r="ES109">
        <v>0.9799995714285714</v>
      </c>
      <c r="ET109">
        <v>0.02000013214285714</v>
      </c>
      <c r="EU109">
        <v>0</v>
      </c>
      <c r="EV109">
        <v>167.6823571428572</v>
      </c>
      <c r="EW109">
        <v>5.00078</v>
      </c>
      <c r="EX109">
        <v>6370.781071428572</v>
      </c>
      <c r="EY109">
        <v>16379.67857142857</v>
      </c>
      <c r="EZ109">
        <v>39.26314285714285</v>
      </c>
      <c r="FA109">
        <v>39.96624999999999</v>
      </c>
      <c r="FB109">
        <v>39.40139285714285</v>
      </c>
      <c r="FC109">
        <v>39.60242857142856</v>
      </c>
      <c r="FD109">
        <v>40.4775</v>
      </c>
      <c r="FE109">
        <v>1955.103214285714</v>
      </c>
      <c r="FF109">
        <v>39.9</v>
      </c>
      <c r="FG109">
        <v>0</v>
      </c>
      <c r="FH109">
        <v>1694434622.1</v>
      </c>
      <c r="FI109">
        <v>0</v>
      </c>
      <c r="FJ109">
        <v>167.6423461538461</v>
      </c>
      <c r="FK109">
        <v>0.6434529850770194</v>
      </c>
      <c r="FL109">
        <v>110.5982906576984</v>
      </c>
      <c r="FM109">
        <v>6371.395384615385</v>
      </c>
      <c r="FN109">
        <v>15</v>
      </c>
      <c r="FO109">
        <v>1694433157.5</v>
      </c>
      <c r="FP109" t="s">
        <v>431</v>
      </c>
      <c r="FQ109">
        <v>1694433157.5</v>
      </c>
      <c r="FR109">
        <v>1694433154</v>
      </c>
      <c r="FS109">
        <v>1</v>
      </c>
      <c r="FT109">
        <v>-0.8159999999999999</v>
      </c>
      <c r="FU109">
        <v>-0.107</v>
      </c>
      <c r="FV109">
        <v>-25.913</v>
      </c>
      <c r="FW109">
        <v>-3.53</v>
      </c>
      <c r="FX109">
        <v>420</v>
      </c>
      <c r="FY109">
        <v>20</v>
      </c>
      <c r="FZ109">
        <v>0.26</v>
      </c>
      <c r="GA109">
        <v>0.06</v>
      </c>
      <c r="GB109">
        <v>-38.14184146341464</v>
      </c>
      <c r="GC109">
        <v>-0.9895902439024744</v>
      </c>
      <c r="GD109">
        <v>0.2449447364009715</v>
      </c>
      <c r="GE109">
        <v>0</v>
      </c>
      <c r="GF109">
        <v>0.788711512195122</v>
      </c>
      <c r="GG109">
        <v>-0.2112539790940765</v>
      </c>
      <c r="GH109">
        <v>0.02452501315394286</v>
      </c>
      <c r="GI109">
        <v>1</v>
      </c>
      <c r="GJ109">
        <v>1</v>
      </c>
      <c r="GK109">
        <v>2</v>
      </c>
      <c r="GL109" t="s">
        <v>438</v>
      </c>
      <c r="GM109">
        <v>3.10403</v>
      </c>
      <c r="GN109">
        <v>2.75806</v>
      </c>
      <c r="GO109">
        <v>0.193576</v>
      </c>
      <c r="GP109">
        <v>0.193358</v>
      </c>
      <c r="GQ109">
        <v>0.103256</v>
      </c>
      <c r="GR109">
        <v>0.0903987</v>
      </c>
      <c r="GS109">
        <v>20866.1</v>
      </c>
      <c r="GT109">
        <v>19570.4</v>
      </c>
      <c r="GU109">
        <v>26425.3</v>
      </c>
      <c r="GV109">
        <v>24587.1</v>
      </c>
      <c r="GW109">
        <v>38056.4</v>
      </c>
      <c r="GX109">
        <v>32725.7</v>
      </c>
      <c r="GY109">
        <v>46238.4</v>
      </c>
      <c r="GZ109">
        <v>38920.7</v>
      </c>
      <c r="HA109">
        <v>1.88592</v>
      </c>
      <c r="HB109">
        <v>1.8054</v>
      </c>
      <c r="HC109">
        <v>0.0654235</v>
      </c>
      <c r="HD109">
        <v>0</v>
      </c>
      <c r="HE109">
        <v>26.9871</v>
      </c>
      <c r="HF109">
        <v>999.9</v>
      </c>
      <c r="HG109">
        <v>45.3</v>
      </c>
      <c r="HH109">
        <v>31.7</v>
      </c>
      <c r="HI109">
        <v>25.1938</v>
      </c>
      <c r="HJ109">
        <v>60.0866</v>
      </c>
      <c r="HK109">
        <v>27.8405</v>
      </c>
      <c r="HL109">
        <v>1</v>
      </c>
      <c r="HM109">
        <v>0.146369</v>
      </c>
      <c r="HN109">
        <v>2.38105</v>
      </c>
      <c r="HO109">
        <v>20.2939</v>
      </c>
      <c r="HP109">
        <v>5.2131</v>
      </c>
      <c r="HQ109">
        <v>11.98</v>
      </c>
      <c r="HR109">
        <v>4.9641</v>
      </c>
      <c r="HS109">
        <v>3.27387</v>
      </c>
      <c r="HT109">
        <v>9999</v>
      </c>
      <c r="HU109">
        <v>9999</v>
      </c>
      <c r="HV109">
        <v>9999</v>
      </c>
      <c r="HW109">
        <v>160.6</v>
      </c>
      <c r="HX109">
        <v>1.86375</v>
      </c>
      <c r="HY109">
        <v>1.85985</v>
      </c>
      <c r="HZ109">
        <v>1.85806</v>
      </c>
      <c r="IA109">
        <v>1.85951</v>
      </c>
      <c r="IB109">
        <v>1.85959</v>
      </c>
      <c r="IC109">
        <v>1.85806</v>
      </c>
      <c r="ID109">
        <v>1.85715</v>
      </c>
      <c r="IE109">
        <v>1.85211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-40.82</v>
      </c>
      <c r="IT109">
        <v>-3.5821</v>
      </c>
      <c r="IU109">
        <v>-16.236212380802</v>
      </c>
      <c r="IV109">
        <v>-0.02504303529460891</v>
      </c>
      <c r="IW109">
        <v>8.203137281165334E-06</v>
      </c>
      <c r="IX109">
        <v>-1.601710138363582E-09</v>
      </c>
      <c r="IY109">
        <v>-1.673785301004046</v>
      </c>
      <c r="IZ109">
        <v>-0.1542298006697892</v>
      </c>
      <c r="JA109">
        <v>0.004482180110296973</v>
      </c>
      <c r="JB109">
        <v>-5.576280945024944E-05</v>
      </c>
      <c r="JC109">
        <v>4</v>
      </c>
      <c r="JD109">
        <v>1967</v>
      </c>
      <c r="JE109">
        <v>1</v>
      </c>
      <c r="JF109">
        <v>28</v>
      </c>
      <c r="JG109">
        <v>24.4</v>
      </c>
      <c r="JH109">
        <v>24.5</v>
      </c>
      <c r="JI109">
        <v>3.27271</v>
      </c>
      <c r="JJ109">
        <v>2.60864</v>
      </c>
      <c r="JK109">
        <v>1.49658</v>
      </c>
      <c r="JL109">
        <v>2.39868</v>
      </c>
      <c r="JM109">
        <v>1.54907</v>
      </c>
      <c r="JN109">
        <v>2.37305</v>
      </c>
      <c r="JO109">
        <v>33.9413</v>
      </c>
      <c r="JP109">
        <v>15.4804</v>
      </c>
      <c r="JQ109">
        <v>18</v>
      </c>
      <c r="JR109">
        <v>493.528</v>
      </c>
      <c r="JS109">
        <v>457.404</v>
      </c>
      <c r="JT109">
        <v>23.9807</v>
      </c>
      <c r="JU109">
        <v>29.0984</v>
      </c>
      <c r="JV109">
        <v>29.9999</v>
      </c>
      <c r="JW109">
        <v>29.2901</v>
      </c>
      <c r="JX109">
        <v>29.2696</v>
      </c>
      <c r="JY109">
        <v>65.72669999999999</v>
      </c>
      <c r="JZ109">
        <v>0</v>
      </c>
      <c r="KA109">
        <v>48.0113</v>
      </c>
      <c r="KB109">
        <v>23.9469</v>
      </c>
      <c r="KC109">
        <v>1523.27</v>
      </c>
      <c r="KD109">
        <v>21.6865</v>
      </c>
      <c r="KE109">
        <v>101.022</v>
      </c>
      <c r="KF109">
        <v>93.8424</v>
      </c>
    </row>
    <row r="110" spans="1:292">
      <c r="A110">
        <v>92</v>
      </c>
      <c r="B110">
        <v>1694434627.1</v>
      </c>
      <c r="C110">
        <v>546.5999999046326</v>
      </c>
      <c r="D110" t="s">
        <v>617</v>
      </c>
      <c r="E110" t="s">
        <v>618</v>
      </c>
      <c r="F110">
        <v>5</v>
      </c>
      <c r="G110" t="s">
        <v>428</v>
      </c>
      <c r="H110">
        <v>1694434619.6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1541.108279483431</v>
      </c>
      <c r="AJ110">
        <v>1511.180545454545</v>
      </c>
      <c r="AK110">
        <v>3.343578838231892</v>
      </c>
      <c r="AL110">
        <v>65.77211671758174</v>
      </c>
      <c r="AM110">
        <f>(AO110 - AN110 + DX110*1E3/(8.314*(DZ110+273.15)) * AQ110/DW110 * AP110) * DW110/(100*DK110) * 1000/(1000 - AO110)</f>
        <v>0</v>
      </c>
      <c r="AN110">
        <v>20.15746371722953</v>
      </c>
      <c r="AO110">
        <v>20.92111818181819</v>
      </c>
      <c r="AP110">
        <v>1.736777030942222E-06</v>
      </c>
      <c r="AQ110">
        <v>103.8788030557006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1.37</v>
      </c>
      <c r="DL110">
        <v>0.5</v>
      </c>
      <c r="DM110" t="s">
        <v>430</v>
      </c>
      <c r="DN110">
        <v>2</v>
      </c>
      <c r="DO110" t="b">
        <v>1</v>
      </c>
      <c r="DP110">
        <v>1694434619.6</v>
      </c>
      <c r="DQ110">
        <v>1456.364444444445</v>
      </c>
      <c r="DR110">
        <v>1494.617407407408</v>
      </c>
      <c r="DS110">
        <v>20.91495555555556</v>
      </c>
      <c r="DT110">
        <v>20.14949259259259</v>
      </c>
      <c r="DU110">
        <v>1497.080740740741</v>
      </c>
      <c r="DV110">
        <v>24.49688888888889</v>
      </c>
      <c r="DW110">
        <v>500.0097777777777</v>
      </c>
      <c r="DX110">
        <v>84.41000000000001</v>
      </c>
      <c r="DY110">
        <v>0.09992096666666665</v>
      </c>
      <c r="DZ110">
        <v>26.85074444444444</v>
      </c>
      <c r="EA110">
        <v>28.05947777777778</v>
      </c>
      <c r="EB110">
        <v>999.9000000000001</v>
      </c>
      <c r="EC110">
        <v>0</v>
      </c>
      <c r="ED110">
        <v>0</v>
      </c>
      <c r="EE110">
        <v>10001.96814814815</v>
      </c>
      <c r="EF110">
        <v>0</v>
      </c>
      <c r="EG110">
        <v>757.0227407407406</v>
      </c>
      <c r="EH110">
        <v>-38.25317037037038</v>
      </c>
      <c r="EI110">
        <v>1487.475925925926</v>
      </c>
      <c r="EJ110">
        <v>1525.352962962963</v>
      </c>
      <c r="EK110">
        <v>0.765465962962963</v>
      </c>
      <c r="EL110">
        <v>1494.617407407408</v>
      </c>
      <c r="EM110">
        <v>20.14949259259259</v>
      </c>
      <c r="EN110">
        <v>1.765431111111111</v>
      </c>
      <c r="EO110">
        <v>1.700818148148148</v>
      </c>
      <c r="EP110">
        <v>15.48402592592593</v>
      </c>
      <c r="EQ110">
        <v>14.9039</v>
      </c>
      <c r="ER110">
        <v>2000.001851851851</v>
      </c>
      <c r="ES110">
        <v>0.9799996666666666</v>
      </c>
      <c r="ET110">
        <v>0.02000004074074074</v>
      </c>
      <c r="EU110">
        <v>0</v>
      </c>
      <c r="EV110">
        <v>167.7554814814814</v>
      </c>
      <c r="EW110">
        <v>5.00078</v>
      </c>
      <c r="EX110">
        <v>6379.487037037037</v>
      </c>
      <c r="EY110">
        <v>16379.67037037037</v>
      </c>
      <c r="EZ110">
        <v>39.26355555555556</v>
      </c>
      <c r="FA110">
        <v>39.97433333333333</v>
      </c>
      <c r="FB110">
        <v>39.41403703703703</v>
      </c>
      <c r="FC110">
        <v>39.62003703703703</v>
      </c>
      <c r="FD110">
        <v>40.47196296296296</v>
      </c>
      <c r="FE110">
        <v>1955.101851851852</v>
      </c>
      <c r="FF110">
        <v>39.9</v>
      </c>
      <c r="FG110">
        <v>0</v>
      </c>
      <c r="FH110">
        <v>1694434626.9</v>
      </c>
      <c r="FI110">
        <v>0</v>
      </c>
      <c r="FJ110">
        <v>167.7185384615385</v>
      </c>
      <c r="FK110">
        <v>1.863658115066424</v>
      </c>
      <c r="FL110">
        <v>84.97128194571911</v>
      </c>
      <c r="FM110">
        <v>6378.969615384616</v>
      </c>
      <c r="FN110">
        <v>15</v>
      </c>
      <c r="FO110">
        <v>1694433157.5</v>
      </c>
      <c r="FP110" t="s">
        <v>431</v>
      </c>
      <c r="FQ110">
        <v>1694433157.5</v>
      </c>
      <c r="FR110">
        <v>1694433154</v>
      </c>
      <c r="FS110">
        <v>1</v>
      </c>
      <c r="FT110">
        <v>-0.8159999999999999</v>
      </c>
      <c r="FU110">
        <v>-0.107</v>
      </c>
      <c r="FV110">
        <v>-25.913</v>
      </c>
      <c r="FW110">
        <v>-3.53</v>
      </c>
      <c r="FX110">
        <v>420</v>
      </c>
      <c r="FY110">
        <v>20</v>
      </c>
      <c r="FZ110">
        <v>0.26</v>
      </c>
      <c r="GA110">
        <v>0.06</v>
      </c>
      <c r="GB110">
        <v>-38.20617073170732</v>
      </c>
      <c r="GC110">
        <v>-0.06580557491286787</v>
      </c>
      <c r="GD110">
        <v>0.1864171093423624</v>
      </c>
      <c r="GE110">
        <v>1</v>
      </c>
      <c r="GF110">
        <v>0.7803295853658536</v>
      </c>
      <c r="GG110">
        <v>-0.218394480836235</v>
      </c>
      <c r="GH110">
        <v>0.0249000053168528</v>
      </c>
      <c r="GI110">
        <v>1</v>
      </c>
      <c r="GJ110">
        <v>2</v>
      </c>
      <c r="GK110">
        <v>2</v>
      </c>
      <c r="GL110" t="s">
        <v>432</v>
      </c>
      <c r="GM110">
        <v>3.10399</v>
      </c>
      <c r="GN110">
        <v>2.75803</v>
      </c>
      <c r="GO110">
        <v>0.194846</v>
      </c>
      <c r="GP110">
        <v>0.194667</v>
      </c>
      <c r="GQ110">
        <v>0.103262</v>
      </c>
      <c r="GR110">
        <v>0.09037729999999999</v>
      </c>
      <c r="GS110">
        <v>20833.4</v>
      </c>
      <c r="GT110">
        <v>19538.8</v>
      </c>
      <c r="GU110">
        <v>26425.6</v>
      </c>
      <c r="GV110">
        <v>24587.3</v>
      </c>
      <c r="GW110">
        <v>38056.9</v>
      </c>
      <c r="GX110">
        <v>32726.6</v>
      </c>
      <c r="GY110">
        <v>46239.1</v>
      </c>
      <c r="GZ110">
        <v>38920.7</v>
      </c>
      <c r="HA110">
        <v>1.88595</v>
      </c>
      <c r="HB110">
        <v>1.80545</v>
      </c>
      <c r="HC110">
        <v>0.06463380000000001</v>
      </c>
      <c r="HD110">
        <v>0</v>
      </c>
      <c r="HE110">
        <v>26.9917</v>
      </c>
      <c r="HF110">
        <v>999.9</v>
      </c>
      <c r="HG110">
        <v>45.3</v>
      </c>
      <c r="HH110">
        <v>31.7</v>
      </c>
      <c r="HI110">
        <v>25.1954</v>
      </c>
      <c r="HJ110">
        <v>60.7866</v>
      </c>
      <c r="HK110">
        <v>27.8325</v>
      </c>
      <c r="HL110">
        <v>1</v>
      </c>
      <c r="HM110">
        <v>0.146321</v>
      </c>
      <c r="HN110">
        <v>2.41237</v>
      </c>
      <c r="HO110">
        <v>20.2935</v>
      </c>
      <c r="HP110">
        <v>5.2137</v>
      </c>
      <c r="HQ110">
        <v>11.98</v>
      </c>
      <c r="HR110">
        <v>4.9638</v>
      </c>
      <c r="HS110">
        <v>3.27397</v>
      </c>
      <c r="HT110">
        <v>9999</v>
      </c>
      <c r="HU110">
        <v>9999</v>
      </c>
      <c r="HV110">
        <v>9999</v>
      </c>
      <c r="HW110">
        <v>160.6</v>
      </c>
      <c r="HX110">
        <v>1.86375</v>
      </c>
      <c r="HY110">
        <v>1.85984</v>
      </c>
      <c r="HZ110">
        <v>1.85806</v>
      </c>
      <c r="IA110">
        <v>1.85951</v>
      </c>
      <c r="IB110">
        <v>1.85959</v>
      </c>
      <c r="IC110">
        <v>1.85806</v>
      </c>
      <c r="ID110">
        <v>1.85715</v>
      </c>
      <c r="IE110">
        <v>1.85211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-41</v>
      </c>
      <c r="IT110">
        <v>-3.5821</v>
      </c>
      <c r="IU110">
        <v>-16.236212380802</v>
      </c>
      <c r="IV110">
        <v>-0.02504303529460891</v>
      </c>
      <c r="IW110">
        <v>8.203137281165334E-06</v>
      </c>
      <c r="IX110">
        <v>-1.601710138363582E-09</v>
      </c>
      <c r="IY110">
        <v>-1.673785301004046</v>
      </c>
      <c r="IZ110">
        <v>-0.1542298006697892</v>
      </c>
      <c r="JA110">
        <v>0.004482180110296973</v>
      </c>
      <c r="JB110">
        <v>-5.576280945024944E-05</v>
      </c>
      <c r="JC110">
        <v>4</v>
      </c>
      <c r="JD110">
        <v>1967</v>
      </c>
      <c r="JE110">
        <v>1</v>
      </c>
      <c r="JF110">
        <v>28</v>
      </c>
      <c r="JG110">
        <v>24.5</v>
      </c>
      <c r="JH110">
        <v>24.6</v>
      </c>
      <c r="JI110">
        <v>3.29956</v>
      </c>
      <c r="JJ110">
        <v>2.60986</v>
      </c>
      <c r="JK110">
        <v>1.49658</v>
      </c>
      <c r="JL110">
        <v>2.39868</v>
      </c>
      <c r="JM110">
        <v>1.54907</v>
      </c>
      <c r="JN110">
        <v>2.36572</v>
      </c>
      <c r="JO110">
        <v>33.9413</v>
      </c>
      <c r="JP110">
        <v>15.4804</v>
      </c>
      <c r="JQ110">
        <v>18</v>
      </c>
      <c r="JR110">
        <v>493.503</v>
      </c>
      <c r="JS110">
        <v>457.397</v>
      </c>
      <c r="JT110">
        <v>23.916</v>
      </c>
      <c r="JU110">
        <v>29.0952</v>
      </c>
      <c r="JV110">
        <v>29.9999</v>
      </c>
      <c r="JW110">
        <v>29.2849</v>
      </c>
      <c r="JX110">
        <v>29.2645</v>
      </c>
      <c r="JY110">
        <v>66.2475</v>
      </c>
      <c r="JZ110">
        <v>0</v>
      </c>
      <c r="KA110">
        <v>48.3872</v>
      </c>
      <c r="KB110">
        <v>23.8888</v>
      </c>
      <c r="KC110">
        <v>1536.63</v>
      </c>
      <c r="KD110">
        <v>21.6972</v>
      </c>
      <c r="KE110">
        <v>101.023</v>
      </c>
      <c r="KF110">
        <v>93.84269999999999</v>
      </c>
    </row>
    <row r="111" spans="1:292">
      <c r="A111">
        <v>93</v>
      </c>
      <c r="B111">
        <v>1694434632.1</v>
      </c>
      <c r="C111">
        <v>551.5999999046326</v>
      </c>
      <c r="D111" t="s">
        <v>619</v>
      </c>
      <c r="E111" t="s">
        <v>620</v>
      </c>
      <c r="F111">
        <v>5</v>
      </c>
      <c r="G111" t="s">
        <v>428</v>
      </c>
      <c r="H111">
        <v>1694434624.314285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1558.619894149166</v>
      </c>
      <c r="AJ111">
        <v>1528.47496969697</v>
      </c>
      <c r="AK111">
        <v>3.445066441122621</v>
      </c>
      <c r="AL111">
        <v>65.77211671758174</v>
      </c>
      <c r="AM111">
        <f>(AO111 - AN111 + DX111*1E3/(8.314*(DZ111+273.15)) * AQ111/DW111 * AP111) * DW111/(100*DK111) * 1000/(1000 - AO111)</f>
        <v>0</v>
      </c>
      <c r="AN111">
        <v>20.18794744106239</v>
      </c>
      <c r="AO111">
        <v>20.91635575757576</v>
      </c>
      <c r="AP111">
        <v>-1.316834674843843E-05</v>
      </c>
      <c r="AQ111">
        <v>103.8788030557006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1.37</v>
      </c>
      <c r="DL111">
        <v>0.5</v>
      </c>
      <c r="DM111" t="s">
        <v>430</v>
      </c>
      <c r="DN111">
        <v>2</v>
      </c>
      <c r="DO111" t="b">
        <v>1</v>
      </c>
      <c r="DP111">
        <v>1694434624.314285</v>
      </c>
      <c r="DQ111">
        <v>1472.128928571429</v>
      </c>
      <c r="DR111">
        <v>1510.471071428572</v>
      </c>
      <c r="DS111">
        <v>20.91796071428572</v>
      </c>
      <c r="DT111">
        <v>20.16815714285714</v>
      </c>
      <c r="DU111">
        <v>1513.023928571429</v>
      </c>
      <c r="DV111">
        <v>24.50000357142858</v>
      </c>
      <c r="DW111">
        <v>500.0075714285714</v>
      </c>
      <c r="DX111">
        <v>84.41018214285714</v>
      </c>
      <c r="DY111">
        <v>0.09996717142857145</v>
      </c>
      <c r="DZ111">
        <v>26.83750714285714</v>
      </c>
      <c r="EA111">
        <v>28.05190714285714</v>
      </c>
      <c r="EB111">
        <v>999.9000000000002</v>
      </c>
      <c r="EC111">
        <v>0</v>
      </c>
      <c r="ED111">
        <v>0</v>
      </c>
      <c r="EE111">
        <v>9993.14857142857</v>
      </c>
      <c r="EF111">
        <v>0</v>
      </c>
      <c r="EG111">
        <v>759.5921428571428</v>
      </c>
      <c r="EH111">
        <v>-38.34253214285715</v>
      </c>
      <c r="EI111">
        <v>1503.581428571428</v>
      </c>
      <c r="EJ111">
        <v>1541.562142857143</v>
      </c>
      <c r="EK111">
        <v>0.7498002499999999</v>
      </c>
      <c r="EL111">
        <v>1510.471071428572</v>
      </c>
      <c r="EM111">
        <v>20.16815714285714</v>
      </c>
      <c r="EN111">
        <v>1.765688571428571</v>
      </c>
      <c r="EO111">
        <v>1.702397857142857</v>
      </c>
      <c r="EP111">
        <v>15.48630357142857</v>
      </c>
      <c r="EQ111">
        <v>14.91831071428571</v>
      </c>
      <c r="ER111">
        <v>2000.007857142857</v>
      </c>
      <c r="ES111">
        <v>0.9799997857142857</v>
      </c>
      <c r="ET111">
        <v>0.01999992142857143</v>
      </c>
      <c r="EU111">
        <v>0</v>
      </c>
      <c r="EV111">
        <v>167.8672142857143</v>
      </c>
      <c r="EW111">
        <v>5.00078</v>
      </c>
      <c r="EX111">
        <v>6386.705714285714</v>
      </c>
      <c r="EY111">
        <v>16379.71785714286</v>
      </c>
      <c r="EZ111">
        <v>39.27875</v>
      </c>
      <c r="FA111">
        <v>39.9865</v>
      </c>
      <c r="FB111">
        <v>39.49975</v>
      </c>
      <c r="FC111">
        <v>39.63803571428571</v>
      </c>
      <c r="FD111">
        <v>40.51317857142857</v>
      </c>
      <c r="FE111">
        <v>1955.107857142857</v>
      </c>
      <c r="FF111">
        <v>39.9</v>
      </c>
      <c r="FG111">
        <v>0</v>
      </c>
      <c r="FH111">
        <v>1694434632.3</v>
      </c>
      <c r="FI111">
        <v>0</v>
      </c>
      <c r="FJ111">
        <v>167.88832</v>
      </c>
      <c r="FK111">
        <v>1.894769242246553</v>
      </c>
      <c r="FL111">
        <v>89.20692312853642</v>
      </c>
      <c r="FM111">
        <v>6387.9936</v>
      </c>
      <c r="FN111">
        <v>15</v>
      </c>
      <c r="FO111">
        <v>1694433157.5</v>
      </c>
      <c r="FP111" t="s">
        <v>431</v>
      </c>
      <c r="FQ111">
        <v>1694433157.5</v>
      </c>
      <c r="FR111">
        <v>1694433154</v>
      </c>
      <c r="FS111">
        <v>1</v>
      </c>
      <c r="FT111">
        <v>-0.8159999999999999</v>
      </c>
      <c r="FU111">
        <v>-0.107</v>
      </c>
      <c r="FV111">
        <v>-25.913</v>
      </c>
      <c r="FW111">
        <v>-3.53</v>
      </c>
      <c r="FX111">
        <v>420</v>
      </c>
      <c r="FY111">
        <v>20</v>
      </c>
      <c r="FZ111">
        <v>0.26</v>
      </c>
      <c r="GA111">
        <v>0.06</v>
      </c>
      <c r="GB111">
        <v>-38.28308292682927</v>
      </c>
      <c r="GC111">
        <v>-1.215144250871097</v>
      </c>
      <c r="GD111">
        <v>0.2395248079238267</v>
      </c>
      <c r="GE111">
        <v>0</v>
      </c>
      <c r="GF111">
        <v>0.7598866585365853</v>
      </c>
      <c r="GG111">
        <v>-0.1820743484320546</v>
      </c>
      <c r="GH111">
        <v>0.02336313347114893</v>
      </c>
      <c r="GI111">
        <v>1</v>
      </c>
      <c r="GJ111">
        <v>1</v>
      </c>
      <c r="GK111">
        <v>2</v>
      </c>
      <c r="GL111" t="s">
        <v>438</v>
      </c>
      <c r="GM111">
        <v>3.104</v>
      </c>
      <c r="GN111">
        <v>2.75795</v>
      </c>
      <c r="GO111">
        <v>0.196138</v>
      </c>
      <c r="GP111">
        <v>0.195893</v>
      </c>
      <c r="GQ111">
        <v>0.103255</v>
      </c>
      <c r="GR111">
        <v>0.09057610000000001</v>
      </c>
      <c r="GS111">
        <v>20800.1</v>
      </c>
      <c r="GT111">
        <v>19509.1</v>
      </c>
      <c r="GU111">
        <v>26425.7</v>
      </c>
      <c r="GV111">
        <v>24587.4</v>
      </c>
      <c r="GW111">
        <v>38057.5</v>
      </c>
      <c r="GX111">
        <v>32719.7</v>
      </c>
      <c r="GY111">
        <v>46239.3</v>
      </c>
      <c r="GZ111">
        <v>38920.9</v>
      </c>
      <c r="HA111">
        <v>1.88592</v>
      </c>
      <c r="HB111">
        <v>1.80582</v>
      </c>
      <c r="HC111">
        <v>0.0634156</v>
      </c>
      <c r="HD111">
        <v>0</v>
      </c>
      <c r="HE111">
        <v>26.9962</v>
      </c>
      <c r="HF111">
        <v>999.9</v>
      </c>
      <c r="HG111">
        <v>45.3</v>
      </c>
      <c r="HH111">
        <v>31.7</v>
      </c>
      <c r="HI111">
        <v>25.1946</v>
      </c>
      <c r="HJ111">
        <v>60.7966</v>
      </c>
      <c r="HK111">
        <v>27.8526</v>
      </c>
      <c r="HL111">
        <v>1</v>
      </c>
      <c r="HM111">
        <v>0.146291</v>
      </c>
      <c r="HN111">
        <v>2.41634</v>
      </c>
      <c r="HO111">
        <v>20.2936</v>
      </c>
      <c r="HP111">
        <v>5.21415</v>
      </c>
      <c r="HQ111">
        <v>11.98</v>
      </c>
      <c r="HR111">
        <v>4.96385</v>
      </c>
      <c r="HS111">
        <v>3.27397</v>
      </c>
      <c r="HT111">
        <v>9999</v>
      </c>
      <c r="HU111">
        <v>9999</v>
      </c>
      <c r="HV111">
        <v>9999</v>
      </c>
      <c r="HW111">
        <v>160.6</v>
      </c>
      <c r="HX111">
        <v>1.86375</v>
      </c>
      <c r="HY111">
        <v>1.85986</v>
      </c>
      <c r="HZ111">
        <v>1.85806</v>
      </c>
      <c r="IA111">
        <v>1.85951</v>
      </c>
      <c r="IB111">
        <v>1.85959</v>
      </c>
      <c r="IC111">
        <v>1.85806</v>
      </c>
      <c r="ID111">
        <v>1.85715</v>
      </c>
      <c r="IE111">
        <v>1.85211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-41.19</v>
      </c>
      <c r="IT111">
        <v>-3.5821</v>
      </c>
      <c r="IU111">
        <v>-16.236212380802</v>
      </c>
      <c r="IV111">
        <v>-0.02504303529460891</v>
      </c>
      <c r="IW111">
        <v>8.203137281165334E-06</v>
      </c>
      <c r="IX111">
        <v>-1.601710138363582E-09</v>
      </c>
      <c r="IY111">
        <v>-1.673785301004046</v>
      </c>
      <c r="IZ111">
        <v>-0.1542298006697892</v>
      </c>
      <c r="JA111">
        <v>0.004482180110296973</v>
      </c>
      <c r="JB111">
        <v>-5.576280945024944E-05</v>
      </c>
      <c r="JC111">
        <v>4</v>
      </c>
      <c r="JD111">
        <v>1967</v>
      </c>
      <c r="JE111">
        <v>1</v>
      </c>
      <c r="JF111">
        <v>28</v>
      </c>
      <c r="JG111">
        <v>24.6</v>
      </c>
      <c r="JH111">
        <v>24.6</v>
      </c>
      <c r="JI111">
        <v>3.33008</v>
      </c>
      <c r="JJ111">
        <v>2.60742</v>
      </c>
      <c r="JK111">
        <v>1.49658</v>
      </c>
      <c r="JL111">
        <v>2.39868</v>
      </c>
      <c r="JM111">
        <v>1.54907</v>
      </c>
      <c r="JN111">
        <v>2.36084</v>
      </c>
      <c r="JO111">
        <v>33.9187</v>
      </c>
      <c r="JP111">
        <v>15.4804</v>
      </c>
      <c r="JQ111">
        <v>18</v>
      </c>
      <c r="JR111">
        <v>493.45</v>
      </c>
      <c r="JS111">
        <v>457.593</v>
      </c>
      <c r="JT111">
        <v>23.861</v>
      </c>
      <c r="JU111">
        <v>29.0922</v>
      </c>
      <c r="JV111">
        <v>29.9999</v>
      </c>
      <c r="JW111">
        <v>29.2799</v>
      </c>
      <c r="JX111">
        <v>29.2596</v>
      </c>
      <c r="JY111">
        <v>66.8437</v>
      </c>
      <c r="JZ111">
        <v>0</v>
      </c>
      <c r="KA111">
        <v>48.3872</v>
      </c>
      <c r="KB111">
        <v>23.8425</v>
      </c>
      <c r="KC111">
        <v>1556.76</v>
      </c>
      <c r="KD111">
        <v>21.7055</v>
      </c>
      <c r="KE111">
        <v>101.023</v>
      </c>
      <c r="KF111">
        <v>93.843</v>
      </c>
    </row>
    <row r="112" spans="1:292">
      <c r="A112">
        <v>94</v>
      </c>
      <c r="B112">
        <v>1694434637.1</v>
      </c>
      <c r="C112">
        <v>556.5999999046326</v>
      </c>
      <c r="D112" t="s">
        <v>621</v>
      </c>
      <c r="E112" t="s">
        <v>622</v>
      </c>
      <c r="F112">
        <v>5</v>
      </c>
      <c r="G112" t="s">
        <v>428</v>
      </c>
      <c r="H112">
        <v>1694434629.6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1575.302428345724</v>
      </c>
      <c r="AJ112">
        <v>1545.442606060606</v>
      </c>
      <c r="AK112">
        <v>3.420043911842463</v>
      </c>
      <c r="AL112">
        <v>65.77211671758174</v>
      </c>
      <c r="AM112">
        <f>(AO112 - AN112 + DX112*1E3/(8.314*(DZ112+273.15)) * AQ112/DW112 * AP112) * DW112/(100*DK112) * 1000/(1000 - AO112)</f>
        <v>0</v>
      </c>
      <c r="AN112">
        <v>20.22114992412334</v>
      </c>
      <c r="AO112">
        <v>20.93111272727272</v>
      </c>
      <c r="AP112">
        <v>4.005206324328975E-05</v>
      </c>
      <c r="AQ112">
        <v>103.8788030557006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1.37</v>
      </c>
      <c r="DL112">
        <v>0.5</v>
      </c>
      <c r="DM112" t="s">
        <v>430</v>
      </c>
      <c r="DN112">
        <v>2</v>
      </c>
      <c r="DO112" t="b">
        <v>1</v>
      </c>
      <c r="DP112">
        <v>1694434629.6</v>
      </c>
      <c r="DQ112">
        <v>1489.720740740741</v>
      </c>
      <c r="DR112">
        <v>1528.109259259259</v>
      </c>
      <c r="DS112">
        <v>20.92125925925926</v>
      </c>
      <c r="DT112">
        <v>20.18797037037038</v>
      </c>
      <c r="DU112">
        <v>1530.814814814815</v>
      </c>
      <c r="DV112">
        <v>24.50342592592593</v>
      </c>
      <c r="DW112">
        <v>499.9990740740741</v>
      </c>
      <c r="DX112">
        <v>84.41034444444446</v>
      </c>
      <c r="DY112">
        <v>0.09997625185185184</v>
      </c>
      <c r="DZ112">
        <v>26.82143703703704</v>
      </c>
      <c r="EA112">
        <v>28.03984444444444</v>
      </c>
      <c r="EB112">
        <v>999.9000000000001</v>
      </c>
      <c r="EC112">
        <v>0</v>
      </c>
      <c r="ED112">
        <v>0</v>
      </c>
      <c r="EE112">
        <v>9992.108518518518</v>
      </c>
      <c r="EF112">
        <v>0</v>
      </c>
      <c r="EG112">
        <v>761.975111111111</v>
      </c>
      <c r="EH112">
        <v>-38.38895925925926</v>
      </c>
      <c r="EI112">
        <v>1521.552962962963</v>
      </c>
      <c r="EJ112">
        <v>1559.594444444445</v>
      </c>
      <c r="EK112">
        <v>0.7332870370370371</v>
      </c>
      <c r="EL112">
        <v>1528.109259259259</v>
      </c>
      <c r="EM112">
        <v>20.18797037037038</v>
      </c>
      <c r="EN112">
        <v>1.765971481481482</v>
      </c>
      <c r="EO112">
        <v>1.704074074074074</v>
      </c>
      <c r="EP112">
        <v>15.48879259259259</v>
      </c>
      <c r="EQ112">
        <v>14.93357407407408</v>
      </c>
      <c r="ER112">
        <v>1999.998518518519</v>
      </c>
      <c r="ES112">
        <v>0.9799996666666666</v>
      </c>
      <c r="ET112">
        <v>0.02000003703703703</v>
      </c>
      <c r="EU112">
        <v>0</v>
      </c>
      <c r="EV112">
        <v>167.9931111111111</v>
      </c>
      <c r="EW112">
        <v>5.00078</v>
      </c>
      <c r="EX112">
        <v>6394.618888888888</v>
      </c>
      <c r="EY112">
        <v>16379.63703703704</v>
      </c>
      <c r="EZ112">
        <v>39.259</v>
      </c>
      <c r="FA112">
        <v>39.98366666666666</v>
      </c>
      <c r="FB112">
        <v>39.40492592592592</v>
      </c>
      <c r="FC112">
        <v>39.63851851851852</v>
      </c>
      <c r="FD112">
        <v>40.47666666666666</v>
      </c>
      <c r="FE112">
        <v>1955.098518518518</v>
      </c>
      <c r="FF112">
        <v>39.9</v>
      </c>
      <c r="FG112">
        <v>0</v>
      </c>
      <c r="FH112">
        <v>1694434637.1</v>
      </c>
      <c r="FI112">
        <v>0</v>
      </c>
      <c r="FJ112">
        <v>168.02768</v>
      </c>
      <c r="FK112">
        <v>1.649615388765221</v>
      </c>
      <c r="FL112">
        <v>94.55384618183811</v>
      </c>
      <c r="FM112">
        <v>6394.898</v>
      </c>
      <c r="FN112">
        <v>15</v>
      </c>
      <c r="FO112">
        <v>1694433157.5</v>
      </c>
      <c r="FP112" t="s">
        <v>431</v>
      </c>
      <c r="FQ112">
        <v>1694433157.5</v>
      </c>
      <c r="FR112">
        <v>1694433154</v>
      </c>
      <c r="FS112">
        <v>1</v>
      </c>
      <c r="FT112">
        <v>-0.8159999999999999</v>
      </c>
      <c r="FU112">
        <v>-0.107</v>
      </c>
      <c r="FV112">
        <v>-25.913</v>
      </c>
      <c r="FW112">
        <v>-3.53</v>
      </c>
      <c r="FX112">
        <v>420</v>
      </c>
      <c r="FY112">
        <v>20</v>
      </c>
      <c r="FZ112">
        <v>0.26</v>
      </c>
      <c r="GA112">
        <v>0.06</v>
      </c>
      <c r="GB112">
        <v>-38.336095</v>
      </c>
      <c r="GC112">
        <v>-0.4152135084426405</v>
      </c>
      <c r="GD112">
        <v>0.2508009748286479</v>
      </c>
      <c r="GE112">
        <v>0</v>
      </c>
      <c r="GF112">
        <v>0.73997535</v>
      </c>
      <c r="GG112">
        <v>-0.2010100637898708</v>
      </c>
      <c r="GH112">
        <v>0.02469588853488572</v>
      </c>
      <c r="GI112">
        <v>1</v>
      </c>
      <c r="GJ112">
        <v>1</v>
      </c>
      <c r="GK112">
        <v>2</v>
      </c>
      <c r="GL112" t="s">
        <v>438</v>
      </c>
      <c r="GM112">
        <v>3.10413</v>
      </c>
      <c r="GN112">
        <v>2.75807</v>
      </c>
      <c r="GO112">
        <v>0.197404</v>
      </c>
      <c r="GP112">
        <v>0.197217</v>
      </c>
      <c r="GQ112">
        <v>0.103297</v>
      </c>
      <c r="GR112">
        <v>0.09058289999999999</v>
      </c>
      <c r="GS112">
        <v>20767.5</v>
      </c>
      <c r="GT112">
        <v>19477.2</v>
      </c>
      <c r="GU112">
        <v>26425.9</v>
      </c>
      <c r="GV112">
        <v>24587.5</v>
      </c>
      <c r="GW112">
        <v>38056.2</v>
      </c>
      <c r="GX112">
        <v>32719.9</v>
      </c>
      <c r="GY112">
        <v>46239.8</v>
      </c>
      <c r="GZ112">
        <v>38921.2</v>
      </c>
      <c r="HA112">
        <v>1.88608</v>
      </c>
      <c r="HB112">
        <v>1.8057</v>
      </c>
      <c r="HC112">
        <v>0.0629425</v>
      </c>
      <c r="HD112">
        <v>0</v>
      </c>
      <c r="HE112">
        <v>27.0002</v>
      </c>
      <c r="HF112">
        <v>999.9</v>
      </c>
      <c r="HG112">
        <v>45.3</v>
      </c>
      <c r="HH112">
        <v>31.7</v>
      </c>
      <c r="HI112">
        <v>25.195</v>
      </c>
      <c r="HJ112">
        <v>60.8366</v>
      </c>
      <c r="HK112">
        <v>27.8365</v>
      </c>
      <c r="HL112">
        <v>1</v>
      </c>
      <c r="HM112">
        <v>0.145678</v>
      </c>
      <c r="HN112">
        <v>2.38722</v>
      </c>
      <c r="HO112">
        <v>20.294</v>
      </c>
      <c r="HP112">
        <v>5.21444</v>
      </c>
      <c r="HQ112">
        <v>11.98</v>
      </c>
      <c r="HR112">
        <v>4.96425</v>
      </c>
      <c r="HS112">
        <v>3.27415</v>
      </c>
      <c r="HT112">
        <v>9999</v>
      </c>
      <c r="HU112">
        <v>9999</v>
      </c>
      <c r="HV112">
        <v>9999</v>
      </c>
      <c r="HW112">
        <v>160.6</v>
      </c>
      <c r="HX112">
        <v>1.86374</v>
      </c>
      <c r="HY112">
        <v>1.85983</v>
      </c>
      <c r="HZ112">
        <v>1.85806</v>
      </c>
      <c r="IA112">
        <v>1.85953</v>
      </c>
      <c r="IB112">
        <v>1.85959</v>
      </c>
      <c r="IC112">
        <v>1.85806</v>
      </c>
      <c r="ID112">
        <v>1.85715</v>
      </c>
      <c r="IE112">
        <v>1.85211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-41.38</v>
      </c>
      <c r="IT112">
        <v>-3.5826</v>
      </c>
      <c r="IU112">
        <v>-16.236212380802</v>
      </c>
      <c r="IV112">
        <v>-0.02504303529460891</v>
      </c>
      <c r="IW112">
        <v>8.203137281165334E-06</v>
      </c>
      <c r="IX112">
        <v>-1.601710138363582E-09</v>
      </c>
      <c r="IY112">
        <v>-1.673785301004046</v>
      </c>
      <c r="IZ112">
        <v>-0.1542298006697892</v>
      </c>
      <c r="JA112">
        <v>0.004482180110296973</v>
      </c>
      <c r="JB112">
        <v>-5.576280945024944E-05</v>
      </c>
      <c r="JC112">
        <v>4</v>
      </c>
      <c r="JD112">
        <v>1967</v>
      </c>
      <c r="JE112">
        <v>1</v>
      </c>
      <c r="JF112">
        <v>28</v>
      </c>
      <c r="JG112">
        <v>24.7</v>
      </c>
      <c r="JH112">
        <v>24.7</v>
      </c>
      <c r="JI112">
        <v>3.35571</v>
      </c>
      <c r="JJ112">
        <v>2.60986</v>
      </c>
      <c r="JK112">
        <v>1.49658</v>
      </c>
      <c r="JL112">
        <v>2.39868</v>
      </c>
      <c r="JM112">
        <v>1.54907</v>
      </c>
      <c r="JN112">
        <v>2.36816</v>
      </c>
      <c r="JO112">
        <v>33.9187</v>
      </c>
      <c r="JP112">
        <v>15.4804</v>
      </c>
      <c r="JQ112">
        <v>18</v>
      </c>
      <c r="JR112">
        <v>493.502</v>
      </c>
      <c r="JS112">
        <v>457.477</v>
      </c>
      <c r="JT112">
        <v>23.8174</v>
      </c>
      <c r="JU112">
        <v>29.089</v>
      </c>
      <c r="JV112">
        <v>29.9998</v>
      </c>
      <c r="JW112">
        <v>29.2751</v>
      </c>
      <c r="JX112">
        <v>29.2546</v>
      </c>
      <c r="JY112">
        <v>67.3537</v>
      </c>
      <c r="JZ112">
        <v>0</v>
      </c>
      <c r="KA112">
        <v>48.3872</v>
      </c>
      <c r="KB112">
        <v>23.8094</v>
      </c>
      <c r="KC112">
        <v>1570.12</v>
      </c>
      <c r="KD112">
        <v>21.7009</v>
      </c>
      <c r="KE112">
        <v>101.024</v>
      </c>
      <c r="KF112">
        <v>93.8438</v>
      </c>
    </row>
    <row r="113" spans="1:292">
      <c r="A113">
        <v>95</v>
      </c>
      <c r="B113">
        <v>1694434642.1</v>
      </c>
      <c r="C113">
        <v>561.5999999046326</v>
      </c>
      <c r="D113" t="s">
        <v>623</v>
      </c>
      <c r="E113" t="s">
        <v>624</v>
      </c>
      <c r="F113">
        <v>5</v>
      </c>
      <c r="G113" t="s">
        <v>428</v>
      </c>
      <c r="H113">
        <v>1694434634.314285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1593.164354612579</v>
      </c>
      <c r="AJ113">
        <v>1562.902666666667</v>
      </c>
      <c r="AK113">
        <v>3.471532651952155</v>
      </c>
      <c r="AL113">
        <v>65.77211671758174</v>
      </c>
      <c r="AM113">
        <f>(AO113 - AN113 + DX113*1E3/(8.314*(DZ113+273.15)) * AQ113/DW113 * AP113) * DW113/(100*DK113) * 1000/(1000 - AO113)</f>
        <v>0</v>
      </c>
      <c r="AN113">
        <v>20.21746879463025</v>
      </c>
      <c r="AO113">
        <v>20.93503878787878</v>
      </c>
      <c r="AP113">
        <v>7.024234814538272E-06</v>
      </c>
      <c r="AQ113">
        <v>103.8788030557006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1.37</v>
      </c>
      <c r="DL113">
        <v>0.5</v>
      </c>
      <c r="DM113" t="s">
        <v>430</v>
      </c>
      <c r="DN113">
        <v>2</v>
      </c>
      <c r="DO113" t="b">
        <v>1</v>
      </c>
      <c r="DP113">
        <v>1694434634.314285</v>
      </c>
      <c r="DQ113">
        <v>1505.564642857143</v>
      </c>
      <c r="DR113">
        <v>1544.063928571429</v>
      </c>
      <c r="DS113">
        <v>20.925575</v>
      </c>
      <c r="DT113">
        <v>20.20609642857143</v>
      </c>
      <c r="DU113">
        <v>1546.8375</v>
      </c>
      <c r="DV113">
        <v>24.50789642857142</v>
      </c>
      <c r="DW113">
        <v>500.0002857142857</v>
      </c>
      <c r="DX113">
        <v>84.40983214285713</v>
      </c>
      <c r="DY113">
        <v>0.1000296392857143</v>
      </c>
      <c r="DZ113">
        <v>26.80788214285715</v>
      </c>
      <c r="EA113">
        <v>28.02912857142857</v>
      </c>
      <c r="EB113">
        <v>999.9000000000002</v>
      </c>
      <c r="EC113">
        <v>0</v>
      </c>
      <c r="ED113">
        <v>0</v>
      </c>
      <c r="EE113">
        <v>9990.601071428571</v>
      </c>
      <c r="EF113">
        <v>0</v>
      </c>
      <c r="EG113">
        <v>763.0786428571429</v>
      </c>
      <c r="EH113">
        <v>-38.49966785714285</v>
      </c>
      <c r="EI113">
        <v>1537.741785714286</v>
      </c>
      <c r="EJ113">
        <v>1575.906428571428</v>
      </c>
      <c r="EK113">
        <v>0.7194784285714286</v>
      </c>
      <c r="EL113">
        <v>1544.063928571429</v>
      </c>
      <c r="EM113">
        <v>20.20609642857143</v>
      </c>
      <c r="EN113">
        <v>1.766323928571428</v>
      </c>
      <c r="EO113">
        <v>1.705593928571429</v>
      </c>
      <c r="EP113">
        <v>15.49191071428571</v>
      </c>
      <c r="EQ113">
        <v>14.94741071428571</v>
      </c>
      <c r="ER113">
        <v>1999.986071428571</v>
      </c>
      <c r="ES113">
        <v>0.9799995714285714</v>
      </c>
      <c r="ET113">
        <v>0.02000012857142857</v>
      </c>
      <c r="EU113">
        <v>0</v>
      </c>
      <c r="EV113">
        <v>168.0783928571429</v>
      </c>
      <c r="EW113">
        <v>5.00078</v>
      </c>
      <c r="EX113">
        <v>6401.02642857143</v>
      </c>
      <c r="EY113">
        <v>16379.53214285714</v>
      </c>
      <c r="EZ113">
        <v>39.26764285714285</v>
      </c>
      <c r="FA113">
        <v>39.99092857142858</v>
      </c>
      <c r="FB113">
        <v>39.435</v>
      </c>
      <c r="FC113">
        <v>39.64696428571428</v>
      </c>
      <c r="FD113">
        <v>40.48646428571429</v>
      </c>
      <c r="FE113">
        <v>1955.086071428572</v>
      </c>
      <c r="FF113">
        <v>39.9</v>
      </c>
      <c r="FG113">
        <v>0</v>
      </c>
      <c r="FH113">
        <v>1694434641.9</v>
      </c>
      <c r="FI113">
        <v>0</v>
      </c>
      <c r="FJ113">
        <v>168.1022</v>
      </c>
      <c r="FK113">
        <v>0.591923072729709</v>
      </c>
      <c r="FL113">
        <v>62.26076912678749</v>
      </c>
      <c r="FM113">
        <v>6401.546000000001</v>
      </c>
      <c r="FN113">
        <v>15</v>
      </c>
      <c r="FO113">
        <v>1694433157.5</v>
      </c>
      <c r="FP113" t="s">
        <v>431</v>
      </c>
      <c r="FQ113">
        <v>1694433157.5</v>
      </c>
      <c r="FR113">
        <v>1694433154</v>
      </c>
      <c r="FS113">
        <v>1</v>
      </c>
      <c r="FT113">
        <v>-0.8159999999999999</v>
      </c>
      <c r="FU113">
        <v>-0.107</v>
      </c>
      <c r="FV113">
        <v>-25.913</v>
      </c>
      <c r="FW113">
        <v>-3.53</v>
      </c>
      <c r="FX113">
        <v>420</v>
      </c>
      <c r="FY113">
        <v>20</v>
      </c>
      <c r="FZ113">
        <v>0.26</v>
      </c>
      <c r="GA113">
        <v>0.06</v>
      </c>
      <c r="GB113">
        <v>-38.43461219512195</v>
      </c>
      <c r="GC113">
        <v>-1.271466898954732</v>
      </c>
      <c r="GD113">
        <v>0.3085154359858241</v>
      </c>
      <c r="GE113">
        <v>0</v>
      </c>
      <c r="GF113">
        <v>0.7302642926829268</v>
      </c>
      <c r="GG113">
        <v>-0.197911777003485</v>
      </c>
      <c r="GH113">
        <v>0.0248350319884142</v>
      </c>
      <c r="GI113">
        <v>1</v>
      </c>
      <c r="GJ113">
        <v>1</v>
      </c>
      <c r="GK113">
        <v>2</v>
      </c>
      <c r="GL113" t="s">
        <v>438</v>
      </c>
      <c r="GM113">
        <v>3.10401</v>
      </c>
      <c r="GN113">
        <v>2.7581</v>
      </c>
      <c r="GO113">
        <v>0.198688</v>
      </c>
      <c r="GP113">
        <v>0.198437</v>
      </c>
      <c r="GQ113">
        <v>0.103307</v>
      </c>
      <c r="GR113">
        <v>0.0905851</v>
      </c>
      <c r="GS113">
        <v>20734.4</v>
      </c>
      <c r="GT113">
        <v>19447.8</v>
      </c>
      <c r="GU113">
        <v>26426</v>
      </c>
      <c r="GV113">
        <v>24587.8</v>
      </c>
      <c r="GW113">
        <v>38056.1</v>
      </c>
      <c r="GX113">
        <v>32720.1</v>
      </c>
      <c r="GY113">
        <v>46239.9</v>
      </c>
      <c r="GZ113">
        <v>38921.5</v>
      </c>
      <c r="HA113">
        <v>1.88587</v>
      </c>
      <c r="HB113">
        <v>1.8061</v>
      </c>
      <c r="HC113">
        <v>0.0615008</v>
      </c>
      <c r="HD113">
        <v>0</v>
      </c>
      <c r="HE113">
        <v>27.0037</v>
      </c>
      <c r="HF113">
        <v>999.9</v>
      </c>
      <c r="HG113">
        <v>45.4</v>
      </c>
      <c r="HH113">
        <v>31.7</v>
      </c>
      <c r="HI113">
        <v>25.2517</v>
      </c>
      <c r="HJ113">
        <v>60.9066</v>
      </c>
      <c r="HK113">
        <v>27.8686</v>
      </c>
      <c r="HL113">
        <v>1</v>
      </c>
      <c r="HM113">
        <v>0.145518</v>
      </c>
      <c r="HN113">
        <v>2.36682</v>
      </c>
      <c r="HO113">
        <v>20.2944</v>
      </c>
      <c r="HP113">
        <v>5.21385</v>
      </c>
      <c r="HQ113">
        <v>11.98</v>
      </c>
      <c r="HR113">
        <v>4.96425</v>
      </c>
      <c r="HS113">
        <v>3.2739</v>
      </c>
      <c r="HT113">
        <v>9999</v>
      </c>
      <c r="HU113">
        <v>9999</v>
      </c>
      <c r="HV113">
        <v>9999</v>
      </c>
      <c r="HW113">
        <v>160.6</v>
      </c>
      <c r="HX113">
        <v>1.86377</v>
      </c>
      <c r="HY113">
        <v>1.85984</v>
      </c>
      <c r="HZ113">
        <v>1.85806</v>
      </c>
      <c r="IA113">
        <v>1.85952</v>
      </c>
      <c r="IB113">
        <v>1.85959</v>
      </c>
      <c r="IC113">
        <v>1.85806</v>
      </c>
      <c r="ID113">
        <v>1.85715</v>
      </c>
      <c r="IE113">
        <v>1.85211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-41.57</v>
      </c>
      <c r="IT113">
        <v>-3.5826</v>
      </c>
      <c r="IU113">
        <v>-16.236212380802</v>
      </c>
      <c r="IV113">
        <v>-0.02504303529460891</v>
      </c>
      <c r="IW113">
        <v>8.203137281165334E-06</v>
      </c>
      <c r="IX113">
        <v>-1.601710138363582E-09</v>
      </c>
      <c r="IY113">
        <v>-1.673785301004046</v>
      </c>
      <c r="IZ113">
        <v>-0.1542298006697892</v>
      </c>
      <c r="JA113">
        <v>0.004482180110296973</v>
      </c>
      <c r="JB113">
        <v>-5.576280945024944E-05</v>
      </c>
      <c r="JC113">
        <v>4</v>
      </c>
      <c r="JD113">
        <v>1967</v>
      </c>
      <c r="JE113">
        <v>1</v>
      </c>
      <c r="JF113">
        <v>28</v>
      </c>
      <c r="JG113">
        <v>24.7</v>
      </c>
      <c r="JH113">
        <v>24.8</v>
      </c>
      <c r="JI113">
        <v>3.38379</v>
      </c>
      <c r="JJ113">
        <v>2.60742</v>
      </c>
      <c r="JK113">
        <v>1.49658</v>
      </c>
      <c r="JL113">
        <v>2.39868</v>
      </c>
      <c r="JM113">
        <v>1.54907</v>
      </c>
      <c r="JN113">
        <v>2.39136</v>
      </c>
      <c r="JO113">
        <v>33.8961</v>
      </c>
      <c r="JP113">
        <v>15.4804</v>
      </c>
      <c r="JQ113">
        <v>18</v>
      </c>
      <c r="JR113">
        <v>493.349</v>
      </c>
      <c r="JS113">
        <v>457.684</v>
      </c>
      <c r="JT113">
        <v>23.7877</v>
      </c>
      <c r="JU113">
        <v>29.0865</v>
      </c>
      <c r="JV113">
        <v>29.9998</v>
      </c>
      <c r="JW113">
        <v>29.2707</v>
      </c>
      <c r="JX113">
        <v>29.249</v>
      </c>
      <c r="JY113">
        <v>67.9278</v>
      </c>
      <c r="JZ113">
        <v>0</v>
      </c>
      <c r="KA113">
        <v>48.7624</v>
      </c>
      <c r="KB113">
        <v>23.7822</v>
      </c>
      <c r="KC113">
        <v>1590.21</v>
      </c>
      <c r="KD113">
        <v>21.7064</v>
      </c>
      <c r="KE113">
        <v>101.025</v>
      </c>
      <c r="KF113">
        <v>93.8445</v>
      </c>
    </row>
    <row r="114" spans="1:292">
      <c r="A114">
        <v>96</v>
      </c>
      <c r="B114">
        <v>1694434647.1</v>
      </c>
      <c r="C114">
        <v>566.5999999046326</v>
      </c>
      <c r="D114" t="s">
        <v>625</v>
      </c>
      <c r="E114" t="s">
        <v>626</v>
      </c>
      <c r="F114">
        <v>5</v>
      </c>
      <c r="G114" t="s">
        <v>428</v>
      </c>
      <c r="H114">
        <v>1694434639.6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1609.894446550991</v>
      </c>
      <c r="AJ114">
        <v>1579.948606060605</v>
      </c>
      <c r="AK114">
        <v>3.406766779913435</v>
      </c>
      <c r="AL114">
        <v>65.77211671758174</v>
      </c>
      <c r="AM114">
        <f>(AO114 - AN114 + DX114*1E3/(8.314*(DZ114+273.15)) * AQ114/DW114 * AP114) * DW114/(100*DK114) * 1000/(1000 - AO114)</f>
        <v>0</v>
      </c>
      <c r="AN114">
        <v>20.23799116053094</v>
      </c>
      <c r="AO114">
        <v>20.93804303030303</v>
      </c>
      <c r="AP114">
        <v>7.223905029890282E-06</v>
      </c>
      <c r="AQ114">
        <v>103.8788030557006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1.37</v>
      </c>
      <c r="DL114">
        <v>0.5</v>
      </c>
      <c r="DM114" t="s">
        <v>430</v>
      </c>
      <c r="DN114">
        <v>2</v>
      </c>
      <c r="DO114" t="b">
        <v>1</v>
      </c>
      <c r="DP114">
        <v>1694434639.6</v>
      </c>
      <c r="DQ114">
        <v>1523.325185185185</v>
      </c>
      <c r="DR114">
        <v>1561.79</v>
      </c>
      <c r="DS114">
        <v>20.93212962962963</v>
      </c>
      <c r="DT114">
        <v>20.22482592592592</v>
      </c>
      <c r="DU114">
        <v>1564.798888888889</v>
      </c>
      <c r="DV114">
        <v>24.51468148148149</v>
      </c>
      <c r="DW114">
        <v>500.0107037037037</v>
      </c>
      <c r="DX114">
        <v>84.40926666666667</v>
      </c>
      <c r="DY114">
        <v>0.1000291740740741</v>
      </c>
      <c r="DZ114">
        <v>26.79394444444444</v>
      </c>
      <c r="EA114">
        <v>28.0179</v>
      </c>
      <c r="EB114">
        <v>999.9000000000001</v>
      </c>
      <c r="EC114">
        <v>0</v>
      </c>
      <c r="ED114">
        <v>0</v>
      </c>
      <c r="EE114">
        <v>9995.949629629629</v>
      </c>
      <c r="EF114">
        <v>0</v>
      </c>
      <c r="EG114">
        <v>763.7157037037038</v>
      </c>
      <c r="EH114">
        <v>-38.46497777777778</v>
      </c>
      <c r="EI114">
        <v>1555.892222222222</v>
      </c>
      <c r="EJ114">
        <v>1594.028148148148</v>
      </c>
      <c r="EK114">
        <v>0.7073035925925927</v>
      </c>
      <c r="EL114">
        <v>1561.79</v>
      </c>
      <c r="EM114">
        <v>20.22482592592592</v>
      </c>
      <c r="EN114">
        <v>1.766865925925926</v>
      </c>
      <c r="EO114">
        <v>1.707163333333333</v>
      </c>
      <c r="EP114">
        <v>15.4966962962963</v>
      </c>
      <c r="EQ114">
        <v>14.9617037037037</v>
      </c>
      <c r="ER114">
        <v>1999.973703703704</v>
      </c>
      <c r="ES114">
        <v>0.9799995555555555</v>
      </c>
      <c r="ET114">
        <v>0.02000014444444444</v>
      </c>
      <c r="EU114">
        <v>0</v>
      </c>
      <c r="EV114">
        <v>168.1514814814815</v>
      </c>
      <c r="EW114">
        <v>5.00078</v>
      </c>
      <c r="EX114">
        <v>6406.245185185185</v>
      </c>
      <c r="EY114">
        <v>16379.42592592592</v>
      </c>
      <c r="EZ114">
        <v>39.26825925925926</v>
      </c>
      <c r="FA114">
        <v>39.99751851851852</v>
      </c>
      <c r="FB114">
        <v>39.38629629629629</v>
      </c>
      <c r="FC114">
        <v>39.65014814814814</v>
      </c>
      <c r="FD114">
        <v>40.46507407407407</v>
      </c>
      <c r="FE114">
        <v>1955.073703703704</v>
      </c>
      <c r="FF114">
        <v>39.9</v>
      </c>
      <c r="FG114">
        <v>0</v>
      </c>
      <c r="FH114">
        <v>1694434647.3</v>
      </c>
      <c r="FI114">
        <v>0</v>
      </c>
      <c r="FJ114">
        <v>168.1874615384616</v>
      </c>
      <c r="FK114">
        <v>1.049299140619163</v>
      </c>
      <c r="FL114">
        <v>40.82017097830921</v>
      </c>
      <c r="FM114">
        <v>6406.20576923077</v>
      </c>
      <c r="FN114">
        <v>15</v>
      </c>
      <c r="FO114">
        <v>1694433157.5</v>
      </c>
      <c r="FP114" t="s">
        <v>431</v>
      </c>
      <c r="FQ114">
        <v>1694433157.5</v>
      </c>
      <c r="FR114">
        <v>1694433154</v>
      </c>
      <c r="FS114">
        <v>1</v>
      </c>
      <c r="FT114">
        <v>-0.8159999999999999</v>
      </c>
      <c r="FU114">
        <v>-0.107</v>
      </c>
      <c r="FV114">
        <v>-25.913</v>
      </c>
      <c r="FW114">
        <v>-3.53</v>
      </c>
      <c r="FX114">
        <v>420</v>
      </c>
      <c r="FY114">
        <v>20</v>
      </c>
      <c r="FZ114">
        <v>0.26</v>
      </c>
      <c r="GA114">
        <v>0.06</v>
      </c>
      <c r="GB114">
        <v>-38.46315365853658</v>
      </c>
      <c r="GC114">
        <v>0.2902578397212264</v>
      </c>
      <c r="GD114">
        <v>0.2854504955564879</v>
      </c>
      <c r="GE114">
        <v>0</v>
      </c>
      <c r="GF114">
        <v>0.7192848536585366</v>
      </c>
      <c r="GG114">
        <v>-0.146324655052265</v>
      </c>
      <c r="GH114">
        <v>0.02114597046266386</v>
      </c>
      <c r="GI114">
        <v>1</v>
      </c>
      <c r="GJ114">
        <v>1</v>
      </c>
      <c r="GK114">
        <v>2</v>
      </c>
      <c r="GL114" t="s">
        <v>438</v>
      </c>
      <c r="GM114">
        <v>3.10409</v>
      </c>
      <c r="GN114">
        <v>2.75805</v>
      </c>
      <c r="GO114">
        <v>0.199936</v>
      </c>
      <c r="GP114">
        <v>0.199694</v>
      </c>
      <c r="GQ114">
        <v>0.103317</v>
      </c>
      <c r="GR114">
        <v>0.0906695</v>
      </c>
      <c r="GS114">
        <v>20702.4</v>
      </c>
      <c r="GT114">
        <v>19417.3</v>
      </c>
      <c r="GU114">
        <v>26426.4</v>
      </c>
      <c r="GV114">
        <v>24587.8</v>
      </c>
      <c r="GW114">
        <v>38056.3</v>
      </c>
      <c r="GX114">
        <v>32717.1</v>
      </c>
      <c r="GY114">
        <v>46240.5</v>
      </c>
      <c r="GZ114">
        <v>38921.3</v>
      </c>
      <c r="HA114">
        <v>1.88617</v>
      </c>
      <c r="HB114">
        <v>1.80632</v>
      </c>
      <c r="HC114">
        <v>0.0606701</v>
      </c>
      <c r="HD114">
        <v>0</v>
      </c>
      <c r="HE114">
        <v>27.0083</v>
      </c>
      <c r="HF114">
        <v>999.9</v>
      </c>
      <c r="HG114">
        <v>45.4</v>
      </c>
      <c r="HH114">
        <v>31.7</v>
      </c>
      <c r="HI114">
        <v>25.2497</v>
      </c>
      <c r="HJ114">
        <v>61.0366</v>
      </c>
      <c r="HK114">
        <v>27.8566</v>
      </c>
      <c r="HL114">
        <v>1</v>
      </c>
      <c r="HM114">
        <v>0.145008</v>
      </c>
      <c r="HN114">
        <v>2.31312</v>
      </c>
      <c r="HO114">
        <v>20.2956</v>
      </c>
      <c r="HP114">
        <v>5.2137</v>
      </c>
      <c r="HQ114">
        <v>11.98</v>
      </c>
      <c r="HR114">
        <v>4.96435</v>
      </c>
      <c r="HS114">
        <v>3.27405</v>
      </c>
      <c r="HT114">
        <v>9999</v>
      </c>
      <c r="HU114">
        <v>9999</v>
      </c>
      <c r="HV114">
        <v>9999</v>
      </c>
      <c r="HW114">
        <v>160.6</v>
      </c>
      <c r="HX114">
        <v>1.86377</v>
      </c>
      <c r="HY114">
        <v>1.85986</v>
      </c>
      <c r="HZ114">
        <v>1.85807</v>
      </c>
      <c r="IA114">
        <v>1.85953</v>
      </c>
      <c r="IB114">
        <v>1.85959</v>
      </c>
      <c r="IC114">
        <v>1.85806</v>
      </c>
      <c r="ID114">
        <v>1.85715</v>
      </c>
      <c r="IE114">
        <v>1.85211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-41.76</v>
      </c>
      <c r="IT114">
        <v>-3.5828</v>
      </c>
      <c r="IU114">
        <v>-16.236212380802</v>
      </c>
      <c r="IV114">
        <v>-0.02504303529460891</v>
      </c>
      <c r="IW114">
        <v>8.203137281165334E-06</v>
      </c>
      <c r="IX114">
        <v>-1.601710138363582E-09</v>
      </c>
      <c r="IY114">
        <v>-1.673785301004046</v>
      </c>
      <c r="IZ114">
        <v>-0.1542298006697892</v>
      </c>
      <c r="JA114">
        <v>0.004482180110296973</v>
      </c>
      <c r="JB114">
        <v>-5.576280945024944E-05</v>
      </c>
      <c r="JC114">
        <v>4</v>
      </c>
      <c r="JD114">
        <v>1967</v>
      </c>
      <c r="JE114">
        <v>1</v>
      </c>
      <c r="JF114">
        <v>28</v>
      </c>
      <c r="JG114">
        <v>24.8</v>
      </c>
      <c r="JH114">
        <v>24.9</v>
      </c>
      <c r="JI114">
        <v>3.40942</v>
      </c>
      <c r="JJ114">
        <v>2.60376</v>
      </c>
      <c r="JK114">
        <v>1.49658</v>
      </c>
      <c r="JL114">
        <v>2.39868</v>
      </c>
      <c r="JM114">
        <v>1.54907</v>
      </c>
      <c r="JN114">
        <v>2.38403</v>
      </c>
      <c r="JO114">
        <v>33.8735</v>
      </c>
      <c r="JP114">
        <v>15.4892</v>
      </c>
      <c r="JQ114">
        <v>18</v>
      </c>
      <c r="JR114">
        <v>493.489</v>
      </c>
      <c r="JS114">
        <v>457.791</v>
      </c>
      <c r="JT114">
        <v>23.7667</v>
      </c>
      <c r="JU114">
        <v>29.084</v>
      </c>
      <c r="JV114">
        <v>29.9998</v>
      </c>
      <c r="JW114">
        <v>29.2657</v>
      </c>
      <c r="JX114">
        <v>29.2447</v>
      </c>
      <c r="JY114">
        <v>68.4502</v>
      </c>
      <c r="JZ114">
        <v>0</v>
      </c>
      <c r="KA114">
        <v>48.7624</v>
      </c>
      <c r="KB114">
        <v>23.7714</v>
      </c>
      <c r="KC114">
        <v>1603.58</v>
      </c>
      <c r="KD114">
        <v>21.7043</v>
      </c>
      <c r="KE114">
        <v>101.026</v>
      </c>
      <c r="KF114">
        <v>93.8442</v>
      </c>
    </row>
    <row r="115" spans="1:292">
      <c r="A115">
        <v>97</v>
      </c>
      <c r="B115">
        <v>1694437274</v>
      </c>
      <c r="C115">
        <v>3193.5</v>
      </c>
      <c r="D115" t="s">
        <v>627</v>
      </c>
      <c r="E115" t="s">
        <v>628</v>
      </c>
      <c r="F115">
        <v>5</v>
      </c>
      <c r="G115" t="s">
        <v>629</v>
      </c>
      <c r="H115">
        <v>1694437266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428.5690723859145</v>
      </c>
      <c r="AJ115">
        <v>418.144787878788</v>
      </c>
      <c r="AK115">
        <v>0.000156796099240513</v>
      </c>
      <c r="AL115">
        <v>65.65970730447981</v>
      </c>
      <c r="AM115">
        <f>(AO115 - AN115 + DX115*1E3/(8.314*(DZ115+273.15)) * AQ115/DW115 * AP115) * DW115/(100*DK115) * 1000/(1000 - AO115)</f>
        <v>0</v>
      </c>
      <c r="AN115">
        <v>19.81221632238096</v>
      </c>
      <c r="AO115">
        <v>21.14339818181817</v>
      </c>
      <c r="AP115">
        <v>-1.88269247094383E-05</v>
      </c>
      <c r="AQ115">
        <v>104.09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1.37</v>
      </c>
      <c r="DL115">
        <v>0.5</v>
      </c>
      <c r="DM115" t="s">
        <v>430</v>
      </c>
      <c r="DN115">
        <v>2</v>
      </c>
      <c r="DO115" t="b">
        <v>1</v>
      </c>
      <c r="DP115">
        <v>1694437266</v>
      </c>
      <c r="DQ115">
        <v>409.2988387096774</v>
      </c>
      <c r="DR115">
        <v>420.0474193548387</v>
      </c>
      <c r="DS115">
        <v>21.14808709677419</v>
      </c>
      <c r="DT115">
        <v>19.81681290322581</v>
      </c>
      <c r="DU115">
        <v>434.540870967742</v>
      </c>
      <c r="DV115">
        <v>24.66549032258064</v>
      </c>
      <c r="DW115">
        <v>500.0086129032259</v>
      </c>
      <c r="DX115">
        <v>84.39399999999998</v>
      </c>
      <c r="DY115">
        <v>0.09998292580645163</v>
      </c>
      <c r="DZ115">
        <v>27.06214193548387</v>
      </c>
      <c r="EA115">
        <v>28.03001935483871</v>
      </c>
      <c r="EB115">
        <v>999.9000000000003</v>
      </c>
      <c r="EC115">
        <v>0</v>
      </c>
      <c r="ED115">
        <v>0</v>
      </c>
      <c r="EE115">
        <v>10001.23483870968</v>
      </c>
      <c r="EF115">
        <v>0</v>
      </c>
      <c r="EG115">
        <v>1053.05064516129</v>
      </c>
      <c r="EH115">
        <v>-10.74857741935484</v>
      </c>
      <c r="EI115">
        <v>418.1416451612903</v>
      </c>
      <c r="EJ115">
        <v>428.5396774193547</v>
      </c>
      <c r="EK115">
        <v>1.331283225806452</v>
      </c>
      <c r="EL115">
        <v>420.0474193548387</v>
      </c>
      <c r="EM115">
        <v>19.81681290322581</v>
      </c>
      <c r="EN115">
        <v>1.784771935483871</v>
      </c>
      <c r="EO115">
        <v>1.67242</v>
      </c>
      <c r="EP115">
        <v>15.65404838709678</v>
      </c>
      <c r="EQ115">
        <v>14.64277419354839</v>
      </c>
      <c r="ER115">
        <v>1999.977096774194</v>
      </c>
      <c r="ES115">
        <v>0.9800039032258065</v>
      </c>
      <c r="ET115">
        <v>0.0199964</v>
      </c>
      <c r="EU115">
        <v>0</v>
      </c>
      <c r="EV115">
        <v>74.92620967741938</v>
      </c>
      <c r="EW115">
        <v>5.000779999999999</v>
      </c>
      <c r="EX115">
        <v>4515.478387096774</v>
      </c>
      <c r="EY115">
        <v>16379.46774193548</v>
      </c>
      <c r="EZ115">
        <v>43.70945161290322</v>
      </c>
      <c r="FA115">
        <v>45.03199999999998</v>
      </c>
      <c r="FB115">
        <v>44.78616129032257</v>
      </c>
      <c r="FC115">
        <v>44.05232258064516</v>
      </c>
      <c r="FD115">
        <v>44.43122580645161</v>
      </c>
      <c r="FE115">
        <v>1955.087096774194</v>
      </c>
      <c r="FF115">
        <v>39.89000000000002</v>
      </c>
      <c r="FG115">
        <v>0</v>
      </c>
      <c r="FH115">
        <v>1694437274.1</v>
      </c>
      <c r="FI115">
        <v>0</v>
      </c>
      <c r="FJ115">
        <v>74.87711153846153</v>
      </c>
      <c r="FK115">
        <v>0.05366496404510928</v>
      </c>
      <c r="FL115">
        <v>-49.66598279746715</v>
      </c>
      <c r="FM115">
        <v>4514.081153846154</v>
      </c>
      <c r="FN115">
        <v>15</v>
      </c>
      <c r="FO115">
        <v>1694435067.6</v>
      </c>
      <c r="FP115" t="s">
        <v>630</v>
      </c>
      <c r="FQ115">
        <v>1694435067.6</v>
      </c>
      <c r="FR115">
        <v>1694435064.1</v>
      </c>
      <c r="FS115">
        <v>2</v>
      </c>
      <c r="FT115">
        <v>0.459</v>
      </c>
      <c r="FU115">
        <v>0.07000000000000001</v>
      </c>
      <c r="FV115">
        <v>-25.448</v>
      </c>
      <c r="FW115">
        <v>-3.5</v>
      </c>
      <c r="FX115">
        <v>420</v>
      </c>
      <c r="FY115">
        <v>21</v>
      </c>
      <c r="FZ115">
        <v>0.24</v>
      </c>
      <c r="GA115">
        <v>0.08</v>
      </c>
      <c r="GB115">
        <v>-10.7597775</v>
      </c>
      <c r="GC115">
        <v>0.24885365853662</v>
      </c>
      <c r="GD115">
        <v>0.04785108403944476</v>
      </c>
      <c r="GE115">
        <v>0</v>
      </c>
      <c r="GF115">
        <v>1.331193</v>
      </c>
      <c r="GG115">
        <v>-0.001644652908068086</v>
      </c>
      <c r="GH115">
        <v>0.001319168677614811</v>
      </c>
      <c r="GI115">
        <v>1</v>
      </c>
      <c r="GJ115">
        <v>1</v>
      </c>
      <c r="GK115">
        <v>2</v>
      </c>
      <c r="GL115" t="s">
        <v>438</v>
      </c>
      <c r="GM115">
        <v>3.10391</v>
      </c>
      <c r="GN115">
        <v>2.75804</v>
      </c>
      <c r="GO115">
        <v>0.0836998</v>
      </c>
      <c r="GP115">
        <v>0.0815887</v>
      </c>
      <c r="GQ115">
        <v>0.10295</v>
      </c>
      <c r="GR115">
        <v>0.0886077</v>
      </c>
      <c r="GS115">
        <v>23563.4</v>
      </c>
      <c r="GT115">
        <v>22168.4</v>
      </c>
      <c r="GU115">
        <v>26274.9</v>
      </c>
      <c r="GV115">
        <v>24475.1</v>
      </c>
      <c r="GW115">
        <v>37851.6</v>
      </c>
      <c r="GX115">
        <v>32644.2</v>
      </c>
      <c r="GY115">
        <v>45978.9</v>
      </c>
      <c r="GZ115">
        <v>38757.7</v>
      </c>
      <c r="HA115">
        <v>1.85282</v>
      </c>
      <c r="HB115">
        <v>1.78192</v>
      </c>
      <c r="HC115">
        <v>-0.0258908</v>
      </c>
      <c r="HD115">
        <v>0</v>
      </c>
      <c r="HE115">
        <v>28.4383</v>
      </c>
      <c r="HF115">
        <v>999.9</v>
      </c>
      <c r="HG115">
        <v>52</v>
      </c>
      <c r="HH115">
        <v>28.8</v>
      </c>
      <c r="HI115">
        <v>24.4984</v>
      </c>
      <c r="HJ115">
        <v>60.7767</v>
      </c>
      <c r="HK115">
        <v>25.9696</v>
      </c>
      <c r="HL115">
        <v>1</v>
      </c>
      <c r="HM115">
        <v>0.429977</v>
      </c>
      <c r="HN115">
        <v>4.23845</v>
      </c>
      <c r="HO115">
        <v>20.2604</v>
      </c>
      <c r="HP115">
        <v>5.21669</v>
      </c>
      <c r="HQ115">
        <v>11.9837</v>
      </c>
      <c r="HR115">
        <v>4.9644</v>
      </c>
      <c r="HS115">
        <v>3.27485</v>
      </c>
      <c r="HT115">
        <v>9999</v>
      </c>
      <c r="HU115">
        <v>9999</v>
      </c>
      <c r="HV115">
        <v>9999</v>
      </c>
      <c r="HW115">
        <v>161.3</v>
      </c>
      <c r="HX115">
        <v>1.8637</v>
      </c>
      <c r="HY115">
        <v>1.85972</v>
      </c>
      <c r="HZ115">
        <v>1.85791</v>
      </c>
      <c r="IA115">
        <v>1.85938</v>
      </c>
      <c r="IB115">
        <v>1.85958</v>
      </c>
      <c r="IC115">
        <v>1.85791</v>
      </c>
      <c r="ID115">
        <v>1.85699</v>
      </c>
      <c r="IE115">
        <v>1.85205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-25.243</v>
      </c>
      <c r="IT115">
        <v>-3.5172</v>
      </c>
      <c r="IU115">
        <v>-15.77736157907257</v>
      </c>
      <c r="IV115">
        <v>-0.02504303529460891</v>
      </c>
      <c r="IW115">
        <v>8.203137281165334E-06</v>
      </c>
      <c r="IX115">
        <v>-1.601710138363582E-09</v>
      </c>
      <c r="IY115">
        <v>-1.603363494541413</v>
      </c>
      <c r="IZ115">
        <v>-0.1542298006697892</v>
      </c>
      <c r="JA115">
        <v>0.004482180110296973</v>
      </c>
      <c r="JB115">
        <v>-5.576280945024944E-05</v>
      </c>
      <c r="JC115">
        <v>4</v>
      </c>
      <c r="JD115">
        <v>1967</v>
      </c>
      <c r="JE115">
        <v>1</v>
      </c>
      <c r="JF115">
        <v>28</v>
      </c>
      <c r="JG115">
        <v>36.8</v>
      </c>
      <c r="JH115">
        <v>36.8</v>
      </c>
      <c r="JI115">
        <v>1.20361</v>
      </c>
      <c r="JJ115">
        <v>2.6123</v>
      </c>
      <c r="JK115">
        <v>1.49658</v>
      </c>
      <c r="JL115">
        <v>2.3999</v>
      </c>
      <c r="JM115">
        <v>1.54907</v>
      </c>
      <c r="JN115">
        <v>2.43286</v>
      </c>
      <c r="JO115">
        <v>30.8686</v>
      </c>
      <c r="JP115">
        <v>14.8938</v>
      </c>
      <c r="JQ115">
        <v>18</v>
      </c>
      <c r="JR115">
        <v>497.382</v>
      </c>
      <c r="JS115">
        <v>465.993</v>
      </c>
      <c r="JT115">
        <v>22.5937</v>
      </c>
      <c r="JU115">
        <v>32.3838</v>
      </c>
      <c r="JV115">
        <v>30</v>
      </c>
      <c r="JW115">
        <v>32.4549</v>
      </c>
      <c r="JX115">
        <v>32.3979</v>
      </c>
      <c r="JY115">
        <v>24.1264</v>
      </c>
      <c r="JZ115">
        <v>0</v>
      </c>
      <c r="KA115">
        <v>64.5899</v>
      </c>
      <c r="KB115">
        <v>22.5736</v>
      </c>
      <c r="KC115">
        <v>413.363</v>
      </c>
      <c r="KD115">
        <v>20.2985</v>
      </c>
      <c r="KE115">
        <v>100.452</v>
      </c>
      <c r="KF115">
        <v>93.4359</v>
      </c>
    </row>
    <row r="116" spans="1:292">
      <c r="A116">
        <v>98</v>
      </c>
      <c r="B116">
        <v>1694437279</v>
      </c>
      <c r="C116">
        <v>3198.5</v>
      </c>
      <c r="D116" t="s">
        <v>631</v>
      </c>
      <c r="E116" t="s">
        <v>632</v>
      </c>
      <c r="F116">
        <v>5</v>
      </c>
      <c r="G116" t="s">
        <v>629</v>
      </c>
      <c r="H116">
        <v>1694437271.155172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428.4934651087218</v>
      </c>
      <c r="AJ116">
        <v>418.0944060606062</v>
      </c>
      <c r="AK116">
        <v>-0.02216304275575885</v>
      </c>
      <c r="AL116">
        <v>65.65970730447981</v>
      </c>
      <c r="AM116">
        <f>(AO116 - AN116 + DX116*1E3/(8.314*(DZ116+273.15)) * AQ116/DW116 * AP116) * DW116/(100*DK116) * 1000/(1000 - AO116)</f>
        <v>0</v>
      </c>
      <c r="AN116">
        <v>19.81193737389611</v>
      </c>
      <c r="AO116">
        <v>21.14056181818181</v>
      </c>
      <c r="AP116">
        <v>-1.882343846640814E-05</v>
      </c>
      <c r="AQ116">
        <v>104.09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1.37</v>
      </c>
      <c r="DL116">
        <v>0.5</v>
      </c>
      <c r="DM116" t="s">
        <v>430</v>
      </c>
      <c r="DN116">
        <v>2</v>
      </c>
      <c r="DO116" t="b">
        <v>1</v>
      </c>
      <c r="DP116">
        <v>1694437271.155172</v>
      </c>
      <c r="DQ116">
        <v>409.3059655172414</v>
      </c>
      <c r="DR116">
        <v>419.8635172413793</v>
      </c>
      <c r="DS116">
        <v>21.14467586206896</v>
      </c>
      <c r="DT116">
        <v>19.81424827586207</v>
      </c>
      <c r="DU116">
        <v>434.5481379310345</v>
      </c>
      <c r="DV116">
        <v>24.66196206896552</v>
      </c>
      <c r="DW116">
        <v>499.9752068965516</v>
      </c>
      <c r="DX116">
        <v>84.39366896551725</v>
      </c>
      <c r="DY116">
        <v>0.09996552413793106</v>
      </c>
      <c r="DZ116">
        <v>27.05903103448276</v>
      </c>
      <c r="EA116">
        <v>28.02973448275862</v>
      </c>
      <c r="EB116">
        <v>999.9000000000002</v>
      </c>
      <c r="EC116">
        <v>0</v>
      </c>
      <c r="ED116">
        <v>0</v>
      </c>
      <c r="EE116">
        <v>10000.30379310345</v>
      </c>
      <c r="EF116">
        <v>0</v>
      </c>
      <c r="EG116">
        <v>1055.422068965517</v>
      </c>
      <c r="EH116">
        <v>-10.55753103448276</v>
      </c>
      <c r="EI116">
        <v>418.1475862068966</v>
      </c>
      <c r="EJ116">
        <v>428.351</v>
      </c>
      <c r="EK116">
        <v>1.330442413793103</v>
      </c>
      <c r="EL116">
        <v>419.8635172413793</v>
      </c>
      <c r="EM116">
        <v>19.81424827586207</v>
      </c>
      <c r="EN116">
        <v>1.784477241379311</v>
      </c>
      <c r="EO116">
        <v>1.672196896551724</v>
      </c>
      <c r="EP116">
        <v>15.65146896551724</v>
      </c>
      <c r="EQ116">
        <v>14.64070689655173</v>
      </c>
      <c r="ER116">
        <v>1999.993103448275</v>
      </c>
      <c r="ES116">
        <v>0.9800043103448278</v>
      </c>
      <c r="ET116">
        <v>0.01999599655172414</v>
      </c>
      <c r="EU116">
        <v>0</v>
      </c>
      <c r="EV116">
        <v>74.86573103448276</v>
      </c>
      <c r="EW116">
        <v>5.00078</v>
      </c>
      <c r="EX116">
        <v>4510.792413793104</v>
      </c>
      <c r="EY116">
        <v>16379.60689655173</v>
      </c>
      <c r="EZ116">
        <v>43.7216896551724</v>
      </c>
      <c r="FA116">
        <v>45.02993103448275</v>
      </c>
      <c r="FB116">
        <v>44.84686206896551</v>
      </c>
      <c r="FC116">
        <v>44.07103448275861</v>
      </c>
      <c r="FD116">
        <v>44.40272413793102</v>
      </c>
      <c r="FE116">
        <v>1955.103103448276</v>
      </c>
      <c r="FF116">
        <v>39.89000000000001</v>
      </c>
      <c r="FG116">
        <v>0</v>
      </c>
      <c r="FH116">
        <v>1694437278.9</v>
      </c>
      <c r="FI116">
        <v>0</v>
      </c>
      <c r="FJ116">
        <v>74.85451538461538</v>
      </c>
      <c r="FK116">
        <v>-1.302837605126922</v>
      </c>
      <c r="FL116">
        <v>-102.3206837760411</v>
      </c>
      <c r="FM116">
        <v>4509.823846153847</v>
      </c>
      <c r="FN116">
        <v>15</v>
      </c>
      <c r="FO116">
        <v>1694435067.6</v>
      </c>
      <c r="FP116" t="s">
        <v>630</v>
      </c>
      <c r="FQ116">
        <v>1694435067.6</v>
      </c>
      <c r="FR116">
        <v>1694435064.1</v>
      </c>
      <c r="FS116">
        <v>2</v>
      </c>
      <c r="FT116">
        <v>0.459</v>
      </c>
      <c r="FU116">
        <v>0.07000000000000001</v>
      </c>
      <c r="FV116">
        <v>-25.448</v>
      </c>
      <c r="FW116">
        <v>-3.5</v>
      </c>
      <c r="FX116">
        <v>420</v>
      </c>
      <c r="FY116">
        <v>21</v>
      </c>
      <c r="FZ116">
        <v>0.24</v>
      </c>
      <c r="GA116">
        <v>0.08</v>
      </c>
      <c r="GB116">
        <v>-10.6693575</v>
      </c>
      <c r="GC116">
        <v>1.417513621013154</v>
      </c>
      <c r="GD116">
        <v>0.2595320913947829</v>
      </c>
      <c r="GE116">
        <v>0</v>
      </c>
      <c r="GF116">
        <v>1.33098075</v>
      </c>
      <c r="GG116">
        <v>-0.007504502814259161</v>
      </c>
      <c r="GH116">
        <v>0.001402797896170371</v>
      </c>
      <c r="GI116">
        <v>1</v>
      </c>
      <c r="GJ116">
        <v>1</v>
      </c>
      <c r="GK116">
        <v>2</v>
      </c>
      <c r="GL116" t="s">
        <v>438</v>
      </c>
      <c r="GM116">
        <v>3.10409</v>
      </c>
      <c r="GN116">
        <v>2.75811</v>
      </c>
      <c r="GO116">
        <v>0.0836735</v>
      </c>
      <c r="GP116">
        <v>0.0811717</v>
      </c>
      <c r="GQ116">
        <v>0.102942</v>
      </c>
      <c r="GR116">
        <v>0.0886063</v>
      </c>
      <c r="GS116">
        <v>23564.1</v>
      </c>
      <c r="GT116">
        <v>22178.6</v>
      </c>
      <c r="GU116">
        <v>26274.9</v>
      </c>
      <c r="GV116">
        <v>24475.2</v>
      </c>
      <c r="GW116">
        <v>37851.9</v>
      </c>
      <c r="GX116">
        <v>32644.2</v>
      </c>
      <c r="GY116">
        <v>45978.9</v>
      </c>
      <c r="GZ116">
        <v>38757.6</v>
      </c>
      <c r="HA116">
        <v>1.85335</v>
      </c>
      <c r="HB116">
        <v>1.78155</v>
      </c>
      <c r="HC116">
        <v>-0.0256598</v>
      </c>
      <c r="HD116">
        <v>0</v>
      </c>
      <c r="HE116">
        <v>28.4464</v>
      </c>
      <c r="HF116">
        <v>999.9</v>
      </c>
      <c r="HG116">
        <v>52</v>
      </c>
      <c r="HH116">
        <v>28.9</v>
      </c>
      <c r="HI116">
        <v>24.6365</v>
      </c>
      <c r="HJ116">
        <v>60.6667</v>
      </c>
      <c r="HK116">
        <v>26.1899</v>
      </c>
      <c r="HL116">
        <v>1</v>
      </c>
      <c r="HM116">
        <v>0.429954</v>
      </c>
      <c r="HN116">
        <v>4.24285</v>
      </c>
      <c r="HO116">
        <v>20.2597</v>
      </c>
      <c r="HP116">
        <v>5.2128</v>
      </c>
      <c r="HQ116">
        <v>11.9833</v>
      </c>
      <c r="HR116">
        <v>4.96325</v>
      </c>
      <c r="HS116">
        <v>3.27403</v>
      </c>
      <c r="HT116">
        <v>9999</v>
      </c>
      <c r="HU116">
        <v>9999</v>
      </c>
      <c r="HV116">
        <v>9999</v>
      </c>
      <c r="HW116">
        <v>161.3</v>
      </c>
      <c r="HX116">
        <v>1.86369</v>
      </c>
      <c r="HY116">
        <v>1.85972</v>
      </c>
      <c r="HZ116">
        <v>1.85791</v>
      </c>
      <c r="IA116">
        <v>1.85937</v>
      </c>
      <c r="IB116">
        <v>1.85956</v>
      </c>
      <c r="IC116">
        <v>1.85791</v>
      </c>
      <c r="ID116">
        <v>1.85699</v>
      </c>
      <c r="IE116">
        <v>1.85205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-25.239</v>
      </c>
      <c r="IT116">
        <v>-3.5171</v>
      </c>
      <c r="IU116">
        <v>-15.77736157907257</v>
      </c>
      <c r="IV116">
        <v>-0.02504303529460891</v>
      </c>
      <c r="IW116">
        <v>8.203137281165334E-06</v>
      </c>
      <c r="IX116">
        <v>-1.601710138363582E-09</v>
      </c>
      <c r="IY116">
        <v>-1.603363494541413</v>
      </c>
      <c r="IZ116">
        <v>-0.1542298006697892</v>
      </c>
      <c r="JA116">
        <v>0.004482180110296973</v>
      </c>
      <c r="JB116">
        <v>-5.576280945024944E-05</v>
      </c>
      <c r="JC116">
        <v>4</v>
      </c>
      <c r="JD116">
        <v>1967</v>
      </c>
      <c r="JE116">
        <v>1</v>
      </c>
      <c r="JF116">
        <v>28</v>
      </c>
      <c r="JG116">
        <v>36.9</v>
      </c>
      <c r="JH116">
        <v>36.9</v>
      </c>
      <c r="JI116">
        <v>1.17676</v>
      </c>
      <c r="JJ116">
        <v>2.60742</v>
      </c>
      <c r="JK116">
        <v>1.49658</v>
      </c>
      <c r="JL116">
        <v>2.3999</v>
      </c>
      <c r="JM116">
        <v>1.54907</v>
      </c>
      <c r="JN116">
        <v>2.4231</v>
      </c>
      <c r="JO116">
        <v>30.8686</v>
      </c>
      <c r="JP116">
        <v>14.8938</v>
      </c>
      <c r="JQ116">
        <v>18</v>
      </c>
      <c r="JR116">
        <v>497.68</v>
      </c>
      <c r="JS116">
        <v>465.74</v>
      </c>
      <c r="JT116">
        <v>22.5618</v>
      </c>
      <c r="JU116">
        <v>32.3808</v>
      </c>
      <c r="JV116">
        <v>30</v>
      </c>
      <c r="JW116">
        <v>32.452</v>
      </c>
      <c r="JX116">
        <v>32.3963</v>
      </c>
      <c r="JY116">
        <v>23.6137</v>
      </c>
      <c r="JZ116">
        <v>0</v>
      </c>
      <c r="KA116">
        <v>64.5899</v>
      </c>
      <c r="KB116">
        <v>22.5514</v>
      </c>
      <c r="KC116">
        <v>399.998</v>
      </c>
      <c r="KD116">
        <v>20.3062</v>
      </c>
      <c r="KE116">
        <v>100.452</v>
      </c>
      <c r="KF116">
        <v>93.43600000000001</v>
      </c>
    </row>
    <row r="117" spans="1:292">
      <c r="A117">
        <v>99</v>
      </c>
      <c r="B117">
        <v>1694437284</v>
      </c>
      <c r="C117">
        <v>3203.5</v>
      </c>
      <c r="D117" t="s">
        <v>633</v>
      </c>
      <c r="E117" t="s">
        <v>634</v>
      </c>
      <c r="F117">
        <v>5</v>
      </c>
      <c r="G117" t="s">
        <v>629</v>
      </c>
      <c r="H117">
        <v>1694437276.232143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420.939153225399</v>
      </c>
      <c r="AJ117">
        <v>414.4470484848485</v>
      </c>
      <c r="AK117">
        <v>-0.8830771363098495</v>
      </c>
      <c r="AL117">
        <v>65.65970730447981</v>
      </c>
      <c r="AM117">
        <f>(AO117 - AN117 + DX117*1E3/(8.314*(DZ117+273.15)) * AQ117/DW117 * AP117) * DW117/(100*DK117) * 1000/(1000 - AO117)</f>
        <v>0</v>
      </c>
      <c r="AN117">
        <v>19.80717954069265</v>
      </c>
      <c r="AO117">
        <v>21.13757878787878</v>
      </c>
      <c r="AP117">
        <v>-2.083457526086418E-05</v>
      </c>
      <c r="AQ117">
        <v>104.09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1.37</v>
      </c>
      <c r="DL117">
        <v>0.5</v>
      </c>
      <c r="DM117" t="s">
        <v>430</v>
      </c>
      <c r="DN117">
        <v>2</v>
      </c>
      <c r="DO117" t="b">
        <v>1</v>
      </c>
      <c r="DP117">
        <v>1694437276.232143</v>
      </c>
      <c r="DQ117">
        <v>408.7719285714285</v>
      </c>
      <c r="DR117">
        <v>417.08575</v>
      </c>
      <c r="DS117">
        <v>21.14179285714286</v>
      </c>
      <c r="DT117">
        <v>19.81099285714286</v>
      </c>
      <c r="DU117">
        <v>434.00375</v>
      </c>
      <c r="DV117">
        <v>24.65898214285715</v>
      </c>
      <c r="DW117">
        <v>499.9678214285714</v>
      </c>
      <c r="DX117">
        <v>84.39338214285713</v>
      </c>
      <c r="DY117">
        <v>0.09989549285714286</v>
      </c>
      <c r="DZ117">
        <v>27.05577142857143</v>
      </c>
      <c r="EA117">
        <v>28.02361785714286</v>
      </c>
      <c r="EB117">
        <v>999.9000000000002</v>
      </c>
      <c r="EC117">
        <v>0</v>
      </c>
      <c r="ED117">
        <v>0</v>
      </c>
      <c r="EE117">
        <v>10010.02535714286</v>
      </c>
      <c r="EF117">
        <v>0</v>
      </c>
      <c r="EG117">
        <v>1056.836428571429</v>
      </c>
      <c r="EH117">
        <v>-8.313957464285716</v>
      </c>
      <c r="EI117">
        <v>417.60075</v>
      </c>
      <c r="EJ117">
        <v>425.5157142857143</v>
      </c>
      <c r="EK117">
        <v>1.330817142857143</v>
      </c>
      <c r="EL117">
        <v>417.08575</v>
      </c>
      <c r="EM117">
        <v>19.81099285714286</v>
      </c>
      <c r="EN117">
        <v>1.784228214285714</v>
      </c>
      <c r="EO117">
        <v>1.671916428571429</v>
      </c>
      <c r="EP117">
        <v>15.64929642857143</v>
      </c>
      <c r="EQ117">
        <v>14.63811785714286</v>
      </c>
      <c r="ER117">
        <v>1999.9875</v>
      </c>
      <c r="ES117">
        <v>0.9800044285714288</v>
      </c>
      <c r="ET117">
        <v>0.01999587857142857</v>
      </c>
      <c r="EU117">
        <v>0</v>
      </c>
      <c r="EV117">
        <v>74.831025</v>
      </c>
      <c r="EW117">
        <v>5.00078</v>
      </c>
      <c r="EX117">
        <v>4503.350357142857</v>
      </c>
      <c r="EY117">
        <v>16379.56428571428</v>
      </c>
      <c r="EZ117">
        <v>43.73182142857142</v>
      </c>
      <c r="FA117">
        <v>45.03321428571428</v>
      </c>
      <c r="FB117">
        <v>44.8747857142857</v>
      </c>
      <c r="FC117">
        <v>44.09796428571428</v>
      </c>
      <c r="FD117">
        <v>44.42164285714286</v>
      </c>
      <c r="FE117">
        <v>1955.0975</v>
      </c>
      <c r="FF117">
        <v>39.89000000000001</v>
      </c>
      <c r="FG117">
        <v>0</v>
      </c>
      <c r="FH117">
        <v>1694437284.3</v>
      </c>
      <c r="FI117">
        <v>0</v>
      </c>
      <c r="FJ117">
        <v>74.804892</v>
      </c>
      <c r="FK117">
        <v>0.6308999946659442</v>
      </c>
      <c r="FL117">
        <v>-66.45384632793214</v>
      </c>
      <c r="FM117">
        <v>4501.484</v>
      </c>
      <c r="FN117">
        <v>15</v>
      </c>
      <c r="FO117">
        <v>1694435067.6</v>
      </c>
      <c r="FP117" t="s">
        <v>630</v>
      </c>
      <c r="FQ117">
        <v>1694435067.6</v>
      </c>
      <c r="FR117">
        <v>1694435064.1</v>
      </c>
      <c r="FS117">
        <v>2</v>
      </c>
      <c r="FT117">
        <v>0.459</v>
      </c>
      <c r="FU117">
        <v>0.07000000000000001</v>
      </c>
      <c r="FV117">
        <v>-25.448</v>
      </c>
      <c r="FW117">
        <v>-3.5</v>
      </c>
      <c r="FX117">
        <v>420</v>
      </c>
      <c r="FY117">
        <v>21</v>
      </c>
      <c r="FZ117">
        <v>0.24</v>
      </c>
      <c r="GA117">
        <v>0.08</v>
      </c>
      <c r="GB117">
        <v>-9.007478024390243</v>
      </c>
      <c r="GC117">
        <v>23.62680731707315</v>
      </c>
      <c r="GD117">
        <v>3.038294848785838</v>
      </c>
      <c r="GE117">
        <v>0</v>
      </c>
      <c r="GF117">
        <v>1.330656829268293</v>
      </c>
      <c r="GG117">
        <v>0.002240487804877408</v>
      </c>
      <c r="GH117">
        <v>0.001243395114143157</v>
      </c>
      <c r="GI117">
        <v>1</v>
      </c>
      <c r="GJ117">
        <v>1</v>
      </c>
      <c r="GK117">
        <v>2</v>
      </c>
      <c r="GL117" t="s">
        <v>438</v>
      </c>
      <c r="GM117">
        <v>3.10419</v>
      </c>
      <c r="GN117">
        <v>2.75811</v>
      </c>
      <c r="GO117">
        <v>0.0830574</v>
      </c>
      <c r="GP117">
        <v>0.0792949</v>
      </c>
      <c r="GQ117">
        <v>0.102935</v>
      </c>
      <c r="GR117">
        <v>0.08858190000000001</v>
      </c>
      <c r="GS117">
        <v>23580.1</v>
      </c>
      <c r="GT117">
        <v>22223.6</v>
      </c>
      <c r="GU117">
        <v>26275</v>
      </c>
      <c r="GV117">
        <v>24475</v>
      </c>
      <c r="GW117">
        <v>37852.4</v>
      </c>
      <c r="GX117">
        <v>32644.8</v>
      </c>
      <c r="GY117">
        <v>45979.3</v>
      </c>
      <c r="GZ117">
        <v>38757.6</v>
      </c>
      <c r="HA117">
        <v>1.85338</v>
      </c>
      <c r="HB117">
        <v>1.7815</v>
      </c>
      <c r="HC117">
        <v>-0.0261143</v>
      </c>
      <c r="HD117">
        <v>0</v>
      </c>
      <c r="HE117">
        <v>28.4535</v>
      </c>
      <c r="HF117">
        <v>999.9</v>
      </c>
      <c r="HG117">
        <v>52</v>
      </c>
      <c r="HH117">
        <v>28.8</v>
      </c>
      <c r="HI117">
        <v>24.4949</v>
      </c>
      <c r="HJ117">
        <v>60.8267</v>
      </c>
      <c r="HK117">
        <v>25.9736</v>
      </c>
      <c r="HL117">
        <v>1</v>
      </c>
      <c r="HM117">
        <v>0.42982</v>
      </c>
      <c r="HN117">
        <v>4.26042</v>
      </c>
      <c r="HO117">
        <v>20.2594</v>
      </c>
      <c r="HP117">
        <v>5.2116</v>
      </c>
      <c r="HQ117">
        <v>11.9827</v>
      </c>
      <c r="HR117">
        <v>4.9634</v>
      </c>
      <c r="HS117">
        <v>3.27408</v>
      </c>
      <c r="HT117">
        <v>9999</v>
      </c>
      <c r="HU117">
        <v>9999</v>
      </c>
      <c r="HV117">
        <v>9999</v>
      </c>
      <c r="HW117">
        <v>161.3</v>
      </c>
      <c r="HX117">
        <v>1.86371</v>
      </c>
      <c r="HY117">
        <v>1.85974</v>
      </c>
      <c r="HZ117">
        <v>1.85791</v>
      </c>
      <c r="IA117">
        <v>1.85941</v>
      </c>
      <c r="IB117">
        <v>1.85956</v>
      </c>
      <c r="IC117">
        <v>1.85793</v>
      </c>
      <c r="ID117">
        <v>1.85699</v>
      </c>
      <c r="IE117">
        <v>1.85208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-25.159</v>
      </c>
      <c r="IT117">
        <v>-3.517</v>
      </c>
      <c r="IU117">
        <v>-15.77736157907257</v>
      </c>
      <c r="IV117">
        <v>-0.02504303529460891</v>
      </c>
      <c r="IW117">
        <v>8.203137281165334E-06</v>
      </c>
      <c r="IX117">
        <v>-1.601710138363582E-09</v>
      </c>
      <c r="IY117">
        <v>-1.603363494541413</v>
      </c>
      <c r="IZ117">
        <v>-0.1542298006697892</v>
      </c>
      <c r="JA117">
        <v>0.004482180110296973</v>
      </c>
      <c r="JB117">
        <v>-5.576280945024944E-05</v>
      </c>
      <c r="JC117">
        <v>4</v>
      </c>
      <c r="JD117">
        <v>1967</v>
      </c>
      <c r="JE117">
        <v>1</v>
      </c>
      <c r="JF117">
        <v>28</v>
      </c>
      <c r="JG117">
        <v>36.9</v>
      </c>
      <c r="JH117">
        <v>37</v>
      </c>
      <c r="JI117">
        <v>1.14502</v>
      </c>
      <c r="JJ117">
        <v>2.61353</v>
      </c>
      <c r="JK117">
        <v>1.49658</v>
      </c>
      <c r="JL117">
        <v>2.39868</v>
      </c>
      <c r="JM117">
        <v>1.54907</v>
      </c>
      <c r="JN117">
        <v>2.34131</v>
      </c>
      <c r="JO117">
        <v>30.8686</v>
      </c>
      <c r="JP117">
        <v>14.885</v>
      </c>
      <c r="JQ117">
        <v>18</v>
      </c>
      <c r="JR117">
        <v>497.686</v>
      </c>
      <c r="JS117">
        <v>465.708</v>
      </c>
      <c r="JT117">
        <v>22.5393</v>
      </c>
      <c r="JU117">
        <v>32.3773</v>
      </c>
      <c r="JV117">
        <v>29.9999</v>
      </c>
      <c r="JW117">
        <v>32.4506</v>
      </c>
      <c r="JX117">
        <v>32.3963</v>
      </c>
      <c r="JY117">
        <v>22.8958</v>
      </c>
      <c r="JZ117">
        <v>0</v>
      </c>
      <c r="KA117">
        <v>64.5899</v>
      </c>
      <c r="KB117">
        <v>22.5264</v>
      </c>
      <c r="KC117">
        <v>379.939</v>
      </c>
      <c r="KD117">
        <v>20.3142</v>
      </c>
      <c r="KE117">
        <v>100.452</v>
      </c>
      <c r="KF117">
        <v>93.43559999999999</v>
      </c>
    </row>
    <row r="118" spans="1:292">
      <c r="A118">
        <v>100</v>
      </c>
      <c r="B118">
        <v>1694437289</v>
      </c>
      <c r="C118">
        <v>3208.5</v>
      </c>
      <c r="D118" t="s">
        <v>635</v>
      </c>
      <c r="E118" t="s">
        <v>636</v>
      </c>
      <c r="F118">
        <v>5</v>
      </c>
      <c r="G118" t="s">
        <v>629</v>
      </c>
      <c r="H118">
        <v>1694437281.5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406.453239982665</v>
      </c>
      <c r="AJ118">
        <v>405.1510363636364</v>
      </c>
      <c r="AK118">
        <v>-1.979949935699691</v>
      </c>
      <c r="AL118">
        <v>65.65970730447981</v>
      </c>
      <c r="AM118">
        <f>(AO118 - AN118 + DX118*1E3/(8.314*(DZ118+273.15)) * AQ118/DW118 * AP118) * DW118/(100*DK118) * 1000/(1000 - AO118)</f>
        <v>0</v>
      </c>
      <c r="AN118">
        <v>19.79968077008659</v>
      </c>
      <c r="AO118">
        <v>21.13213030303031</v>
      </c>
      <c r="AP118">
        <v>-3.894136166866909E-05</v>
      </c>
      <c r="AQ118">
        <v>104.09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1.37</v>
      </c>
      <c r="DL118">
        <v>0.5</v>
      </c>
      <c r="DM118" t="s">
        <v>430</v>
      </c>
      <c r="DN118">
        <v>2</v>
      </c>
      <c r="DO118" t="b">
        <v>1</v>
      </c>
      <c r="DP118">
        <v>1694437281.5</v>
      </c>
      <c r="DQ118">
        <v>405.8576296296297</v>
      </c>
      <c r="DR118">
        <v>409.3035185185185</v>
      </c>
      <c r="DS118">
        <v>21.13843333333333</v>
      </c>
      <c r="DT118">
        <v>19.80653333333333</v>
      </c>
      <c r="DU118">
        <v>431.0334444444444</v>
      </c>
      <c r="DV118">
        <v>24.65551111111111</v>
      </c>
      <c r="DW118">
        <v>499.9795555555556</v>
      </c>
      <c r="DX118">
        <v>84.39307407407406</v>
      </c>
      <c r="DY118">
        <v>0.09996119999999999</v>
      </c>
      <c r="DZ118">
        <v>27.05334814814815</v>
      </c>
      <c r="EA118">
        <v>28.0237962962963</v>
      </c>
      <c r="EB118">
        <v>999.9000000000001</v>
      </c>
      <c r="EC118">
        <v>0</v>
      </c>
      <c r="ED118">
        <v>0</v>
      </c>
      <c r="EE118">
        <v>10004.26074074074</v>
      </c>
      <c r="EF118">
        <v>0</v>
      </c>
      <c r="EG118">
        <v>1057.868518518518</v>
      </c>
      <c r="EH118">
        <v>-3.445993296296296</v>
      </c>
      <c r="EI118">
        <v>414.6221851851852</v>
      </c>
      <c r="EJ118">
        <v>417.5744444444445</v>
      </c>
      <c r="EK118">
        <v>1.331917777777778</v>
      </c>
      <c r="EL118">
        <v>409.3035185185185</v>
      </c>
      <c r="EM118">
        <v>19.80653333333333</v>
      </c>
      <c r="EN118">
        <v>1.783938518518518</v>
      </c>
      <c r="EO118">
        <v>1.671534814814815</v>
      </c>
      <c r="EP118">
        <v>15.64676666666667</v>
      </c>
      <c r="EQ118">
        <v>14.63457407407408</v>
      </c>
      <c r="ER118">
        <v>2000.027407407408</v>
      </c>
      <c r="ES118">
        <v>0.9800047777777778</v>
      </c>
      <c r="ET118">
        <v>0.01999553703703704</v>
      </c>
      <c r="EU118">
        <v>0</v>
      </c>
      <c r="EV118">
        <v>74.85122962962963</v>
      </c>
      <c r="EW118">
        <v>5.00078</v>
      </c>
      <c r="EX118">
        <v>4497.661111111111</v>
      </c>
      <c r="EY118">
        <v>16379.88888888889</v>
      </c>
      <c r="EZ118">
        <v>43.73799999999998</v>
      </c>
      <c r="FA118">
        <v>45.03674074074073</v>
      </c>
      <c r="FB118">
        <v>44.84229629629629</v>
      </c>
      <c r="FC118">
        <v>44.1084074074074</v>
      </c>
      <c r="FD118">
        <v>44.39555555555555</v>
      </c>
      <c r="FE118">
        <v>1955.137407407407</v>
      </c>
      <c r="FF118">
        <v>39.89000000000001</v>
      </c>
      <c r="FG118">
        <v>0</v>
      </c>
      <c r="FH118">
        <v>1694437289.1</v>
      </c>
      <c r="FI118">
        <v>0</v>
      </c>
      <c r="FJ118">
        <v>74.838032</v>
      </c>
      <c r="FK118">
        <v>0.9607153744847703</v>
      </c>
      <c r="FL118">
        <v>-52.98769255603547</v>
      </c>
      <c r="FM118">
        <v>4497.042799999999</v>
      </c>
      <c r="FN118">
        <v>15</v>
      </c>
      <c r="FO118">
        <v>1694435067.6</v>
      </c>
      <c r="FP118" t="s">
        <v>630</v>
      </c>
      <c r="FQ118">
        <v>1694435067.6</v>
      </c>
      <c r="FR118">
        <v>1694435064.1</v>
      </c>
      <c r="FS118">
        <v>2</v>
      </c>
      <c r="FT118">
        <v>0.459</v>
      </c>
      <c r="FU118">
        <v>0.07000000000000001</v>
      </c>
      <c r="FV118">
        <v>-25.448</v>
      </c>
      <c r="FW118">
        <v>-3.5</v>
      </c>
      <c r="FX118">
        <v>420</v>
      </c>
      <c r="FY118">
        <v>21</v>
      </c>
      <c r="FZ118">
        <v>0.24</v>
      </c>
      <c r="GA118">
        <v>0.08</v>
      </c>
      <c r="GB118">
        <v>-6.393832853658536</v>
      </c>
      <c r="GC118">
        <v>49.41839891289197</v>
      </c>
      <c r="GD118">
        <v>5.374992290088154</v>
      </c>
      <c r="GE118">
        <v>0</v>
      </c>
      <c r="GF118">
        <v>1.331503414634146</v>
      </c>
      <c r="GG118">
        <v>0.01424989547038114</v>
      </c>
      <c r="GH118">
        <v>0.002148304617720109</v>
      </c>
      <c r="GI118">
        <v>1</v>
      </c>
      <c r="GJ118">
        <v>1</v>
      </c>
      <c r="GK118">
        <v>2</v>
      </c>
      <c r="GL118" t="s">
        <v>438</v>
      </c>
      <c r="GM118">
        <v>3.10416</v>
      </c>
      <c r="GN118">
        <v>2.75794</v>
      </c>
      <c r="GO118">
        <v>0.0816323</v>
      </c>
      <c r="GP118">
        <v>0.0769683</v>
      </c>
      <c r="GQ118">
        <v>0.102916</v>
      </c>
      <c r="GR118">
        <v>0.08857</v>
      </c>
      <c r="GS118">
        <v>23616.9</v>
      </c>
      <c r="GT118">
        <v>22280</v>
      </c>
      <c r="GU118">
        <v>26275.2</v>
      </c>
      <c r="GV118">
        <v>24475.2</v>
      </c>
      <c r="GW118">
        <v>37853.1</v>
      </c>
      <c r="GX118">
        <v>32645.3</v>
      </c>
      <c r="GY118">
        <v>45979.4</v>
      </c>
      <c r="GZ118">
        <v>38757.9</v>
      </c>
      <c r="HA118">
        <v>1.8534</v>
      </c>
      <c r="HB118">
        <v>1.78155</v>
      </c>
      <c r="HC118">
        <v>-0.0267327</v>
      </c>
      <c r="HD118">
        <v>0</v>
      </c>
      <c r="HE118">
        <v>28.461</v>
      </c>
      <c r="HF118">
        <v>999.9</v>
      </c>
      <c r="HG118">
        <v>52</v>
      </c>
      <c r="HH118">
        <v>28.8</v>
      </c>
      <c r="HI118">
        <v>24.495</v>
      </c>
      <c r="HJ118">
        <v>60.7167</v>
      </c>
      <c r="HK118">
        <v>26.0096</v>
      </c>
      <c r="HL118">
        <v>1</v>
      </c>
      <c r="HM118">
        <v>0.429388</v>
      </c>
      <c r="HN118">
        <v>4.27133</v>
      </c>
      <c r="HO118">
        <v>20.2591</v>
      </c>
      <c r="HP118">
        <v>5.21175</v>
      </c>
      <c r="HQ118">
        <v>11.9831</v>
      </c>
      <c r="HR118">
        <v>4.96315</v>
      </c>
      <c r="HS118">
        <v>3.2741</v>
      </c>
      <c r="HT118">
        <v>9999</v>
      </c>
      <c r="HU118">
        <v>9999</v>
      </c>
      <c r="HV118">
        <v>9999</v>
      </c>
      <c r="HW118">
        <v>161.3</v>
      </c>
      <c r="HX118">
        <v>1.8637</v>
      </c>
      <c r="HY118">
        <v>1.85971</v>
      </c>
      <c r="HZ118">
        <v>1.85791</v>
      </c>
      <c r="IA118">
        <v>1.8594</v>
      </c>
      <c r="IB118">
        <v>1.85956</v>
      </c>
      <c r="IC118">
        <v>1.85792</v>
      </c>
      <c r="ID118">
        <v>1.85699</v>
      </c>
      <c r="IE118">
        <v>1.85207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-24.975</v>
      </c>
      <c r="IT118">
        <v>-3.5168</v>
      </c>
      <c r="IU118">
        <v>-15.77736157907257</v>
      </c>
      <c r="IV118">
        <v>-0.02504303529460891</v>
      </c>
      <c r="IW118">
        <v>8.203137281165334E-06</v>
      </c>
      <c r="IX118">
        <v>-1.601710138363582E-09</v>
      </c>
      <c r="IY118">
        <v>-1.603363494541413</v>
      </c>
      <c r="IZ118">
        <v>-0.1542298006697892</v>
      </c>
      <c r="JA118">
        <v>0.004482180110296973</v>
      </c>
      <c r="JB118">
        <v>-5.576280945024944E-05</v>
      </c>
      <c r="JC118">
        <v>4</v>
      </c>
      <c r="JD118">
        <v>1967</v>
      </c>
      <c r="JE118">
        <v>1</v>
      </c>
      <c r="JF118">
        <v>28</v>
      </c>
      <c r="JG118">
        <v>37</v>
      </c>
      <c r="JH118">
        <v>37.1</v>
      </c>
      <c r="JI118">
        <v>1.10718</v>
      </c>
      <c r="JJ118">
        <v>2.61719</v>
      </c>
      <c r="JK118">
        <v>1.49658</v>
      </c>
      <c r="JL118">
        <v>2.3999</v>
      </c>
      <c r="JM118">
        <v>1.54907</v>
      </c>
      <c r="JN118">
        <v>2.37183</v>
      </c>
      <c r="JO118">
        <v>30.8686</v>
      </c>
      <c r="JP118">
        <v>14.885</v>
      </c>
      <c r="JQ118">
        <v>18</v>
      </c>
      <c r="JR118">
        <v>497.69</v>
      </c>
      <c r="JS118">
        <v>465.725</v>
      </c>
      <c r="JT118">
        <v>22.5145</v>
      </c>
      <c r="JU118">
        <v>32.3751</v>
      </c>
      <c r="JV118">
        <v>29.9998</v>
      </c>
      <c r="JW118">
        <v>32.4492</v>
      </c>
      <c r="JX118">
        <v>32.3942</v>
      </c>
      <c r="JY118">
        <v>22.1921</v>
      </c>
      <c r="JZ118">
        <v>0</v>
      </c>
      <c r="KA118">
        <v>64.5899</v>
      </c>
      <c r="KB118">
        <v>22.5045</v>
      </c>
      <c r="KC118">
        <v>366.565</v>
      </c>
      <c r="KD118">
        <v>20.3268</v>
      </c>
      <c r="KE118">
        <v>100.453</v>
      </c>
      <c r="KF118">
        <v>93.43640000000001</v>
      </c>
    </row>
    <row r="119" spans="1:292">
      <c r="A119">
        <v>101</v>
      </c>
      <c r="B119">
        <v>1694437294</v>
      </c>
      <c r="C119">
        <v>3213.5</v>
      </c>
      <c r="D119" t="s">
        <v>637</v>
      </c>
      <c r="E119" t="s">
        <v>638</v>
      </c>
      <c r="F119">
        <v>5</v>
      </c>
      <c r="G119" t="s">
        <v>629</v>
      </c>
      <c r="H119">
        <v>1694437286.214286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390.194091276661</v>
      </c>
      <c r="AJ119">
        <v>392.1639999999998</v>
      </c>
      <c r="AK119">
        <v>-2.670873322477379</v>
      </c>
      <c r="AL119">
        <v>65.65970730447981</v>
      </c>
      <c r="AM119">
        <f>(AO119 - AN119 + DX119*1E3/(8.314*(DZ119+273.15)) * AQ119/DW119 * AP119) * DW119/(100*DK119) * 1000/(1000 - AO119)</f>
        <v>0</v>
      </c>
      <c r="AN119">
        <v>19.79792404493507</v>
      </c>
      <c r="AO119">
        <v>21.12735333333333</v>
      </c>
      <c r="AP119">
        <v>-1.753185781355697E-05</v>
      </c>
      <c r="AQ119">
        <v>104.09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1.37</v>
      </c>
      <c r="DL119">
        <v>0.5</v>
      </c>
      <c r="DM119" t="s">
        <v>430</v>
      </c>
      <c r="DN119">
        <v>2</v>
      </c>
      <c r="DO119" t="b">
        <v>1</v>
      </c>
      <c r="DP119">
        <v>1694437286.214286</v>
      </c>
      <c r="DQ119">
        <v>399.5088571428572</v>
      </c>
      <c r="DR119">
        <v>397.2608571428572</v>
      </c>
      <c r="DS119">
        <v>21.13428214285714</v>
      </c>
      <c r="DT119">
        <v>19.80229285714285</v>
      </c>
      <c r="DU119">
        <v>424.5618928571429</v>
      </c>
      <c r="DV119">
        <v>24.6512</v>
      </c>
      <c r="DW119">
        <v>500.0045714285715</v>
      </c>
      <c r="DX119">
        <v>84.39339285714286</v>
      </c>
      <c r="DY119">
        <v>0.09998052142857142</v>
      </c>
      <c r="DZ119">
        <v>27.04956785714285</v>
      </c>
      <c r="EA119">
        <v>28.01977142857142</v>
      </c>
      <c r="EB119">
        <v>999.9000000000002</v>
      </c>
      <c r="EC119">
        <v>0</v>
      </c>
      <c r="ED119">
        <v>0</v>
      </c>
      <c r="EE119">
        <v>9997.191428571428</v>
      </c>
      <c r="EF119">
        <v>0</v>
      </c>
      <c r="EG119">
        <v>1059.248214285714</v>
      </c>
      <c r="EH119">
        <v>2.247778607142858</v>
      </c>
      <c r="EI119">
        <v>408.1344642857143</v>
      </c>
      <c r="EJ119">
        <v>405.2866428571429</v>
      </c>
      <c r="EK119">
        <v>1.331995714285714</v>
      </c>
      <c r="EL119">
        <v>397.2608571428572</v>
      </c>
      <c r="EM119">
        <v>19.80229285714285</v>
      </c>
      <c r="EN119">
        <v>1.783595</v>
      </c>
      <c r="EO119">
        <v>1.671182857142857</v>
      </c>
      <c r="EP119">
        <v>15.64375357142857</v>
      </c>
      <c r="EQ119">
        <v>14.63131428571428</v>
      </c>
      <c r="ER119">
        <v>2000.0075</v>
      </c>
      <c r="ES119">
        <v>0.9800046428571429</v>
      </c>
      <c r="ET119">
        <v>0.01999566785714285</v>
      </c>
      <c r="EU119">
        <v>0</v>
      </c>
      <c r="EV119">
        <v>74.88263571428571</v>
      </c>
      <c r="EW119">
        <v>5.00078</v>
      </c>
      <c r="EX119">
        <v>4494.28</v>
      </c>
      <c r="EY119">
        <v>16379.725</v>
      </c>
      <c r="EZ119">
        <v>43.74510714285712</v>
      </c>
      <c r="FA119">
        <v>45.04207142857141</v>
      </c>
      <c r="FB119">
        <v>44.79424999999998</v>
      </c>
      <c r="FC119">
        <v>44.11342857142855</v>
      </c>
      <c r="FD119">
        <v>44.41942857142856</v>
      </c>
      <c r="FE119">
        <v>1955.1175</v>
      </c>
      <c r="FF119">
        <v>39.89000000000001</v>
      </c>
      <c r="FG119">
        <v>0</v>
      </c>
      <c r="FH119">
        <v>1694437293.9</v>
      </c>
      <c r="FI119">
        <v>0</v>
      </c>
      <c r="FJ119">
        <v>74.872624</v>
      </c>
      <c r="FK119">
        <v>-0.134599999990502</v>
      </c>
      <c r="FL119">
        <v>-28.12692311504342</v>
      </c>
      <c r="FM119">
        <v>4493.874</v>
      </c>
      <c r="FN119">
        <v>15</v>
      </c>
      <c r="FO119">
        <v>1694435067.6</v>
      </c>
      <c r="FP119" t="s">
        <v>630</v>
      </c>
      <c r="FQ119">
        <v>1694435067.6</v>
      </c>
      <c r="FR119">
        <v>1694435064.1</v>
      </c>
      <c r="FS119">
        <v>2</v>
      </c>
      <c r="FT119">
        <v>0.459</v>
      </c>
      <c r="FU119">
        <v>0.07000000000000001</v>
      </c>
      <c r="FV119">
        <v>-25.448</v>
      </c>
      <c r="FW119">
        <v>-3.5</v>
      </c>
      <c r="FX119">
        <v>420</v>
      </c>
      <c r="FY119">
        <v>21</v>
      </c>
      <c r="FZ119">
        <v>0.24</v>
      </c>
      <c r="GA119">
        <v>0.08</v>
      </c>
      <c r="GB119">
        <v>-1.044563829268293</v>
      </c>
      <c r="GC119">
        <v>72.39075600000001</v>
      </c>
      <c r="GD119">
        <v>7.216671185649787</v>
      </c>
      <c r="GE119">
        <v>0</v>
      </c>
      <c r="GF119">
        <v>1.331530243902439</v>
      </c>
      <c r="GG119">
        <v>0.00466097560975751</v>
      </c>
      <c r="GH119">
        <v>0.002083010822548238</v>
      </c>
      <c r="GI119">
        <v>1</v>
      </c>
      <c r="GJ119">
        <v>1</v>
      </c>
      <c r="GK119">
        <v>2</v>
      </c>
      <c r="GL119" t="s">
        <v>438</v>
      </c>
      <c r="GM119">
        <v>3.10408</v>
      </c>
      <c r="GN119">
        <v>2.75804</v>
      </c>
      <c r="GO119">
        <v>0.0796712</v>
      </c>
      <c r="GP119">
        <v>0.0744664</v>
      </c>
      <c r="GQ119">
        <v>0.102904</v>
      </c>
      <c r="GR119">
        <v>0.0885548</v>
      </c>
      <c r="GS119">
        <v>23667.5</v>
      </c>
      <c r="GT119">
        <v>22340.4</v>
      </c>
      <c r="GU119">
        <v>26275.4</v>
      </c>
      <c r="GV119">
        <v>24475.3</v>
      </c>
      <c r="GW119">
        <v>37853.6</v>
      </c>
      <c r="GX119">
        <v>32645.7</v>
      </c>
      <c r="GY119">
        <v>45979.7</v>
      </c>
      <c r="GZ119">
        <v>38758.1</v>
      </c>
      <c r="HA119">
        <v>1.85338</v>
      </c>
      <c r="HB119">
        <v>1.7818</v>
      </c>
      <c r="HC119">
        <v>-0.0286102</v>
      </c>
      <c r="HD119">
        <v>0</v>
      </c>
      <c r="HE119">
        <v>28.4675</v>
      </c>
      <c r="HF119">
        <v>999.9</v>
      </c>
      <c r="HG119">
        <v>52</v>
      </c>
      <c r="HH119">
        <v>28.8</v>
      </c>
      <c r="HI119">
        <v>24.4957</v>
      </c>
      <c r="HJ119">
        <v>60.7867</v>
      </c>
      <c r="HK119">
        <v>26.0056</v>
      </c>
      <c r="HL119">
        <v>1</v>
      </c>
      <c r="HM119">
        <v>0.429268</v>
      </c>
      <c r="HN119">
        <v>4.29584</v>
      </c>
      <c r="HO119">
        <v>20.2586</v>
      </c>
      <c r="HP119">
        <v>5.211</v>
      </c>
      <c r="HQ119">
        <v>11.983</v>
      </c>
      <c r="HR119">
        <v>4.9634</v>
      </c>
      <c r="HS119">
        <v>3.2741</v>
      </c>
      <c r="HT119">
        <v>9999</v>
      </c>
      <c r="HU119">
        <v>9999</v>
      </c>
      <c r="HV119">
        <v>9999</v>
      </c>
      <c r="HW119">
        <v>161.3</v>
      </c>
      <c r="HX119">
        <v>1.86371</v>
      </c>
      <c r="HY119">
        <v>1.85971</v>
      </c>
      <c r="HZ119">
        <v>1.85791</v>
      </c>
      <c r="IA119">
        <v>1.8594</v>
      </c>
      <c r="IB119">
        <v>1.85956</v>
      </c>
      <c r="IC119">
        <v>1.85792</v>
      </c>
      <c r="ID119">
        <v>1.85699</v>
      </c>
      <c r="IE119">
        <v>1.85206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-24.723</v>
      </c>
      <c r="IT119">
        <v>-3.5166</v>
      </c>
      <c r="IU119">
        <v>-15.77736157907257</v>
      </c>
      <c r="IV119">
        <v>-0.02504303529460891</v>
      </c>
      <c r="IW119">
        <v>8.203137281165334E-06</v>
      </c>
      <c r="IX119">
        <v>-1.601710138363582E-09</v>
      </c>
      <c r="IY119">
        <v>-1.603363494541413</v>
      </c>
      <c r="IZ119">
        <v>-0.1542298006697892</v>
      </c>
      <c r="JA119">
        <v>0.004482180110296973</v>
      </c>
      <c r="JB119">
        <v>-5.576280945024944E-05</v>
      </c>
      <c r="JC119">
        <v>4</v>
      </c>
      <c r="JD119">
        <v>1967</v>
      </c>
      <c r="JE119">
        <v>1</v>
      </c>
      <c r="JF119">
        <v>28</v>
      </c>
      <c r="JG119">
        <v>37.1</v>
      </c>
      <c r="JH119">
        <v>37.2</v>
      </c>
      <c r="JI119">
        <v>1.07178</v>
      </c>
      <c r="JJ119">
        <v>2.61353</v>
      </c>
      <c r="JK119">
        <v>1.49658</v>
      </c>
      <c r="JL119">
        <v>2.3999</v>
      </c>
      <c r="JM119">
        <v>1.54907</v>
      </c>
      <c r="JN119">
        <v>2.43164</v>
      </c>
      <c r="JO119">
        <v>30.8469</v>
      </c>
      <c r="JP119">
        <v>14.885</v>
      </c>
      <c r="JQ119">
        <v>18</v>
      </c>
      <c r="JR119">
        <v>497.66</v>
      </c>
      <c r="JS119">
        <v>465.88</v>
      </c>
      <c r="JT119">
        <v>22.4933</v>
      </c>
      <c r="JU119">
        <v>32.3724</v>
      </c>
      <c r="JV119">
        <v>29.9999</v>
      </c>
      <c r="JW119">
        <v>32.4471</v>
      </c>
      <c r="JX119">
        <v>32.3935</v>
      </c>
      <c r="JY119">
        <v>21.4106</v>
      </c>
      <c r="JZ119">
        <v>0</v>
      </c>
      <c r="KA119">
        <v>64.5899</v>
      </c>
      <c r="KB119">
        <v>22.4798</v>
      </c>
      <c r="KC119">
        <v>346.53</v>
      </c>
      <c r="KD119">
        <v>20.3412</v>
      </c>
      <c r="KE119">
        <v>100.454</v>
      </c>
      <c r="KF119">
        <v>93.4367</v>
      </c>
    </row>
    <row r="120" spans="1:292">
      <c r="A120">
        <v>102</v>
      </c>
      <c r="B120">
        <v>1694437299</v>
      </c>
      <c r="C120">
        <v>3218.5</v>
      </c>
      <c r="D120" t="s">
        <v>639</v>
      </c>
      <c r="E120" t="s">
        <v>640</v>
      </c>
      <c r="F120">
        <v>5</v>
      </c>
      <c r="G120" t="s">
        <v>629</v>
      </c>
      <c r="H120">
        <v>1694437291.5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373.5544482466227</v>
      </c>
      <c r="AJ120">
        <v>377.289703030303</v>
      </c>
      <c r="AK120">
        <v>-2.999300578005811</v>
      </c>
      <c r="AL120">
        <v>65.65970730447981</v>
      </c>
      <c r="AM120">
        <f>(AO120 - AN120 + DX120*1E3/(8.314*(DZ120+273.15)) * AQ120/DW120 * AP120) * DW120/(100*DK120) * 1000/(1000 - AO120)</f>
        <v>0</v>
      </c>
      <c r="AN120">
        <v>19.78807667748918</v>
      </c>
      <c r="AO120">
        <v>21.12321878787879</v>
      </c>
      <c r="AP120">
        <v>-2.271246297565702E-05</v>
      </c>
      <c r="AQ120">
        <v>104.09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1.37</v>
      </c>
      <c r="DL120">
        <v>0.5</v>
      </c>
      <c r="DM120" t="s">
        <v>430</v>
      </c>
      <c r="DN120">
        <v>2</v>
      </c>
      <c r="DO120" t="b">
        <v>1</v>
      </c>
      <c r="DP120">
        <v>1694437291.5</v>
      </c>
      <c r="DQ120">
        <v>388.3474074074074</v>
      </c>
      <c r="DR120">
        <v>380.9434814814816</v>
      </c>
      <c r="DS120">
        <v>21.12935185185185</v>
      </c>
      <c r="DT120">
        <v>19.79588518518519</v>
      </c>
      <c r="DU120">
        <v>413.1839259259258</v>
      </c>
      <c r="DV120">
        <v>24.64608888888889</v>
      </c>
      <c r="DW120">
        <v>500.0008148148148</v>
      </c>
      <c r="DX120">
        <v>84.39364074074074</v>
      </c>
      <c r="DY120">
        <v>0.09997906296296295</v>
      </c>
      <c r="DZ120">
        <v>27.04335925925926</v>
      </c>
      <c r="EA120">
        <v>28.01337037037037</v>
      </c>
      <c r="EB120">
        <v>999.9000000000001</v>
      </c>
      <c r="EC120">
        <v>0</v>
      </c>
      <c r="ED120">
        <v>0</v>
      </c>
      <c r="EE120">
        <v>9991.247777777779</v>
      </c>
      <c r="EF120">
        <v>0</v>
      </c>
      <c r="EG120">
        <v>1061.417037037037</v>
      </c>
      <c r="EH120">
        <v>7.403782222222222</v>
      </c>
      <c r="EI120">
        <v>396.7301481481481</v>
      </c>
      <c r="EJ120">
        <v>388.6371481481482</v>
      </c>
      <c r="EK120">
        <v>1.333462962962963</v>
      </c>
      <c r="EL120">
        <v>380.9434814814816</v>
      </c>
      <c r="EM120">
        <v>19.79588518518519</v>
      </c>
      <c r="EN120">
        <v>1.783184814814815</v>
      </c>
      <c r="EO120">
        <v>1.670647777777778</v>
      </c>
      <c r="EP120">
        <v>15.64014814814815</v>
      </c>
      <c r="EQ120">
        <v>14.62634814814815</v>
      </c>
      <c r="ER120">
        <v>2000.024074074074</v>
      </c>
      <c r="ES120">
        <v>0.9800048888888889</v>
      </c>
      <c r="ET120">
        <v>0.01999542592592593</v>
      </c>
      <c r="EU120">
        <v>0</v>
      </c>
      <c r="EV120">
        <v>74.84240370370371</v>
      </c>
      <c r="EW120">
        <v>5.00078</v>
      </c>
      <c r="EX120">
        <v>4496.402222222222</v>
      </c>
      <c r="EY120">
        <v>16379.86296296296</v>
      </c>
      <c r="EZ120">
        <v>43.75418518518516</v>
      </c>
      <c r="FA120">
        <v>45.05748148148147</v>
      </c>
      <c r="FB120">
        <v>44.74959259259258</v>
      </c>
      <c r="FC120">
        <v>44.11070370370368</v>
      </c>
      <c r="FD120">
        <v>44.42796296296296</v>
      </c>
      <c r="FE120">
        <v>1955.134074074074</v>
      </c>
      <c r="FF120">
        <v>39.89000000000001</v>
      </c>
      <c r="FG120">
        <v>0</v>
      </c>
      <c r="FH120">
        <v>1694437299.3</v>
      </c>
      <c r="FI120">
        <v>0</v>
      </c>
      <c r="FJ120">
        <v>74.85317692307693</v>
      </c>
      <c r="FK120">
        <v>-0.3038632422384642</v>
      </c>
      <c r="FL120">
        <v>102.427692154654</v>
      </c>
      <c r="FM120">
        <v>4497.740384615385</v>
      </c>
      <c r="FN120">
        <v>15</v>
      </c>
      <c r="FO120">
        <v>1694435067.6</v>
      </c>
      <c r="FP120" t="s">
        <v>630</v>
      </c>
      <c r="FQ120">
        <v>1694435067.6</v>
      </c>
      <c r="FR120">
        <v>1694435064.1</v>
      </c>
      <c r="FS120">
        <v>2</v>
      </c>
      <c r="FT120">
        <v>0.459</v>
      </c>
      <c r="FU120">
        <v>0.07000000000000001</v>
      </c>
      <c r="FV120">
        <v>-25.448</v>
      </c>
      <c r="FW120">
        <v>-3.5</v>
      </c>
      <c r="FX120">
        <v>420</v>
      </c>
      <c r="FY120">
        <v>21</v>
      </c>
      <c r="FZ120">
        <v>0.24</v>
      </c>
      <c r="GA120">
        <v>0.08</v>
      </c>
      <c r="GB120">
        <v>3.023336658536586</v>
      </c>
      <c r="GC120">
        <v>64.33508671777003</v>
      </c>
      <c r="GD120">
        <v>6.5123659534163</v>
      </c>
      <c r="GE120">
        <v>0</v>
      </c>
      <c r="GF120">
        <v>1.332404878048781</v>
      </c>
      <c r="GG120">
        <v>0.01036097560975876</v>
      </c>
      <c r="GH120">
        <v>0.002411565751824285</v>
      </c>
      <c r="GI120">
        <v>1</v>
      </c>
      <c r="GJ120">
        <v>1</v>
      </c>
      <c r="GK120">
        <v>2</v>
      </c>
      <c r="GL120" t="s">
        <v>438</v>
      </c>
      <c r="GM120">
        <v>3.10398</v>
      </c>
      <c r="GN120">
        <v>2.75809</v>
      </c>
      <c r="GO120">
        <v>0.0774222</v>
      </c>
      <c r="GP120">
        <v>0.0718751</v>
      </c>
      <c r="GQ120">
        <v>0.102893</v>
      </c>
      <c r="GR120">
        <v>0.0885281</v>
      </c>
      <c r="GS120">
        <v>23725.5</v>
      </c>
      <c r="GT120">
        <v>22403.2</v>
      </c>
      <c r="GU120">
        <v>26275.6</v>
      </c>
      <c r="GV120">
        <v>24475.5</v>
      </c>
      <c r="GW120">
        <v>37854</v>
      </c>
      <c r="GX120">
        <v>32646.6</v>
      </c>
      <c r="GY120">
        <v>45979.9</v>
      </c>
      <c r="GZ120">
        <v>38758.2</v>
      </c>
      <c r="HA120">
        <v>1.85303</v>
      </c>
      <c r="HB120">
        <v>1.78185</v>
      </c>
      <c r="HC120">
        <v>-0.0292212</v>
      </c>
      <c r="HD120">
        <v>0</v>
      </c>
      <c r="HE120">
        <v>28.4762</v>
      </c>
      <c r="HF120">
        <v>999.9</v>
      </c>
      <c r="HG120">
        <v>52</v>
      </c>
      <c r="HH120">
        <v>28.8</v>
      </c>
      <c r="HI120">
        <v>24.495</v>
      </c>
      <c r="HJ120">
        <v>60.6767</v>
      </c>
      <c r="HK120">
        <v>26.1579</v>
      </c>
      <c r="HL120">
        <v>1</v>
      </c>
      <c r="HM120">
        <v>0.429126</v>
      </c>
      <c r="HN120">
        <v>4.25824</v>
      </c>
      <c r="HO120">
        <v>20.2597</v>
      </c>
      <c r="HP120">
        <v>5.21145</v>
      </c>
      <c r="HQ120">
        <v>11.9846</v>
      </c>
      <c r="HR120">
        <v>4.96305</v>
      </c>
      <c r="HS120">
        <v>3.27403</v>
      </c>
      <c r="HT120">
        <v>9999</v>
      </c>
      <c r="HU120">
        <v>9999</v>
      </c>
      <c r="HV120">
        <v>9999</v>
      </c>
      <c r="HW120">
        <v>161.3</v>
      </c>
      <c r="HX120">
        <v>1.86371</v>
      </c>
      <c r="HY120">
        <v>1.85972</v>
      </c>
      <c r="HZ120">
        <v>1.85791</v>
      </c>
      <c r="IA120">
        <v>1.8594</v>
      </c>
      <c r="IB120">
        <v>1.85954</v>
      </c>
      <c r="IC120">
        <v>1.85791</v>
      </c>
      <c r="ID120">
        <v>1.85699</v>
      </c>
      <c r="IE120">
        <v>1.85205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-24.435</v>
      </c>
      <c r="IT120">
        <v>-3.5165</v>
      </c>
      <c r="IU120">
        <v>-15.77736157907257</v>
      </c>
      <c r="IV120">
        <v>-0.02504303529460891</v>
      </c>
      <c r="IW120">
        <v>8.203137281165334E-06</v>
      </c>
      <c r="IX120">
        <v>-1.601710138363582E-09</v>
      </c>
      <c r="IY120">
        <v>-1.603363494541413</v>
      </c>
      <c r="IZ120">
        <v>-0.1542298006697892</v>
      </c>
      <c r="JA120">
        <v>0.004482180110296973</v>
      </c>
      <c r="JB120">
        <v>-5.576280945024944E-05</v>
      </c>
      <c r="JC120">
        <v>4</v>
      </c>
      <c r="JD120">
        <v>1967</v>
      </c>
      <c r="JE120">
        <v>1</v>
      </c>
      <c r="JF120">
        <v>28</v>
      </c>
      <c r="JG120">
        <v>37.2</v>
      </c>
      <c r="JH120">
        <v>37.2</v>
      </c>
      <c r="JI120">
        <v>1.03271</v>
      </c>
      <c r="JJ120">
        <v>2.61719</v>
      </c>
      <c r="JK120">
        <v>1.49658</v>
      </c>
      <c r="JL120">
        <v>2.3999</v>
      </c>
      <c r="JM120">
        <v>1.54907</v>
      </c>
      <c r="JN120">
        <v>2.44385</v>
      </c>
      <c r="JO120">
        <v>30.8686</v>
      </c>
      <c r="JP120">
        <v>14.885</v>
      </c>
      <c r="JQ120">
        <v>18</v>
      </c>
      <c r="JR120">
        <v>497.44</v>
      </c>
      <c r="JS120">
        <v>465.912</v>
      </c>
      <c r="JT120">
        <v>22.4739</v>
      </c>
      <c r="JU120">
        <v>32.3708</v>
      </c>
      <c r="JV120">
        <v>29.9998</v>
      </c>
      <c r="JW120">
        <v>32.4463</v>
      </c>
      <c r="JX120">
        <v>32.3935</v>
      </c>
      <c r="JY120">
        <v>20.7138</v>
      </c>
      <c r="JZ120">
        <v>0</v>
      </c>
      <c r="KA120">
        <v>64.5899</v>
      </c>
      <c r="KB120">
        <v>22.4766</v>
      </c>
      <c r="KC120">
        <v>333.173</v>
      </c>
      <c r="KD120">
        <v>20.3512</v>
      </c>
      <c r="KE120">
        <v>100.454</v>
      </c>
      <c r="KF120">
        <v>93.4374</v>
      </c>
    </row>
    <row r="121" spans="1:292">
      <c r="A121">
        <v>103</v>
      </c>
      <c r="B121">
        <v>1694437304</v>
      </c>
      <c r="C121">
        <v>3223.5</v>
      </c>
      <c r="D121" t="s">
        <v>641</v>
      </c>
      <c r="E121" t="s">
        <v>642</v>
      </c>
      <c r="F121">
        <v>5</v>
      </c>
      <c r="G121" t="s">
        <v>629</v>
      </c>
      <c r="H121">
        <v>1694437296.214286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356.7154094136449</v>
      </c>
      <c r="AJ121">
        <v>361.5083393939393</v>
      </c>
      <c r="AK121">
        <v>-3.169075884834516</v>
      </c>
      <c r="AL121">
        <v>65.65970730447981</v>
      </c>
      <c r="AM121">
        <f>(AO121 - AN121 + DX121*1E3/(8.314*(DZ121+273.15)) * AQ121/DW121 * AP121) * DW121/(100*DK121) * 1000/(1000 - AO121)</f>
        <v>0</v>
      </c>
      <c r="AN121">
        <v>19.78340998372294</v>
      </c>
      <c r="AO121">
        <v>21.11890727272727</v>
      </c>
      <c r="AP121">
        <v>-2.247234247243078E-05</v>
      </c>
      <c r="AQ121">
        <v>104.09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1.37</v>
      </c>
      <c r="DL121">
        <v>0.5</v>
      </c>
      <c r="DM121" t="s">
        <v>430</v>
      </c>
      <c r="DN121">
        <v>2</v>
      </c>
      <c r="DO121" t="b">
        <v>1</v>
      </c>
      <c r="DP121">
        <v>1694437296.214286</v>
      </c>
      <c r="DQ121">
        <v>375.6115</v>
      </c>
      <c r="DR121">
        <v>365.6533928571428</v>
      </c>
      <c r="DS121">
        <v>21.1249</v>
      </c>
      <c r="DT121">
        <v>19.79081071428572</v>
      </c>
      <c r="DU121">
        <v>400.1987142857143</v>
      </c>
      <c r="DV121">
        <v>24.64147142857143</v>
      </c>
      <c r="DW121">
        <v>499.9908571428571</v>
      </c>
      <c r="DX121">
        <v>84.39319285714284</v>
      </c>
      <c r="DY121">
        <v>0.09997069642857144</v>
      </c>
      <c r="DZ121">
        <v>27.03816785714286</v>
      </c>
      <c r="EA121">
        <v>28.00472142857143</v>
      </c>
      <c r="EB121">
        <v>999.9000000000002</v>
      </c>
      <c r="EC121">
        <v>0</v>
      </c>
      <c r="ED121">
        <v>0</v>
      </c>
      <c r="EE121">
        <v>9993.949642857142</v>
      </c>
      <c r="EF121">
        <v>0</v>
      </c>
      <c r="EG121">
        <v>1064.116428571429</v>
      </c>
      <c r="EH121">
        <v>9.958006071428573</v>
      </c>
      <c r="EI121">
        <v>383.7175</v>
      </c>
      <c r="EJ121">
        <v>373.03625</v>
      </c>
      <c r="EK121">
        <v>1.334076785714286</v>
      </c>
      <c r="EL121">
        <v>365.6533928571428</v>
      </c>
      <c r="EM121">
        <v>19.79081071428572</v>
      </c>
      <c r="EN121">
        <v>1.782799285714286</v>
      </c>
      <c r="EO121">
        <v>1.670211071428571</v>
      </c>
      <c r="EP121">
        <v>15.63677142857143</v>
      </c>
      <c r="EQ121">
        <v>14.6223</v>
      </c>
      <c r="ER121">
        <v>2000.031428571428</v>
      </c>
      <c r="ES121">
        <v>0.9800049642857144</v>
      </c>
      <c r="ET121">
        <v>0.01999535</v>
      </c>
      <c r="EU121">
        <v>0</v>
      </c>
      <c r="EV121">
        <v>74.8030857142857</v>
      </c>
      <c r="EW121">
        <v>5.00078</v>
      </c>
      <c r="EX121">
        <v>4501.468571428572</v>
      </c>
      <c r="EY121">
        <v>16379.92857142857</v>
      </c>
      <c r="EZ121">
        <v>43.75857142857142</v>
      </c>
      <c r="FA121">
        <v>45.06435714285713</v>
      </c>
      <c r="FB121">
        <v>44.81210714285713</v>
      </c>
      <c r="FC121">
        <v>44.11342857142856</v>
      </c>
      <c r="FD121">
        <v>44.43725</v>
      </c>
      <c r="FE121">
        <v>1955.141428571429</v>
      </c>
      <c r="FF121">
        <v>39.89000000000001</v>
      </c>
      <c r="FG121">
        <v>0</v>
      </c>
      <c r="FH121">
        <v>1694437304.1</v>
      </c>
      <c r="FI121">
        <v>0</v>
      </c>
      <c r="FJ121">
        <v>74.80526538461538</v>
      </c>
      <c r="FK121">
        <v>-0.5970769135663501</v>
      </c>
      <c r="FL121">
        <v>110.3962392714599</v>
      </c>
      <c r="FM121">
        <v>4502.245000000001</v>
      </c>
      <c r="FN121">
        <v>15</v>
      </c>
      <c r="FO121">
        <v>1694435067.6</v>
      </c>
      <c r="FP121" t="s">
        <v>630</v>
      </c>
      <c r="FQ121">
        <v>1694435067.6</v>
      </c>
      <c r="FR121">
        <v>1694435064.1</v>
      </c>
      <c r="FS121">
        <v>2</v>
      </c>
      <c r="FT121">
        <v>0.459</v>
      </c>
      <c r="FU121">
        <v>0.07000000000000001</v>
      </c>
      <c r="FV121">
        <v>-25.448</v>
      </c>
      <c r="FW121">
        <v>-3.5</v>
      </c>
      <c r="FX121">
        <v>420</v>
      </c>
      <c r="FY121">
        <v>21</v>
      </c>
      <c r="FZ121">
        <v>0.24</v>
      </c>
      <c r="GA121">
        <v>0.08</v>
      </c>
      <c r="GB121">
        <v>8.020656324999999</v>
      </c>
      <c r="GC121">
        <v>35.63651951594746</v>
      </c>
      <c r="GD121">
        <v>3.597336955765142</v>
      </c>
      <c r="GE121">
        <v>0</v>
      </c>
      <c r="GF121">
        <v>1.33414375</v>
      </c>
      <c r="GG121">
        <v>0.01176686679174304</v>
      </c>
      <c r="GH121">
        <v>0.0025158901878858</v>
      </c>
      <c r="GI121">
        <v>1</v>
      </c>
      <c r="GJ121">
        <v>1</v>
      </c>
      <c r="GK121">
        <v>2</v>
      </c>
      <c r="GL121" t="s">
        <v>438</v>
      </c>
      <c r="GM121">
        <v>3.10419</v>
      </c>
      <c r="GN121">
        <v>2.75793</v>
      </c>
      <c r="GO121">
        <v>0.075004</v>
      </c>
      <c r="GP121">
        <v>0.0693669</v>
      </c>
      <c r="GQ121">
        <v>0.10288</v>
      </c>
      <c r="GR121">
        <v>0.08851390000000001</v>
      </c>
      <c r="GS121">
        <v>23787.9</v>
      </c>
      <c r="GT121">
        <v>22463.6</v>
      </c>
      <c r="GU121">
        <v>26275.8</v>
      </c>
      <c r="GV121">
        <v>24475.5</v>
      </c>
      <c r="GW121">
        <v>37854.7</v>
      </c>
      <c r="GX121">
        <v>32647</v>
      </c>
      <c r="GY121">
        <v>45980.5</v>
      </c>
      <c r="GZ121">
        <v>38758.4</v>
      </c>
      <c r="HA121">
        <v>1.85345</v>
      </c>
      <c r="HB121">
        <v>1.7817</v>
      </c>
      <c r="HC121">
        <v>-0.0298768</v>
      </c>
      <c r="HD121">
        <v>0</v>
      </c>
      <c r="HE121">
        <v>28.485</v>
      </c>
      <c r="HF121">
        <v>999.9</v>
      </c>
      <c r="HG121">
        <v>52</v>
      </c>
      <c r="HH121">
        <v>28.8</v>
      </c>
      <c r="HI121">
        <v>24.4953</v>
      </c>
      <c r="HJ121">
        <v>61.1367</v>
      </c>
      <c r="HK121">
        <v>26.0256</v>
      </c>
      <c r="HL121">
        <v>1</v>
      </c>
      <c r="HM121">
        <v>0.427134</v>
      </c>
      <c r="HN121">
        <v>3.40801</v>
      </c>
      <c r="HO121">
        <v>20.2779</v>
      </c>
      <c r="HP121">
        <v>5.2113</v>
      </c>
      <c r="HQ121">
        <v>11.9828</v>
      </c>
      <c r="HR121">
        <v>4.96305</v>
      </c>
      <c r="HS121">
        <v>3.274</v>
      </c>
      <c r="HT121">
        <v>9999</v>
      </c>
      <c r="HU121">
        <v>9999</v>
      </c>
      <c r="HV121">
        <v>9999</v>
      </c>
      <c r="HW121">
        <v>161.3</v>
      </c>
      <c r="HX121">
        <v>1.86371</v>
      </c>
      <c r="HY121">
        <v>1.85974</v>
      </c>
      <c r="HZ121">
        <v>1.85791</v>
      </c>
      <c r="IA121">
        <v>1.85942</v>
      </c>
      <c r="IB121">
        <v>1.85958</v>
      </c>
      <c r="IC121">
        <v>1.85792</v>
      </c>
      <c r="ID121">
        <v>1.85699</v>
      </c>
      <c r="IE121">
        <v>1.85203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-24.128</v>
      </c>
      <c r="IT121">
        <v>-3.5163</v>
      </c>
      <c r="IU121">
        <v>-15.77736157907257</v>
      </c>
      <c r="IV121">
        <v>-0.02504303529460891</v>
      </c>
      <c r="IW121">
        <v>8.203137281165334E-06</v>
      </c>
      <c r="IX121">
        <v>-1.601710138363582E-09</v>
      </c>
      <c r="IY121">
        <v>-1.603363494541413</v>
      </c>
      <c r="IZ121">
        <v>-0.1542298006697892</v>
      </c>
      <c r="JA121">
        <v>0.004482180110296973</v>
      </c>
      <c r="JB121">
        <v>-5.576280945024944E-05</v>
      </c>
      <c r="JC121">
        <v>4</v>
      </c>
      <c r="JD121">
        <v>1967</v>
      </c>
      <c r="JE121">
        <v>1</v>
      </c>
      <c r="JF121">
        <v>28</v>
      </c>
      <c r="JG121">
        <v>37.3</v>
      </c>
      <c r="JH121">
        <v>37.3</v>
      </c>
      <c r="JI121">
        <v>0.998535</v>
      </c>
      <c r="JJ121">
        <v>2.61108</v>
      </c>
      <c r="JK121">
        <v>1.49658</v>
      </c>
      <c r="JL121">
        <v>2.3999</v>
      </c>
      <c r="JM121">
        <v>1.54907</v>
      </c>
      <c r="JN121">
        <v>2.41577</v>
      </c>
      <c r="JO121">
        <v>30.8469</v>
      </c>
      <c r="JP121">
        <v>14.9026</v>
      </c>
      <c r="JQ121">
        <v>18</v>
      </c>
      <c r="JR121">
        <v>497.69</v>
      </c>
      <c r="JS121">
        <v>465.816</v>
      </c>
      <c r="JT121">
        <v>22.5183</v>
      </c>
      <c r="JU121">
        <v>32.368</v>
      </c>
      <c r="JV121">
        <v>29.9986</v>
      </c>
      <c r="JW121">
        <v>32.4449</v>
      </c>
      <c r="JX121">
        <v>32.3935</v>
      </c>
      <c r="JY121">
        <v>20.0238</v>
      </c>
      <c r="JZ121">
        <v>0</v>
      </c>
      <c r="KA121">
        <v>64.5899</v>
      </c>
      <c r="KB121">
        <v>22.7295</v>
      </c>
      <c r="KC121">
        <v>313.138</v>
      </c>
      <c r="KD121">
        <v>20.3651</v>
      </c>
      <c r="KE121">
        <v>100.455</v>
      </c>
      <c r="KF121">
        <v>93.4376</v>
      </c>
    </row>
    <row r="122" spans="1:292">
      <c r="A122">
        <v>104</v>
      </c>
      <c r="B122">
        <v>1694437309</v>
      </c>
      <c r="C122">
        <v>3228.5</v>
      </c>
      <c r="D122" t="s">
        <v>643</v>
      </c>
      <c r="E122" t="s">
        <v>644</v>
      </c>
      <c r="F122">
        <v>5</v>
      </c>
      <c r="G122" t="s">
        <v>629</v>
      </c>
      <c r="H122">
        <v>1694437301.5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340.8924469301074</v>
      </c>
      <c r="AJ122">
        <v>345.8379454545454</v>
      </c>
      <c r="AK122">
        <v>-3.133879736194892</v>
      </c>
      <c r="AL122">
        <v>65.65970730447981</v>
      </c>
      <c r="AM122">
        <f>(AO122 - AN122 + DX122*1E3/(8.314*(DZ122+273.15)) * AQ122/DW122 * AP122) * DW122/(100*DK122) * 1000/(1000 - AO122)</f>
        <v>0</v>
      </c>
      <c r="AN122">
        <v>19.77878146935065</v>
      </c>
      <c r="AO122">
        <v>21.12815212121212</v>
      </c>
      <c r="AP122">
        <v>5.799053659516336E-05</v>
      </c>
      <c r="AQ122">
        <v>104.09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1.37</v>
      </c>
      <c r="DL122">
        <v>0.5</v>
      </c>
      <c r="DM122" t="s">
        <v>430</v>
      </c>
      <c r="DN122">
        <v>2</v>
      </c>
      <c r="DO122" t="b">
        <v>1</v>
      </c>
      <c r="DP122">
        <v>1694437301.5</v>
      </c>
      <c r="DQ122">
        <v>359.9921481481481</v>
      </c>
      <c r="DR122">
        <v>348.6232222222222</v>
      </c>
      <c r="DS122">
        <v>21.1227</v>
      </c>
      <c r="DT122">
        <v>19.78425555555556</v>
      </c>
      <c r="DU122">
        <v>384.2712592592592</v>
      </c>
      <c r="DV122">
        <v>24.63918888888889</v>
      </c>
      <c r="DW122">
        <v>499.9902222222223</v>
      </c>
      <c r="DX122">
        <v>84.39318518518517</v>
      </c>
      <c r="DY122">
        <v>0.09993175185185187</v>
      </c>
      <c r="DZ122">
        <v>27.03421481481482</v>
      </c>
      <c r="EA122">
        <v>28.00079629629629</v>
      </c>
      <c r="EB122">
        <v>999.9000000000001</v>
      </c>
      <c r="EC122">
        <v>0</v>
      </c>
      <c r="ED122">
        <v>0</v>
      </c>
      <c r="EE122">
        <v>10003.86666666667</v>
      </c>
      <c r="EF122">
        <v>0</v>
      </c>
      <c r="EG122">
        <v>1066.58962962963</v>
      </c>
      <c r="EH122">
        <v>11.36896333333333</v>
      </c>
      <c r="EI122">
        <v>367.7602222222222</v>
      </c>
      <c r="EJ122">
        <v>355.6596666666667</v>
      </c>
      <c r="EK122">
        <v>1.338434074074074</v>
      </c>
      <c r="EL122">
        <v>348.6232222222222</v>
      </c>
      <c r="EM122">
        <v>19.78425555555556</v>
      </c>
      <c r="EN122">
        <v>1.782612592592593</v>
      </c>
      <c r="EO122">
        <v>1.669657777777778</v>
      </c>
      <c r="EP122">
        <v>15.63514814814815</v>
      </c>
      <c r="EQ122">
        <v>14.61716296296296</v>
      </c>
      <c r="ER122">
        <v>2000.03037037037</v>
      </c>
      <c r="ES122">
        <v>0.9800047777777778</v>
      </c>
      <c r="ET122">
        <v>0.01999553703703704</v>
      </c>
      <c r="EU122">
        <v>0</v>
      </c>
      <c r="EV122">
        <v>74.71369999999999</v>
      </c>
      <c r="EW122">
        <v>5.00078</v>
      </c>
      <c r="EX122">
        <v>4504.144444444444</v>
      </c>
      <c r="EY122">
        <v>16379.91111111111</v>
      </c>
      <c r="EZ122">
        <v>43.759</v>
      </c>
      <c r="FA122">
        <v>45.08066666666667</v>
      </c>
      <c r="FB122">
        <v>44.84925925925926</v>
      </c>
      <c r="FC122">
        <v>44.11766666666666</v>
      </c>
      <c r="FD122">
        <v>44.42570370370371</v>
      </c>
      <c r="FE122">
        <v>1955.14037037037</v>
      </c>
      <c r="FF122">
        <v>39.89000000000001</v>
      </c>
      <c r="FG122">
        <v>0</v>
      </c>
      <c r="FH122">
        <v>1694437308.9</v>
      </c>
      <c r="FI122">
        <v>0</v>
      </c>
      <c r="FJ122">
        <v>74.72970769230768</v>
      </c>
      <c r="FK122">
        <v>-1.458167513467429</v>
      </c>
      <c r="FL122">
        <v>-8.296410616888664</v>
      </c>
      <c r="FM122">
        <v>4504.231923076923</v>
      </c>
      <c r="FN122">
        <v>15</v>
      </c>
      <c r="FO122">
        <v>1694435067.6</v>
      </c>
      <c r="FP122" t="s">
        <v>630</v>
      </c>
      <c r="FQ122">
        <v>1694435067.6</v>
      </c>
      <c r="FR122">
        <v>1694435064.1</v>
      </c>
      <c r="FS122">
        <v>2</v>
      </c>
      <c r="FT122">
        <v>0.459</v>
      </c>
      <c r="FU122">
        <v>0.07000000000000001</v>
      </c>
      <c r="FV122">
        <v>-25.448</v>
      </c>
      <c r="FW122">
        <v>-3.5</v>
      </c>
      <c r="FX122">
        <v>420</v>
      </c>
      <c r="FY122">
        <v>21</v>
      </c>
      <c r="FZ122">
        <v>0.24</v>
      </c>
      <c r="GA122">
        <v>0.08</v>
      </c>
      <c r="GB122">
        <v>10.315861</v>
      </c>
      <c r="GC122">
        <v>17.14144142589116</v>
      </c>
      <c r="GD122">
        <v>1.802384995079853</v>
      </c>
      <c r="GE122">
        <v>0</v>
      </c>
      <c r="GF122">
        <v>1.3357885</v>
      </c>
      <c r="GG122">
        <v>0.0411032645403328</v>
      </c>
      <c r="GH122">
        <v>0.004413693776192461</v>
      </c>
      <c r="GI122">
        <v>1</v>
      </c>
      <c r="GJ122">
        <v>1</v>
      </c>
      <c r="GK122">
        <v>2</v>
      </c>
      <c r="GL122" t="s">
        <v>438</v>
      </c>
      <c r="GM122">
        <v>3.10415</v>
      </c>
      <c r="GN122">
        <v>2.7582</v>
      </c>
      <c r="GO122">
        <v>0.07256120000000001</v>
      </c>
      <c r="GP122">
        <v>0.0667741</v>
      </c>
      <c r="GQ122">
        <v>0.102913</v>
      </c>
      <c r="GR122">
        <v>0.0884973</v>
      </c>
      <c r="GS122">
        <v>23851</v>
      </c>
      <c r="GT122">
        <v>22526.5</v>
      </c>
      <c r="GU122">
        <v>26276.2</v>
      </c>
      <c r="GV122">
        <v>24475.9</v>
      </c>
      <c r="GW122">
        <v>37853.5</v>
      </c>
      <c r="GX122">
        <v>32647.7</v>
      </c>
      <c r="GY122">
        <v>45981</v>
      </c>
      <c r="GZ122">
        <v>38759</v>
      </c>
      <c r="HA122">
        <v>1.8533</v>
      </c>
      <c r="HB122">
        <v>1.78157</v>
      </c>
      <c r="HC122">
        <v>-0.0290498</v>
      </c>
      <c r="HD122">
        <v>0</v>
      </c>
      <c r="HE122">
        <v>28.4921</v>
      </c>
      <c r="HF122">
        <v>999.9</v>
      </c>
      <c r="HG122">
        <v>52</v>
      </c>
      <c r="HH122">
        <v>28.8</v>
      </c>
      <c r="HI122">
        <v>24.4966</v>
      </c>
      <c r="HJ122">
        <v>60.5467</v>
      </c>
      <c r="HK122">
        <v>26.1498</v>
      </c>
      <c r="HL122">
        <v>1</v>
      </c>
      <c r="HM122">
        <v>0.423867</v>
      </c>
      <c r="HN122">
        <v>3.54132</v>
      </c>
      <c r="HO122">
        <v>20.2765</v>
      </c>
      <c r="HP122">
        <v>5.2116</v>
      </c>
      <c r="HQ122">
        <v>11.9827</v>
      </c>
      <c r="HR122">
        <v>4.963</v>
      </c>
      <c r="HS122">
        <v>3.27402</v>
      </c>
      <c r="HT122">
        <v>9999</v>
      </c>
      <c r="HU122">
        <v>9999</v>
      </c>
      <c r="HV122">
        <v>9999</v>
      </c>
      <c r="HW122">
        <v>161.3</v>
      </c>
      <c r="HX122">
        <v>1.86371</v>
      </c>
      <c r="HY122">
        <v>1.85972</v>
      </c>
      <c r="HZ122">
        <v>1.85791</v>
      </c>
      <c r="IA122">
        <v>1.85943</v>
      </c>
      <c r="IB122">
        <v>1.85957</v>
      </c>
      <c r="IC122">
        <v>1.85792</v>
      </c>
      <c r="ID122">
        <v>1.85699</v>
      </c>
      <c r="IE122">
        <v>1.85205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-23.82</v>
      </c>
      <c r="IT122">
        <v>-3.5168</v>
      </c>
      <c r="IU122">
        <v>-15.77736157907257</v>
      </c>
      <c r="IV122">
        <v>-0.02504303529460891</v>
      </c>
      <c r="IW122">
        <v>8.203137281165334E-06</v>
      </c>
      <c r="IX122">
        <v>-1.601710138363582E-09</v>
      </c>
      <c r="IY122">
        <v>-1.603363494541413</v>
      </c>
      <c r="IZ122">
        <v>-0.1542298006697892</v>
      </c>
      <c r="JA122">
        <v>0.004482180110296973</v>
      </c>
      <c r="JB122">
        <v>-5.576280945024944E-05</v>
      </c>
      <c r="JC122">
        <v>4</v>
      </c>
      <c r="JD122">
        <v>1967</v>
      </c>
      <c r="JE122">
        <v>1</v>
      </c>
      <c r="JF122">
        <v>28</v>
      </c>
      <c r="JG122">
        <v>37.4</v>
      </c>
      <c r="JH122">
        <v>37.4</v>
      </c>
      <c r="JI122">
        <v>0.958252</v>
      </c>
      <c r="JJ122">
        <v>2.62329</v>
      </c>
      <c r="JK122">
        <v>1.49658</v>
      </c>
      <c r="JL122">
        <v>2.3999</v>
      </c>
      <c r="JM122">
        <v>1.54907</v>
      </c>
      <c r="JN122">
        <v>2.33643</v>
      </c>
      <c r="JO122">
        <v>30.8469</v>
      </c>
      <c r="JP122">
        <v>14.885</v>
      </c>
      <c r="JQ122">
        <v>18</v>
      </c>
      <c r="JR122">
        <v>497.587</v>
      </c>
      <c r="JS122">
        <v>465.714</v>
      </c>
      <c r="JT122">
        <v>22.7134</v>
      </c>
      <c r="JU122">
        <v>32.3658</v>
      </c>
      <c r="JV122">
        <v>29.998</v>
      </c>
      <c r="JW122">
        <v>32.4435</v>
      </c>
      <c r="JX122">
        <v>32.3907</v>
      </c>
      <c r="JY122">
        <v>19.2261</v>
      </c>
      <c r="JZ122">
        <v>0</v>
      </c>
      <c r="KA122">
        <v>64.5899</v>
      </c>
      <c r="KB122">
        <v>22.73</v>
      </c>
      <c r="KC122">
        <v>299.777</v>
      </c>
      <c r="KD122">
        <v>20.3649</v>
      </c>
      <c r="KE122">
        <v>100.457</v>
      </c>
      <c r="KF122">
        <v>93.43899999999999</v>
      </c>
    </row>
    <row r="123" spans="1:292">
      <c r="A123">
        <v>105</v>
      </c>
      <c r="B123">
        <v>1694437314</v>
      </c>
      <c r="C123">
        <v>3233.5</v>
      </c>
      <c r="D123" t="s">
        <v>645</v>
      </c>
      <c r="E123" t="s">
        <v>646</v>
      </c>
      <c r="F123">
        <v>5</v>
      </c>
      <c r="G123" t="s">
        <v>629</v>
      </c>
      <c r="H123">
        <v>1694437306.214286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324.287927172264</v>
      </c>
      <c r="AJ123">
        <v>329.844618181818</v>
      </c>
      <c r="AK123">
        <v>-3.204272110541515</v>
      </c>
      <c r="AL123">
        <v>65.65970730447981</v>
      </c>
      <c r="AM123">
        <f>(AO123 - AN123 + DX123*1E3/(8.314*(DZ123+273.15)) * AQ123/DW123 * AP123) * DW123/(100*DK123) * 1000/(1000 - AO123)</f>
        <v>0</v>
      </c>
      <c r="AN123">
        <v>19.77192343722944</v>
      </c>
      <c r="AO123">
        <v>21.13955575757576</v>
      </c>
      <c r="AP123">
        <v>3.481851481849954E-05</v>
      </c>
      <c r="AQ123">
        <v>104.09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1.37</v>
      </c>
      <c r="DL123">
        <v>0.5</v>
      </c>
      <c r="DM123" t="s">
        <v>430</v>
      </c>
      <c r="DN123">
        <v>2</v>
      </c>
      <c r="DO123" t="b">
        <v>1</v>
      </c>
      <c r="DP123">
        <v>1694437306.214286</v>
      </c>
      <c r="DQ123">
        <v>345.5126071428571</v>
      </c>
      <c r="DR123">
        <v>333.4535357142858</v>
      </c>
      <c r="DS123">
        <v>21.126525</v>
      </c>
      <c r="DT123">
        <v>19.77899285714286</v>
      </c>
      <c r="DU123">
        <v>369.5029642857143</v>
      </c>
      <c r="DV123">
        <v>24.64314642857142</v>
      </c>
      <c r="DW123">
        <v>499.9936785714285</v>
      </c>
      <c r="DX123">
        <v>84.39307857142857</v>
      </c>
      <c r="DY123">
        <v>0.09993519642857145</v>
      </c>
      <c r="DZ123">
        <v>27.03486071428571</v>
      </c>
      <c r="EA123">
        <v>28.01302857142857</v>
      </c>
      <c r="EB123">
        <v>999.9000000000002</v>
      </c>
      <c r="EC123">
        <v>0</v>
      </c>
      <c r="ED123">
        <v>0</v>
      </c>
      <c r="EE123">
        <v>10006.7</v>
      </c>
      <c r="EF123">
        <v>0</v>
      </c>
      <c r="EG123">
        <v>1067.984285714286</v>
      </c>
      <c r="EH123">
        <v>12.05915714285714</v>
      </c>
      <c r="EI123">
        <v>352.9694642857143</v>
      </c>
      <c r="EJ123">
        <v>340.1819642857143</v>
      </c>
      <c r="EK123">
        <v>1.347516428571429</v>
      </c>
      <c r="EL123">
        <v>333.4535357142858</v>
      </c>
      <c r="EM123">
        <v>19.77899285714286</v>
      </c>
      <c r="EN123">
        <v>1.7829325</v>
      </c>
      <c r="EO123">
        <v>1.669211785714286</v>
      </c>
      <c r="EP123">
        <v>15.63795</v>
      </c>
      <c r="EQ123">
        <v>14.61302142857143</v>
      </c>
      <c r="ER123">
        <v>2000.017857142857</v>
      </c>
      <c r="ES123">
        <v>0.9800045357142858</v>
      </c>
      <c r="ET123">
        <v>0.01999577142857143</v>
      </c>
      <c r="EU123">
        <v>0</v>
      </c>
      <c r="EV123">
        <v>74.577775</v>
      </c>
      <c r="EW123">
        <v>5.00078</v>
      </c>
      <c r="EX123">
        <v>4496.717857142857</v>
      </c>
      <c r="EY123">
        <v>16379.80714285714</v>
      </c>
      <c r="EZ123">
        <v>43.76314285714284</v>
      </c>
      <c r="FA123">
        <v>45.08674999999999</v>
      </c>
      <c r="FB123">
        <v>44.76089285714285</v>
      </c>
      <c r="FC123">
        <v>44.11571428571427</v>
      </c>
      <c r="FD123">
        <v>44.41942857142856</v>
      </c>
      <c r="FE123">
        <v>1955.127857142857</v>
      </c>
      <c r="FF123">
        <v>39.89000000000001</v>
      </c>
      <c r="FG123">
        <v>0</v>
      </c>
      <c r="FH123">
        <v>1694437314.3</v>
      </c>
      <c r="FI123">
        <v>0</v>
      </c>
      <c r="FJ123">
        <v>74.549356</v>
      </c>
      <c r="FK123">
        <v>-2.680861533802119</v>
      </c>
      <c r="FL123">
        <v>-193.1523081319521</v>
      </c>
      <c r="FM123">
        <v>4493.406</v>
      </c>
      <c r="FN123">
        <v>15</v>
      </c>
      <c r="FO123">
        <v>1694435067.6</v>
      </c>
      <c r="FP123" t="s">
        <v>630</v>
      </c>
      <c r="FQ123">
        <v>1694435067.6</v>
      </c>
      <c r="FR123">
        <v>1694435064.1</v>
      </c>
      <c r="FS123">
        <v>2</v>
      </c>
      <c r="FT123">
        <v>0.459</v>
      </c>
      <c r="FU123">
        <v>0.07000000000000001</v>
      </c>
      <c r="FV123">
        <v>-25.448</v>
      </c>
      <c r="FW123">
        <v>-3.5</v>
      </c>
      <c r="FX123">
        <v>420</v>
      </c>
      <c r="FY123">
        <v>21</v>
      </c>
      <c r="FZ123">
        <v>0.24</v>
      </c>
      <c r="GA123">
        <v>0.08</v>
      </c>
      <c r="GB123">
        <v>11.59090463414634</v>
      </c>
      <c r="GC123">
        <v>8.710796027874578</v>
      </c>
      <c r="GD123">
        <v>0.9168455973345213</v>
      </c>
      <c r="GE123">
        <v>0</v>
      </c>
      <c r="GF123">
        <v>1.344041707317073</v>
      </c>
      <c r="GG123">
        <v>0.1042197909407662</v>
      </c>
      <c r="GH123">
        <v>0.011567845447817</v>
      </c>
      <c r="GI123">
        <v>1</v>
      </c>
      <c r="GJ123">
        <v>1</v>
      </c>
      <c r="GK123">
        <v>2</v>
      </c>
      <c r="GL123" t="s">
        <v>438</v>
      </c>
      <c r="GM123">
        <v>3.10413</v>
      </c>
      <c r="GN123">
        <v>2.75823</v>
      </c>
      <c r="GO123">
        <v>0.0700202</v>
      </c>
      <c r="GP123">
        <v>0.0640477</v>
      </c>
      <c r="GQ123">
        <v>0.102941</v>
      </c>
      <c r="GR123">
        <v>0.08847820000000001</v>
      </c>
      <c r="GS123">
        <v>23916.7</v>
      </c>
      <c r="GT123">
        <v>22592.6</v>
      </c>
      <c r="GU123">
        <v>26276.6</v>
      </c>
      <c r="GV123">
        <v>24476.2</v>
      </c>
      <c r="GW123">
        <v>37852.7</v>
      </c>
      <c r="GX123">
        <v>32648.5</v>
      </c>
      <c r="GY123">
        <v>45981.9</v>
      </c>
      <c r="GZ123">
        <v>38759.4</v>
      </c>
      <c r="HA123">
        <v>1.8535</v>
      </c>
      <c r="HB123">
        <v>1.7816</v>
      </c>
      <c r="HC123">
        <v>-0.0280887</v>
      </c>
      <c r="HD123">
        <v>0</v>
      </c>
      <c r="HE123">
        <v>28.4967</v>
      </c>
      <c r="HF123">
        <v>999.9</v>
      </c>
      <c r="HG123">
        <v>52</v>
      </c>
      <c r="HH123">
        <v>28.8</v>
      </c>
      <c r="HI123">
        <v>24.4942</v>
      </c>
      <c r="HJ123">
        <v>60.7367</v>
      </c>
      <c r="HK123">
        <v>26.1058</v>
      </c>
      <c r="HL123">
        <v>1</v>
      </c>
      <c r="HM123">
        <v>0.424477</v>
      </c>
      <c r="HN123">
        <v>3.75422</v>
      </c>
      <c r="HO123">
        <v>20.2717</v>
      </c>
      <c r="HP123">
        <v>5.2122</v>
      </c>
      <c r="HQ123">
        <v>11.9822</v>
      </c>
      <c r="HR123">
        <v>4.96345</v>
      </c>
      <c r="HS123">
        <v>3.2741</v>
      </c>
      <c r="HT123">
        <v>9999</v>
      </c>
      <c r="HU123">
        <v>9999</v>
      </c>
      <c r="HV123">
        <v>9999</v>
      </c>
      <c r="HW123">
        <v>161.3</v>
      </c>
      <c r="HX123">
        <v>1.86371</v>
      </c>
      <c r="HY123">
        <v>1.85971</v>
      </c>
      <c r="HZ123">
        <v>1.85791</v>
      </c>
      <c r="IA123">
        <v>1.85938</v>
      </c>
      <c r="IB123">
        <v>1.85957</v>
      </c>
      <c r="IC123">
        <v>1.85792</v>
      </c>
      <c r="ID123">
        <v>1.85699</v>
      </c>
      <c r="IE123">
        <v>1.85205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-23.503</v>
      </c>
      <c r="IT123">
        <v>-3.5171</v>
      </c>
      <c r="IU123">
        <v>-15.77736157907257</v>
      </c>
      <c r="IV123">
        <v>-0.02504303529460891</v>
      </c>
      <c r="IW123">
        <v>8.203137281165334E-06</v>
      </c>
      <c r="IX123">
        <v>-1.601710138363582E-09</v>
      </c>
      <c r="IY123">
        <v>-1.603363494541413</v>
      </c>
      <c r="IZ123">
        <v>-0.1542298006697892</v>
      </c>
      <c r="JA123">
        <v>0.004482180110296973</v>
      </c>
      <c r="JB123">
        <v>-5.576280945024944E-05</v>
      </c>
      <c r="JC123">
        <v>4</v>
      </c>
      <c r="JD123">
        <v>1967</v>
      </c>
      <c r="JE123">
        <v>1</v>
      </c>
      <c r="JF123">
        <v>28</v>
      </c>
      <c r="JG123">
        <v>37.4</v>
      </c>
      <c r="JH123">
        <v>37.5</v>
      </c>
      <c r="JI123">
        <v>0.921631</v>
      </c>
      <c r="JJ123">
        <v>2.61963</v>
      </c>
      <c r="JK123">
        <v>1.49658</v>
      </c>
      <c r="JL123">
        <v>2.3999</v>
      </c>
      <c r="JM123">
        <v>1.54907</v>
      </c>
      <c r="JN123">
        <v>2.39014</v>
      </c>
      <c r="JO123">
        <v>30.8469</v>
      </c>
      <c r="JP123">
        <v>14.885</v>
      </c>
      <c r="JQ123">
        <v>18</v>
      </c>
      <c r="JR123">
        <v>497.704</v>
      </c>
      <c r="JS123">
        <v>465.73</v>
      </c>
      <c r="JT123">
        <v>22.7535</v>
      </c>
      <c r="JU123">
        <v>32.3652</v>
      </c>
      <c r="JV123">
        <v>29.9997</v>
      </c>
      <c r="JW123">
        <v>32.4428</v>
      </c>
      <c r="JX123">
        <v>32.3907</v>
      </c>
      <c r="JY123">
        <v>18.4966</v>
      </c>
      <c r="JZ123">
        <v>0</v>
      </c>
      <c r="KA123">
        <v>64.5899</v>
      </c>
      <c r="KB123">
        <v>22.7329</v>
      </c>
      <c r="KC123">
        <v>279.742</v>
      </c>
      <c r="KD123">
        <v>20.3657</v>
      </c>
      <c r="KE123">
        <v>100.458</v>
      </c>
      <c r="KF123">
        <v>93.4401</v>
      </c>
    </row>
    <row r="124" spans="1:292">
      <c r="A124">
        <v>106</v>
      </c>
      <c r="B124">
        <v>1694437319</v>
      </c>
      <c r="C124">
        <v>3238.5</v>
      </c>
      <c r="D124" t="s">
        <v>647</v>
      </c>
      <c r="E124" t="s">
        <v>648</v>
      </c>
      <c r="F124">
        <v>5</v>
      </c>
      <c r="G124" t="s">
        <v>629</v>
      </c>
      <c r="H124">
        <v>1694437311.5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307.5757968544805</v>
      </c>
      <c r="AJ124">
        <v>313.7119575757574</v>
      </c>
      <c r="AK124">
        <v>-3.221390627697294</v>
      </c>
      <c r="AL124">
        <v>65.65970730447981</v>
      </c>
      <c r="AM124">
        <f>(AO124 - AN124 + DX124*1E3/(8.314*(DZ124+273.15)) * AQ124/DW124 * AP124) * DW124/(100*DK124) * 1000/(1000 - AO124)</f>
        <v>0</v>
      </c>
      <c r="AN124">
        <v>19.76580716658009</v>
      </c>
      <c r="AO124">
        <v>21.13809393939393</v>
      </c>
      <c r="AP124">
        <v>-1.502254689761385E-05</v>
      </c>
      <c r="AQ124">
        <v>104.09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1.37</v>
      </c>
      <c r="DL124">
        <v>0.5</v>
      </c>
      <c r="DM124" t="s">
        <v>430</v>
      </c>
      <c r="DN124">
        <v>2</v>
      </c>
      <c r="DO124" t="b">
        <v>1</v>
      </c>
      <c r="DP124">
        <v>1694437311.5</v>
      </c>
      <c r="DQ124">
        <v>329.0647777777779</v>
      </c>
      <c r="DR124">
        <v>316.4524074074075</v>
      </c>
      <c r="DS124">
        <v>21.13306296296296</v>
      </c>
      <c r="DT124">
        <v>19.77299259259259</v>
      </c>
      <c r="DU124">
        <v>352.7239999999999</v>
      </c>
      <c r="DV124">
        <v>24.64992222222222</v>
      </c>
      <c r="DW124">
        <v>500.0048518518519</v>
      </c>
      <c r="DX124">
        <v>84.39344074074073</v>
      </c>
      <c r="DY124">
        <v>0.09996021481481482</v>
      </c>
      <c r="DZ124">
        <v>27.04018148148149</v>
      </c>
      <c r="EA124">
        <v>28.02490740740741</v>
      </c>
      <c r="EB124">
        <v>999.9000000000001</v>
      </c>
      <c r="EC124">
        <v>0</v>
      </c>
      <c r="ED124">
        <v>0</v>
      </c>
      <c r="EE124">
        <v>10007.66888888889</v>
      </c>
      <c r="EF124">
        <v>0</v>
      </c>
      <c r="EG124">
        <v>1067.941851851852</v>
      </c>
      <c r="EH124">
        <v>12.61248518518518</v>
      </c>
      <c r="EI124">
        <v>336.168962962963</v>
      </c>
      <c r="EJ124">
        <v>322.8358518518519</v>
      </c>
      <c r="EK124">
        <v>1.360062962962963</v>
      </c>
      <c r="EL124">
        <v>316.4524074074075</v>
      </c>
      <c r="EM124">
        <v>19.77299259259259</v>
      </c>
      <c r="EN124">
        <v>1.783491481481481</v>
      </c>
      <c r="EO124">
        <v>1.668711481481481</v>
      </c>
      <c r="EP124">
        <v>15.64284814814815</v>
      </c>
      <c r="EQ124">
        <v>14.60837777777778</v>
      </c>
      <c r="ER124">
        <v>1999.99</v>
      </c>
      <c r="ES124">
        <v>0.9800043333333335</v>
      </c>
      <c r="ET124">
        <v>0.01999596666666667</v>
      </c>
      <c r="EU124">
        <v>0</v>
      </c>
      <c r="EV124">
        <v>74.35260370370371</v>
      </c>
      <c r="EW124">
        <v>5.00078</v>
      </c>
      <c r="EX124">
        <v>4480.80888888889</v>
      </c>
      <c r="EY124">
        <v>16379.56296296296</v>
      </c>
      <c r="EZ124">
        <v>43.76825925925926</v>
      </c>
      <c r="FA124">
        <v>45.09700000000001</v>
      </c>
      <c r="FB124">
        <v>44.7034074074074</v>
      </c>
      <c r="FC124">
        <v>44.11537037037036</v>
      </c>
      <c r="FD124">
        <v>44.42570370370371</v>
      </c>
      <c r="FE124">
        <v>1955.1</v>
      </c>
      <c r="FF124">
        <v>39.89000000000001</v>
      </c>
      <c r="FG124">
        <v>0</v>
      </c>
      <c r="FH124">
        <v>1694437319.1</v>
      </c>
      <c r="FI124">
        <v>0</v>
      </c>
      <c r="FJ124">
        <v>74.37776000000001</v>
      </c>
      <c r="FK124">
        <v>-2.238915385612686</v>
      </c>
      <c r="FL124">
        <v>-186.2130775986233</v>
      </c>
      <c r="FM124">
        <v>4480.0752</v>
      </c>
      <c r="FN124">
        <v>15</v>
      </c>
      <c r="FO124">
        <v>1694435067.6</v>
      </c>
      <c r="FP124" t="s">
        <v>630</v>
      </c>
      <c r="FQ124">
        <v>1694435067.6</v>
      </c>
      <c r="FR124">
        <v>1694435064.1</v>
      </c>
      <c r="FS124">
        <v>2</v>
      </c>
      <c r="FT124">
        <v>0.459</v>
      </c>
      <c r="FU124">
        <v>0.07000000000000001</v>
      </c>
      <c r="FV124">
        <v>-25.448</v>
      </c>
      <c r="FW124">
        <v>-3.5</v>
      </c>
      <c r="FX124">
        <v>420</v>
      </c>
      <c r="FY124">
        <v>21</v>
      </c>
      <c r="FZ124">
        <v>0.24</v>
      </c>
      <c r="GA124">
        <v>0.08</v>
      </c>
      <c r="GB124">
        <v>12.32797804878049</v>
      </c>
      <c r="GC124">
        <v>6.531265505226473</v>
      </c>
      <c r="GD124">
        <v>0.6603775307933186</v>
      </c>
      <c r="GE124">
        <v>0</v>
      </c>
      <c r="GF124">
        <v>1.353297804878049</v>
      </c>
      <c r="GG124">
        <v>0.1472379094076672</v>
      </c>
      <c r="GH124">
        <v>0.01505789988145679</v>
      </c>
      <c r="GI124">
        <v>1</v>
      </c>
      <c r="GJ124">
        <v>1</v>
      </c>
      <c r="GK124">
        <v>2</v>
      </c>
      <c r="GL124" t="s">
        <v>438</v>
      </c>
      <c r="GM124">
        <v>3.10414</v>
      </c>
      <c r="GN124">
        <v>2.75803</v>
      </c>
      <c r="GO124">
        <v>0.06741610000000001</v>
      </c>
      <c r="GP124">
        <v>0.0612751</v>
      </c>
      <c r="GQ124">
        <v>0.102937</v>
      </c>
      <c r="GR124">
        <v>0.0884597</v>
      </c>
      <c r="GS124">
        <v>23983.9</v>
      </c>
      <c r="GT124">
        <v>22659.8</v>
      </c>
      <c r="GU124">
        <v>26277</v>
      </c>
      <c r="GV124">
        <v>24476.6</v>
      </c>
      <c r="GW124">
        <v>37852.8</v>
      </c>
      <c r="GX124">
        <v>32649.2</v>
      </c>
      <c r="GY124">
        <v>45982.2</v>
      </c>
      <c r="GZ124">
        <v>38759.8</v>
      </c>
      <c r="HA124">
        <v>1.85355</v>
      </c>
      <c r="HB124">
        <v>1.78163</v>
      </c>
      <c r="HC124">
        <v>-0.0288039</v>
      </c>
      <c r="HD124">
        <v>0</v>
      </c>
      <c r="HE124">
        <v>28.5055</v>
      </c>
      <c r="HF124">
        <v>999.9</v>
      </c>
      <c r="HG124">
        <v>52</v>
      </c>
      <c r="HH124">
        <v>28.8</v>
      </c>
      <c r="HI124">
        <v>24.4948</v>
      </c>
      <c r="HJ124">
        <v>61.0167</v>
      </c>
      <c r="HK124">
        <v>26.0216</v>
      </c>
      <c r="HL124">
        <v>1</v>
      </c>
      <c r="HM124">
        <v>0.425671</v>
      </c>
      <c r="HN124">
        <v>4.02516</v>
      </c>
      <c r="HO124">
        <v>20.2652</v>
      </c>
      <c r="HP124">
        <v>5.21055</v>
      </c>
      <c r="HQ124">
        <v>11.983</v>
      </c>
      <c r="HR124">
        <v>4.96295</v>
      </c>
      <c r="HS124">
        <v>3.274</v>
      </c>
      <c r="HT124">
        <v>9999</v>
      </c>
      <c r="HU124">
        <v>9999</v>
      </c>
      <c r="HV124">
        <v>9999</v>
      </c>
      <c r="HW124">
        <v>161.3</v>
      </c>
      <c r="HX124">
        <v>1.86371</v>
      </c>
      <c r="HY124">
        <v>1.8597</v>
      </c>
      <c r="HZ124">
        <v>1.85791</v>
      </c>
      <c r="IA124">
        <v>1.85938</v>
      </c>
      <c r="IB124">
        <v>1.85957</v>
      </c>
      <c r="IC124">
        <v>1.85792</v>
      </c>
      <c r="ID124">
        <v>1.85699</v>
      </c>
      <c r="IE124">
        <v>1.85204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-23.18</v>
      </c>
      <c r="IT124">
        <v>-3.517</v>
      </c>
      <c r="IU124">
        <v>-15.77736157907257</v>
      </c>
      <c r="IV124">
        <v>-0.02504303529460891</v>
      </c>
      <c r="IW124">
        <v>8.203137281165334E-06</v>
      </c>
      <c r="IX124">
        <v>-1.601710138363582E-09</v>
      </c>
      <c r="IY124">
        <v>-1.603363494541413</v>
      </c>
      <c r="IZ124">
        <v>-0.1542298006697892</v>
      </c>
      <c r="JA124">
        <v>0.004482180110296973</v>
      </c>
      <c r="JB124">
        <v>-5.576280945024944E-05</v>
      </c>
      <c r="JC124">
        <v>4</v>
      </c>
      <c r="JD124">
        <v>1967</v>
      </c>
      <c r="JE124">
        <v>1</v>
      </c>
      <c r="JF124">
        <v>28</v>
      </c>
      <c r="JG124">
        <v>37.5</v>
      </c>
      <c r="JH124">
        <v>37.6</v>
      </c>
      <c r="JI124">
        <v>0.881348</v>
      </c>
      <c r="JJ124">
        <v>2.62573</v>
      </c>
      <c r="JK124">
        <v>1.49658</v>
      </c>
      <c r="JL124">
        <v>2.3999</v>
      </c>
      <c r="JM124">
        <v>1.54907</v>
      </c>
      <c r="JN124">
        <v>2.42554</v>
      </c>
      <c r="JO124">
        <v>30.8469</v>
      </c>
      <c r="JP124">
        <v>14.885</v>
      </c>
      <c r="JQ124">
        <v>18</v>
      </c>
      <c r="JR124">
        <v>497.718</v>
      </c>
      <c r="JS124">
        <v>465.746</v>
      </c>
      <c r="JT124">
        <v>22.7518</v>
      </c>
      <c r="JU124">
        <v>32.3623</v>
      </c>
      <c r="JV124">
        <v>30.0008</v>
      </c>
      <c r="JW124">
        <v>32.4406</v>
      </c>
      <c r="JX124">
        <v>32.3907</v>
      </c>
      <c r="JY124">
        <v>17.6739</v>
      </c>
      <c r="JZ124">
        <v>0</v>
      </c>
      <c r="KA124">
        <v>64.5899</v>
      </c>
      <c r="KB124">
        <v>22.6956</v>
      </c>
      <c r="KC124">
        <v>266.322</v>
      </c>
      <c r="KD124">
        <v>20.3754</v>
      </c>
      <c r="KE124">
        <v>100.459</v>
      </c>
      <c r="KF124">
        <v>93.4413</v>
      </c>
    </row>
    <row r="125" spans="1:292">
      <c r="A125">
        <v>107</v>
      </c>
      <c r="B125">
        <v>1694437324</v>
      </c>
      <c r="C125">
        <v>3243.5</v>
      </c>
      <c r="D125" t="s">
        <v>649</v>
      </c>
      <c r="E125" t="s">
        <v>650</v>
      </c>
      <c r="F125">
        <v>5</v>
      </c>
      <c r="G125" t="s">
        <v>629</v>
      </c>
      <c r="H125">
        <v>1694437316.214286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290.8075837605126</v>
      </c>
      <c r="AJ125">
        <v>297.492103030303</v>
      </c>
      <c r="AK125">
        <v>-3.259901588761635</v>
      </c>
      <c r="AL125">
        <v>65.65970730447981</v>
      </c>
      <c r="AM125">
        <f>(AO125 - AN125 + DX125*1E3/(8.314*(DZ125+273.15)) * AQ125/DW125 * AP125) * DW125/(100*DK125) * 1000/(1000 - AO125)</f>
        <v>0</v>
      </c>
      <c r="AN125">
        <v>19.76195468341991</v>
      </c>
      <c r="AO125">
        <v>21.12785212121212</v>
      </c>
      <c r="AP125">
        <v>-3.999485662853224E-05</v>
      </c>
      <c r="AQ125">
        <v>104.09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1.37</v>
      </c>
      <c r="DL125">
        <v>0.5</v>
      </c>
      <c r="DM125" t="s">
        <v>430</v>
      </c>
      <c r="DN125">
        <v>2</v>
      </c>
      <c r="DO125" t="b">
        <v>1</v>
      </c>
      <c r="DP125">
        <v>1694437316.214286</v>
      </c>
      <c r="DQ125">
        <v>314.27275</v>
      </c>
      <c r="DR125">
        <v>301.013</v>
      </c>
      <c r="DS125">
        <v>21.13586071428571</v>
      </c>
      <c r="DT125">
        <v>19.7677</v>
      </c>
      <c r="DU125">
        <v>337.63075</v>
      </c>
      <c r="DV125">
        <v>24.65280714285714</v>
      </c>
      <c r="DW125">
        <v>500.0053928571429</v>
      </c>
      <c r="DX125">
        <v>84.39370714285715</v>
      </c>
      <c r="DY125">
        <v>0.1000186142857143</v>
      </c>
      <c r="DZ125">
        <v>27.04913214285714</v>
      </c>
      <c r="EA125">
        <v>28.03320714285715</v>
      </c>
      <c r="EB125">
        <v>999.9000000000002</v>
      </c>
      <c r="EC125">
        <v>0</v>
      </c>
      <c r="ED125">
        <v>0</v>
      </c>
      <c r="EE125">
        <v>10002.3275</v>
      </c>
      <c r="EF125">
        <v>0</v>
      </c>
      <c r="EG125">
        <v>1067.341785714286</v>
      </c>
      <c r="EH125">
        <v>13.25983214285714</v>
      </c>
      <c r="EI125">
        <v>321.0586071428571</v>
      </c>
      <c r="EJ125">
        <v>307.0834285714286</v>
      </c>
      <c r="EK125">
        <v>1.368146428571429</v>
      </c>
      <c r="EL125">
        <v>301.013</v>
      </c>
      <c r="EM125">
        <v>19.7677</v>
      </c>
      <c r="EN125">
        <v>1.7837325</v>
      </c>
      <c r="EO125">
        <v>1.66827</v>
      </c>
      <c r="EP125">
        <v>15.64495357142857</v>
      </c>
      <c r="EQ125">
        <v>14.60428214285714</v>
      </c>
      <c r="ER125">
        <v>1999.993214285714</v>
      </c>
      <c r="ES125">
        <v>0.9800046428571429</v>
      </c>
      <c r="ET125">
        <v>0.01999566071428571</v>
      </c>
      <c r="EU125">
        <v>0</v>
      </c>
      <c r="EV125">
        <v>74.22356071428571</v>
      </c>
      <c r="EW125">
        <v>5.00078</v>
      </c>
      <c r="EX125">
        <v>4467.337857142858</v>
      </c>
      <c r="EY125">
        <v>16379.58928571429</v>
      </c>
      <c r="EZ125">
        <v>43.77428571428571</v>
      </c>
      <c r="FA125">
        <v>45.098</v>
      </c>
      <c r="FB125">
        <v>44.64699999999999</v>
      </c>
      <c r="FC125">
        <v>44.12014285714285</v>
      </c>
      <c r="FD125">
        <v>44.44835714285713</v>
      </c>
      <c r="FE125">
        <v>1955.103214285714</v>
      </c>
      <c r="FF125">
        <v>39.89000000000001</v>
      </c>
      <c r="FG125">
        <v>0</v>
      </c>
      <c r="FH125">
        <v>1694437324.5</v>
      </c>
      <c r="FI125">
        <v>0</v>
      </c>
      <c r="FJ125">
        <v>74.26638461538462</v>
      </c>
      <c r="FK125">
        <v>-0.6215931550955032</v>
      </c>
      <c r="FL125">
        <v>-129.4752136222997</v>
      </c>
      <c r="FM125">
        <v>4465.911153846153</v>
      </c>
      <c r="FN125">
        <v>15</v>
      </c>
      <c r="FO125">
        <v>1694435067.6</v>
      </c>
      <c r="FP125" t="s">
        <v>630</v>
      </c>
      <c r="FQ125">
        <v>1694435067.6</v>
      </c>
      <c r="FR125">
        <v>1694435064.1</v>
      </c>
      <c r="FS125">
        <v>2</v>
      </c>
      <c r="FT125">
        <v>0.459</v>
      </c>
      <c r="FU125">
        <v>0.07000000000000001</v>
      </c>
      <c r="FV125">
        <v>-25.448</v>
      </c>
      <c r="FW125">
        <v>-3.5</v>
      </c>
      <c r="FX125">
        <v>420</v>
      </c>
      <c r="FY125">
        <v>21</v>
      </c>
      <c r="FZ125">
        <v>0.24</v>
      </c>
      <c r="GA125">
        <v>0.08</v>
      </c>
      <c r="GB125">
        <v>12.76533658536585</v>
      </c>
      <c r="GC125">
        <v>7.815662717770048</v>
      </c>
      <c r="GD125">
        <v>0.7742243031501531</v>
      </c>
      <c r="GE125">
        <v>0</v>
      </c>
      <c r="GF125">
        <v>1.359833170731707</v>
      </c>
      <c r="GG125">
        <v>0.1260441114982527</v>
      </c>
      <c r="GH125">
        <v>0.01371196280963458</v>
      </c>
      <c r="GI125">
        <v>1</v>
      </c>
      <c r="GJ125">
        <v>1</v>
      </c>
      <c r="GK125">
        <v>2</v>
      </c>
      <c r="GL125" t="s">
        <v>438</v>
      </c>
      <c r="GM125">
        <v>3.10409</v>
      </c>
      <c r="GN125">
        <v>2.75818</v>
      </c>
      <c r="GO125">
        <v>0.0647329</v>
      </c>
      <c r="GP125">
        <v>0.0584031</v>
      </c>
      <c r="GQ125">
        <v>0.102906</v>
      </c>
      <c r="GR125">
        <v>0.0884481</v>
      </c>
      <c r="GS125">
        <v>24052.8</v>
      </c>
      <c r="GT125">
        <v>22729.1</v>
      </c>
      <c r="GU125">
        <v>26276.9</v>
      </c>
      <c r="GV125">
        <v>24476.6</v>
      </c>
      <c r="GW125">
        <v>37853.5</v>
      </c>
      <c r="GX125">
        <v>32649.3</v>
      </c>
      <c r="GY125">
        <v>45981.9</v>
      </c>
      <c r="GZ125">
        <v>38759.7</v>
      </c>
      <c r="HA125">
        <v>1.8536</v>
      </c>
      <c r="HB125">
        <v>1.7816</v>
      </c>
      <c r="HC125">
        <v>-0.0294298</v>
      </c>
      <c r="HD125">
        <v>0</v>
      </c>
      <c r="HE125">
        <v>28.5179</v>
      </c>
      <c r="HF125">
        <v>999.9</v>
      </c>
      <c r="HG125">
        <v>52.1</v>
      </c>
      <c r="HH125">
        <v>28.8</v>
      </c>
      <c r="HI125">
        <v>24.5425</v>
      </c>
      <c r="HJ125">
        <v>60.9367</v>
      </c>
      <c r="HK125">
        <v>26.1538</v>
      </c>
      <c r="HL125">
        <v>1</v>
      </c>
      <c r="HM125">
        <v>0.426682</v>
      </c>
      <c r="HN125">
        <v>4.19157</v>
      </c>
      <c r="HO125">
        <v>20.2611</v>
      </c>
      <c r="HP125">
        <v>5.2116</v>
      </c>
      <c r="HQ125">
        <v>11.9831</v>
      </c>
      <c r="HR125">
        <v>4.96325</v>
      </c>
      <c r="HS125">
        <v>3.2739</v>
      </c>
      <c r="HT125">
        <v>9999</v>
      </c>
      <c r="HU125">
        <v>9999</v>
      </c>
      <c r="HV125">
        <v>9999</v>
      </c>
      <c r="HW125">
        <v>161.3</v>
      </c>
      <c r="HX125">
        <v>1.86371</v>
      </c>
      <c r="HY125">
        <v>1.85972</v>
      </c>
      <c r="HZ125">
        <v>1.85791</v>
      </c>
      <c r="IA125">
        <v>1.8594</v>
      </c>
      <c r="IB125">
        <v>1.85957</v>
      </c>
      <c r="IC125">
        <v>1.85791</v>
      </c>
      <c r="ID125">
        <v>1.857</v>
      </c>
      <c r="IE125">
        <v>1.85203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-22.85</v>
      </c>
      <c r="IT125">
        <v>-3.5166</v>
      </c>
      <c r="IU125">
        <v>-15.77736157907257</v>
      </c>
      <c r="IV125">
        <v>-0.02504303529460891</v>
      </c>
      <c r="IW125">
        <v>8.203137281165334E-06</v>
      </c>
      <c r="IX125">
        <v>-1.601710138363582E-09</v>
      </c>
      <c r="IY125">
        <v>-1.603363494541413</v>
      </c>
      <c r="IZ125">
        <v>-0.1542298006697892</v>
      </c>
      <c r="JA125">
        <v>0.004482180110296973</v>
      </c>
      <c r="JB125">
        <v>-5.576280945024944E-05</v>
      </c>
      <c r="JC125">
        <v>4</v>
      </c>
      <c r="JD125">
        <v>1967</v>
      </c>
      <c r="JE125">
        <v>1</v>
      </c>
      <c r="JF125">
        <v>28</v>
      </c>
      <c r="JG125">
        <v>37.6</v>
      </c>
      <c r="JH125">
        <v>37.7</v>
      </c>
      <c r="JI125">
        <v>0.841064</v>
      </c>
      <c r="JJ125">
        <v>2.62817</v>
      </c>
      <c r="JK125">
        <v>1.49658</v>
      </c>
      <c r="JL125">
        <v>2.3999</v>
      </c>
      <c r="JM125">
        <v>1.54907</v>
      </c>
      <c r="JN125">
        <v>2.37671</v>
      </c>
      <c r="JO125">
        <v>30.8469</v>
      </c>
      <c r="JP125">
        <v>14.8763</v>
      </c>
      <c r="JQ125">
        <v>18</v>
      </c>
      <c r="JR125">
        <v>497.749</v>
      </c>
      <c r="JS125">
        <v>465.73</v>
      </c>
      <c r="JT125">
        <v>22.7071</v>
      </c>
      <c r="JU125">
        <v>32.3621</v>
      </c>
      <c r="JV125">
        <v>30.0008</v>
      </c>
      <c r="JW125">
        <v>32.4406</v>
      </c>
      <c r="JX125">
        <v>32.3907</v>
      </c>
      <c r="JY125">
        <v>16.9244</v>
      </c>
      <c r="JZ125">
        <v>0</v>
      </c>
      <c r="KA125">
        <v>64.5899</v>
      </c>
      <c r="KB125">
        <v>22.6616</v>
      </c>
      <c r="KC125">
        <v>246.285</v>
      </c>
      <c r="KD125">
        <v>20.3934</v>
      </c>
      <c r="KE125">
        <v>100.459</v>
      </c>
      <c r="KF125">
        <v>93.44119999999999</v>
      </c>
    </row>
    <row r="126" spans="1:292">
      <c r="A126">
        <v>108</v>
      </c>
      <c r="B126">
        <v>1694437329</v>
      </c>
      <c r="C126">
        <v>3248.5</v>
      </c>
      <c r="D126" t="s">
        <v>651</v>
      </c>
      <c r="E126" t="s">
        <v>652</v>
      </c>
      <c r="F126">
        <v>5</v>
      </c>
      <c r="G126" t="s">
        <v>629</v>
      </c>
      <c r="H126">
        <v>1694437321.5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273.9044524075246</v>
      </c>
      <c r="AJ126">
        <v>281.0566060606061</v>
      </c>
      <c r="AK126">
        <v>-3.283968340001342</v>
      </c>
      <c r="AL126">
        <v>65.65970730447981</v>
      </c>
      <c r="AM126">
        <f>(AO126 - AN126 + DX126*1E3/(8.314*(DZ126+273.15)) * AQ126/DW126 * AP126) * DW126/(100*DK126) * 1000/(1000 - AO126)</f>
        <v>0</v>
      </c>
      <c r="AN126">
        <v>19.75551416489178</v>
      </c>
      <c r="AO126">
        <v>21.11645939393939</v>
      </c>
      <c r="AP126">
        <v>-4.734705546033269E-05</v>
      </c>
      <c r="AQ126">
        <v>104.09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1.37</v>
      </c>
      <c r="DL126">
        <v>0.5</v>
      </c>
      <c r="DM126" t="s">
        <v>430</v>
      </c>
      <c r="DN126">
        <v>2</v>
      </c>
      <c r="DO126" t="b">
        <v>1</v>
      </c>
      <c r="DP126">
        <v>1694437321.5</v>
      </c>
      <c r="DQ126">
        <v>297.5054444444444</v>
      </c>
      <c r="DR126">
        <v>283.5995925925926</v>
      </c>
      <c r="DS126">
        <v>21.13109259259259</v>
      </c>
      <c r="DT126">
        <v>19.76197407407407</v>
      </c>
      <c r="DU126">
        <v>320.5184444444445</v>
      </c>
      <c r="DV126">
        <v>24.64787407407407</v>
      </c>
      <c r="DW126">
        <v>500.0094074074074</v>
      </c>
      <c r="DX126">
        <v>84.39414814814815</v>
      </c>
      <c r="DY126">
        <v>0.1000273555555556</v>
      </c>
      <c r="DZ126">
        <v>27.05816296296296</v>
      </c>
      <c r="EA126">
        <v>28.0352037037037</v>
      </c>
      <c r="EB126">
        <v>999.9000000000001</v>
      </c>
      <c r="EC126">
        <v>0</v>
      </c>
      <c r="ED126">
        <v>0</v>
      </c>
      <c r="EE126">
        <v>10005.04851851852</v>
      </c>
      <c r="EF126">
        <v>0</v>
      </c>
      <c r="EG126">
        <v>1065.93037037037</v>
      </c>
      <c r="EH126">
        <v>13.90591851851852</v>
      </c>
      <c r="EI126">
        <v>303.9278518518518</v>
      </c>
      <c r="EJ126">
        <v>289.3170740740741</v>
      </c>
      <c r="EK126">
        <v>1.369107777777778</v>
      </c>
      <c r="EL126">
        <v>283.5995925925926</v>
      </c>
      <c r="EM126">
        <v>19.76197407407407</v>
      </c>
      <c r="EN126">
        <v>1.783339259259259</v>
      </c>
      <c r="EO126">
        <v>1.667794814814815</v>
      </c>
      <c r="EP126">
        <v>15.64151481481481</v>
      </c>
      <c r="EQ126">
        <v>14.59987777777778</v>
      </c>
      <c r="ER126">
        <v>2000.005555555556</v>
      </c>
      <c r="ES126">
        <v>0.980005</v>
      </c>
      <c r="ET126">
        <v>0.01999531111111111</v>
      </c>
      <c r="EU126">
        <v>0</v>
      </c>
      <c r="EV126">
        <v>74.13605185185185</v>
      </c>
      <c r="EW126">
        <v>5.00078</v>
      </c>
      <c r="EX126">
        <v>4455.886296296297</v>
      </c>
      <c r="EY126">
        <v>16379.69259259259</v>
      </c>
      <c r="EZ126">
        <v>43.77751851851852</v>
      </c>
      <c r="FA126">
        <v>45.10633333333334</v>
      </c>
      <c r="FB126">
        <v>44.68029629629629</v>
      </c>
      <c r="FC126">
        <v>44.13622222222222</v>
      </c>
      <c r="FD126">
        <v>44.44877777777777</v>
      </c>
      <c r="FE126">
        <v>1955.115555555555</v>
      </c>
      <c r="FF126">
        <v>39.89000000000001</v>
      </c>
      <c r="FG126">
        <v>0</v>
      </c>
      <c r="FH126">
        <v>1694437329.3</v>
      </c>
      <c r="FI126">
        <v>0</v>
      </c>
      <c r="FJ126">
        <v>74.18228076923077</v>
      </c>
      <c r="FK126">
        <v>-1.500837600448618</v>
      </c>
      <c r="FL126">
        <v>-116.9805129399504</v>
      </c>
      <c r="FM126">
        <v>4456.118461538461</v>
      </c>
      <c r="FN126">
        <v>15</v>
      </c>
      <c r="FO126">
        <v>1694435067.6</v>
      </c>
      <c r="FP126" t="s">
        <v>630</v>
      </c>
      <c r="FQ126">
        <v>1694435067.6</v>
      </c>
      <c r="FR126">
        <v>1694435064.1</v>
      </c>
      <c r="FS126">
        <v>2</v>
      </c>
      <c r="FT126">
        <v>0.459</v>
      </c>
      <c r="FU126">
        <v>0.07000000000000001</v>
      </c>
      <c r="FV126">
        <v>-25.448</v>
      </c>
      <c r="FW126">
        <v>-3.5</v>
      </c>
      <c r="FX126">
        <v>420</v>
      </c>
      <c r="FY126">
        <v>21</v>
      </c>
      <c r="FZ126">
        <v>0.24</v>
      </c>
      <c r="GA126">
        <v>0.08</v>
      </c>
      <c r="GB126">
        <v>13.498305</v>
      </c>
      <c r="GC126">
        <v>7.519015384615383</v>
      </c>
      <c r="GD126">
        <v>0.7250427628595434</v>
      </c>
      <c r="GE126">
        <v>0</v>
      </c>
      <c r="GF126">
        <v>1.3672735</v>
      </c>
      <c r="GG126">
        <v>0.01594716697936075</v>
      </c>
      <c r="GH126">
        <v>0.005430692198053571</v>
      </c>
      <c r="GI126">
        <v>1</v>
      </c>
      <c r="GJ126">
        <v>1</v>
      </c>
      <c r="GK126">
        <v>2</v>
      </c>
      <c r="GL126" t="s">
        <v>438</v>
      </c>
      <c r="GM126">
        <v>3.10409</v>
      </c>
      <c r="GN126">
        <v>2.75818</v>
      </c>
      <c r="GO126">
        <v>0.0619661</v>
      </c>
      <c r="GP126">
        <v>0.0554539</v>
      </c>
      <c r="GQ126">
        <v>0.10287</v>
      </c>
      <c r="GR126">
        <v>0.0884236</v>
      </c>
      <c r="GS126">
        <v>24124</v>
      </c>
      <c r="GT126">
        <v>22800</v>
      </c>
      <c r="GU126">
        <v>26276.9</v>
      </c>
      <c r="GV126">
        <v>24476.4</v>
      </c>
      <c r="GW126">
        <v>37854.5</v>
      </c>
      <c r="GX126">
        <v>32649.6</v>
      </c>
      <c r="GY126">
        <v>45981.7</v>
      </c>
      <c r="GZ126">
        <v>38759.5</v>
      </c>
      <c r="HA126">
        <v>1.85368</v>
      </c>
      <c r="HB126">
        <v>1.78177</v>
      </c>
      <c r="HC126">
        <v>-0.0296757</v>
      </c>
      <c r="HD126">
        <v>0</v>
      </c>
      <c r="HE126">
        <v>28.5293</v>
      </c>
      <c r="HF126">
        <v>999.9</v>
      </c>
      <c r="HG126">
        <v>52.1</v>
      </c>
      <c r="HH126">
        <v>28.8</v>
      </c>
      <c r="HI126">
        <v>24.5431</v>
      </c>
      <c r="HJ126">
        <v>61.0667</v>
      </c>
      <c r="HK126">
        <v>26.2139</v>
      </c>
      <c r="HL126">
        <v>1</v>
      </c>
      <c r="HM126">
        <v>0.427266</v>
      </c>
      <c r="HN126">
        <v>4.26225</v>
      </c>
      <c r="HO126">
        <v>20.2594</v>
      </c>
      <c r="HP126">
        <v>5.21205</v>
      </c>
      <c r="HQ126">
        <v>11.9833</v>
      </c>
      <c r="HR126">
        <v>4.96335</v>
      </c>
      <c r="HS126">
        <v>3.27425</v>
      </c>
      <c r="HT126">
        <v>9999</v>
      </c>
      <c r="HU126">
        <v>9999</v>
      </c>
      <c r="HV126">
        <v>9999</v>
      </c>
      <c r="HW126">
        <v>161.3</v>
      </c>
      <c r="HX126">
        <v>1.86371</v>
      </c>
      <c r="HY126">
        <v>1.85971</v>
      </c>
      <c r="HZ126">
        <v>1.85791</v>
      </c>
      <c r="IA126">
        <v>1.85936</v>
      </c>
      <c r="IB126">
        <v>1.85958</v>
      </c>
      <c r="IC126">
        <v>1.85791</v>
      </c>
      <c r="ID126">
        <v>1.85699</v>
      </c>
      <c r="IE126">
        <v>1.85207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-22.513</v>
      </c>
      <c r="IT126">
        <v>-3.5162</v>
      </c>
      <c r="IU126">
        <v>-15.77736157907257</v>
      </c>
      <c r="IV126">
        <v>-0.02504303529460891</v>
      </c>
      <c r="IW126">
        <v>8.203137281165334E-06</v>
      </c>
      <c r="IX126">
        <v>-1.601710138363582E-09</v>
      </c>
      <c r="IY126">
        <v>-1.603363494541413</v>
      </c>
      <c r="IZ126">
        <v>-0.1542298006697892</v>
      </c>
      <c r="JA126">
        <v>0.004482180110296973</v>
      </c>
      <c r="JB126">
        <v>-5.576280945024944E-05</v>
      </c>
      <c r="JC126">
        <v>4</v>
      </c>
      <c r="JD126">
        <v>1967</v>
      </c>
      <c r="JE126">
        <v>1</v>
      </c>
      <c r="JF126">
        <v>28</v>
      </c>
      <c r="JG126">
        <v>37.7</v>
      </c>
      <c r="JH126">
        <v>37.7</v>
      </c>
      <c r="JI126">
        <v>0.803223</v>
      </c>
      <c r="JJ126">
        <v>2.61963</v>
      </c>
      <c r="JK126">
        <v>1.49658</v>
      </c>
      <c r="JL126">
        <v>2.3999</v>
      </c>
      <c r="JM126">
        <v>1.54907</v>
      </c>
      <c r="JN126">
        <v>2.43286</v>
      </c>
      <c r="JO126">
        <v>30.8469</v>
      </c>
      <c r="JP126">
        <v>14.885</v>
      </c>
      <c r="JQ126">
        <v>18</v>
      </c>
      <c r="JR126">
        <v>497.789</v>
      </c>
      <c r="JS126">
        <v>465.843</v>
      </c>
      <c r="JT126">
        <v>22.6624</v>
      </c>
      <c r="JU126">
        <v>32.3595</v>
      </c>
      <c r="JV126">
        <v>30.0007</v>
      </c>
      <c r="JW126">
        <v>32.4398</v>
      </c>
      <c r="JX126">
        <v>32.3907</v>
      </c>
      <c r="JY126">
        <v>16.0952</v>
      </c>
      <c r="JZ126">
        <v>0</v>
      </c>
      <c r="KA126">
        <v>64.5899</v>
      </c>
      <c r="KB126">
        <v>22.6274</v>
      </c>
      <c r="KC126">
        <v>232.928</v>
      </c>
      <c r="KD126">
        <v>20.415</v>
      </c>
      <c r="KE126">
        <v>100.458</v>
      </c>
      <c r="KF126">
        <v>93.4404</v>
      </c>
    </row>
    <row r="127" spans="1:292">
      <c r="A127">
        <v>109</v>
      </c>
      <c r="B127">
        <v>1694437334</v>
      </c>
      <c r="C127">
        <v>3253.5</v>
      </c>
      <c r="D127" t="s">
        <v>653</v>
      </c>
      <c r="E127" t="s">
        <v>654</v>
      </c>
      <c r="F127">
        <v>5</v>
      </c>
      <c r="G127" t="s">
        <v>629</v>
      </c>
      <c r="H127">
        <v>1694437326.214286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256.9354583427487</v>
      </c>
      <c r="AJ127">
        <v>264.6765636363637</v>
      </c>
      <c r="AK127">
        <v>-3.281389112250332</v>
      </c>
      <c r="AL127">
        <v>65.65970730447981</v>
      </c>
      <c r="AM127">
        <f>(AO127 - AN127 + DX127*1E3/(8.314*(DZ127+273.15)) * AQ127/DW127 * AP127) * DW127/(100*DK127) * 1000/(1000 - AO127)</f>
        <v>0</v>
      </c>
      <c r="AN127">
        <v>19.75082574878789</v>
      </c>
      <c r="AO127">
        <v>21.10700787878787</v>
      </c>
      <c r="AP127">
        <v>-2.85332085332463E-05</v>
      </c>
      <c r="AQ127">
        <v>104.09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1.37</v>
      </c>
      <c r="DL127">
        <v>0.5</v>
      </c>
      <c r="DM127" t="s">
        <v>430</v>
      </c>
      <c r="DN127">
        <v>2</v>
      </c>
      <c r="DO127" t="b">
        <v>1</v>
      </c>
      <c r="DP127">
        <v>1694437326.214286</v>
      </c>
      <c r="DQ127">
        <v>282.46225</v>
      </c>
      <c r="DR127">
        <v>267.9986428571429</v>
      </c>
      <c r="DS127">
        <v>21.12176071428572</v>
      </c>
      <c r="DT127">
        <v>19.75708214285714</v>
      </c>
      <c r="DU127">
        <v>305.1620357142858</v>
      </c>
      <c r="DV127">
        <v>24.63819642857143</v>
      </c>
      <c r="DW127">
        <v>499.999</v>
      </c>
      <c r="DX127">
        <v>84.39451785714287</v>
      </c>
      <c r="DY127">
        <v>0.09998262499999999</v>
      </c>
      <c r="DZ127">
        <v>27.06254642857143</v>
      </c>
      <c r="EA127">
        <v>28.03715</v>
      </c>
      <c r="EB127">
        <v>999.9000000000002</v>
      </c>
      <c r="EC127">
        <v>0</v>
      </c>
      <c r="ED127">
        <v>0</v>
      </c>
      <c r="EE127">
        <v>10007.81571428571</v>
      </c>
      <c r="EF127">
        <v>0</v>
      </c>
      <c r="EG127">
        <v>1064.185</v>
      </c>
      <c r="EH127">
        <v>14.46366428571429</v>
      </c>
      <c r="EI127">
        <v>288.55725</v>
      </c>
      <c r="EJ127">
        <v>273.4001785714286</v>
      </c>
      <c r="EK127">
        <v>1.364660714285714</v>
      </c>
      <c r="EL127">
        <v>267.9986428571429</v>
      </c>
      <c r="EM127">
        <v>19.75708214285714</v>
      </c>
      <c r="EN127">
        <v>1.782559285714286</v>
      </c>
      <c r="EO127">
        <v>1.667389642857143</v>
      </c>
      <c r="EP127">
        <v>15.63468928571429</v>
      </c>
      <c r="EQ127">
        <v>14.59611785714286</v>
      </c>
      <c r="ER127">
        <v>2000.013214285715</v>
      </c>
      <c r="ES127">
        <v>0.9800051785714287</v>
      </c>
      <c r="ET127">
        <v>0.01999513214285714</v>
      </c>
      <c r="EU127">
        <v>0</v>
      </c>
      <c r="EV127">
        <v>74.07052499999999</v>
      </c>
      <c r="EW127">
        <v>5.00078</v>
      </c>
      <c r="EX127">
        <v>4446.784285714285</v>
      </c>
      <c r="EY127">
        <v>16379.77142857143</v>
      </c>
      <c r="EZ127">
        <v>43.76089285714284</v>
      </c>
      <c r="FA127">
        <v>45.10925000000001</v>
      </c>
      <c r="FB127">
        <v>44.56896428571427</v>
      </c>
      <c r="FC127">
        <v>44.13807142857142</v>
      </c>
      <c r="FD127">
        <v>44.41935714285713</v>
      </c>
      <c r="FE127">
        <v>1955.123214285715</v>
      </c>
      <c r="FF127">
        <v>39.89000000000001</v>
      </c>
      <c r="FG127">
        <v>0</v>
      </c>
      <c r="FH127">
        <v>1694437334.1</v>
      </c>
      <c r="FI127">
        <v>0</v>
      </c>
      <c r="FJ127">
        <v>74.12613846153846</v>
      </c>
      <c r="FK127">
        <v>-1.948102558396538</v>
      </c>
      <c r="FL127">
        <v>-124.379145200383</v>
      </c>
      <c r="FM127">
        <v>4446.987307692308</v>
      </c>
      <c r="FN127">
        <v>15</v>
      </c>
      <c r="FO127">
        <v>1694435067.6</v>
      </c>
      <c r="FP127" t="s">
        <v>630</v>
      </c>
      <c r="FQ127">
        <v>1694435067.6</v>
      </c>
      <c r="FR127">
        <v>1694435064.1</v>
      </c>
      <c r="FS127">
        <v>2</v>
      </c>
      <c r="FT127">
        <v>0.459</v>
      </c>
      <c r="FU127">
        <v>0.07000000000000001</v>
      </c>
      <c r="FV127">
        <v>-25.448</v>
      </c>
      <c r="FW127">
        <v>-3.5</v>
      </c>
      <c r="FX127">
        <v>420</v>
      </c>
      <c r="FY127">
        <v>21</v>
      </c>
      <c r="FZ127">
        <v>0.24</v>
      </c>
      <c r="GA127">
        <v>0.08</v>
      </c>
      <c r="GB127">
        <v>14.13402682926829</v>
      </c>
      <c r="GC127">
        <v>7.048588850174228</v>
      </c>
      <c r="GD127">
        <v>0.6971685673001974</v>
      </c>
      <c r="GE127">
        <v>0</v>
      </c>
      <c r="GF127">
        <v>1.366659268292683</v>
      </c>
      <c r="GG127">
        <v>-0.04966662020905406</v>
      </c>
      <c r="GH127">
        <v>0.005329228832805861</v>
      </c>
      <c r="GI127">
        <v>1</v>
      </c>
      <c r="GJ127">
        <v>1</v>
      </c>
      <c r="GK127">
        <v>2</v>
      </c>
      <c r="GL127" t="s">
        <v>438</v>
      </c>
      <c r="GM127">
        <v>3.10414</v>
      </c>
      <c r="GN127">
        <v>2.7582</v>
      </c>
      <c r="GO127">
        <v>0.0591493</v>
      </c>
      <c r="GP127">
        <v>0.0524786</v>
      </c>
      <c r="GQ127">
        <v>0.102843</v>
      </c>
      <c r="GR127">
        <v>0.0884117</v>
      </c>
      <c r="GS127">
        <v>24196.4</v>
      </c>
      <c r="GT127">
        <v>22871.8</v>
      </c>
      <c r="GU127">
        <v>26276.9</v>
      </c>
      <c r="GV127">
        <v>24476.4</v>
      </c>
      <c r="GW127">
        <v>37855.3</v>
      </c>
      <c r="GX127">
        <v>32649.6</v>
      </c>
      <c r="GY127">
        <v>45981.7</v>
      </c>
      <c r="GZ127">
        <v>38759.3</v>
      </c>
      <c r="HA127">
        <v>1.85352</v>
      </c>
      <c r="HB127">
        <v>1.78155</v>
      </c>
      <c r="HC127">
        <v>-0.0301376</v>
      </c>
      <c r="HD127">
        <v>0</v>
      </c>
      <c r="HE127">
        <v>28.5394</v>
      </c>
      <c r="HF127">
        <v>999.9</v>
      </c>
      <c r="HG127">
        <v>52.1</v>
      </c>
      <c r="HH127">
        <v>28.8</v>
      </c>
      <c r="HI127">
        <v>24.5416</v>
      </c>
      <c r="HJ127">
        <v>60.7467</v>
      </c>
      <c r="HK127">
        <v>26.1939</v>
      </c>
      <c r="HL127">
        <v>1</v>
      </c>
      <c r="HM127">
        <v>0.427767</v>
      </c>
      <c r="HN127">
        <v>4.33705</v>
      </c>
      <c r="HO127">
        <v>20.2573</v>
      </c>
      <c r="HP127">
        <v>5.21205</v>
      </c>
      <c r="HQ127">
        <v>11.9837</v>
      </c>
      <c r="HR127">
        <v>4.96335</v>
      </c>
      <c r="HS127">
        <v>3.2741</v>
      </c>
      <c r="HT127">
        <v>9999</v>
      </c>
      <c r="HU127">
        <v>9999</v>
      </c>
      <c r="HV127">
        <v>9999</v>
      </c>
      <c r="HW127">
        <v>161.3</v>
      </c>
      <c r="HX127">
        <v>1.86371</v>
      </c>
      <c r="HY127">
        <v>1.85971</v>
      </c>
      <c r="HZ127">
        <v>1.85791</v>
      </c>
      <c r="IA127">
        <v>1.85939</v>
      </c>
      <c r="IB127">
        <v>1.85953</v>
      </c>
      <c r="IC127">
        <v>1.85791</v>
      </c>
      <c r="ID127">
        <v>1.85699</v>
      </c>
      <c r="IE127">
        <v>1.85205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-22.175</v>
      </c>
      <c r="IT127">
        <v>-3.5159</v>
      </c>
      <c r="IU127">
        <v>-15.77736157907257</v>
      </c>
      <c r="IV127">
        <v>-0.02504303529460891</v>
      </c>
      <c r="IW127">
        <v>8.203137281165334E-06</v>
      </c>
      <c r="IX127">
        <v>-1.601710138363582E-09</v>
      </c>
      <c r="IY127">
        <v>-1.603363494541413</v>
      </c>
      <c r="IZ127">
        <v>-0.1542298006697892</v>
      </c>
      <c r="JA127">
        <v>0.004482180110296973</v>
      </c>
      <c r="JB127">
        <v>-5.576280945024944E-05</v>
      </c>
      <c r="JC127">
        <v>4</v>
      </c>
      <c r="JD127">
        <v>1967</v>
      </c>
      <c r="JE127">
        <v>1</v>
      </c>
      <c r="JF127">
        <v>28</v>
      </c>
      <c r="JG127">
        <v>37.8</v>
      </c>
      <c r="JH127">
        <v>37.8</v>
      </c>
      <c r="JI127">
        <v>0.76416</v>
      </c>
      <c r="JJ127">
        <v>2.62939</v>
      </c>
      <c r="JK127">
        <v>1.49658</v>
      </c>
      <c r="JL127">
        <v>2.3999</v>
      </c>
      <c r="JM127">
        <v>1.54907</v>
      </c>
      <c r="JN127">
        <v>2.35596</v>
      </c>
      <c r="JO127">
        <v>30.8469</v>
      </c>
      <c r="JP127">
        <v>14.8675</v>
      </c>
      <c r="JQ127">
        <v>18</v>
      </c>
      <c r="JR127">
        <v>497.682</v>
      </c>
      <c r="JS127">
        <v>465.698</v>
      </c>
      <c r="JT127">
        <v>22.6179</v>
      </c>
      <c r="JU127">
        <v>32.3595</v>
      </c>
      <c r="JV127">
        <v>30.0006</v>
      </c>
      <c r="JW127">
        <v>32.4378</v>
      </c>
      <c r="JX127">
        <v>32.3907</v>
      </c>
      <c r="JY127">
        <v>15.3336</v>
      </c>
      <c r="JZ127">
        <v>0</v>
      </c>
      <c r="KA127">
        <v>64.5899</v>
      </c>
      <c r="KB127">
        <v>22.5854</v>
      </c>
      <c r="KC127">
        <v>212.892</v>
      </c>
      <c r="KD127">
        <v>20.4346</v>
      </c>
      <c r="KE127">
        <v>100.459</v>
      </c>
      <c r="KF127">
        <v>93.4402</v>
      </c>
    </row>
    <row r="128" spans="1:292">
      <c r="A128">
        <v>110</v>
      </c>
      <c r="B128">
        <v>1694437339</v>
      </c>
      <c r="C128">
        <v>3258.5</v>
      </c>
      <c r="D128" t="s">
        <v>655</v>
      </c>
      <c r="E128" t="s">
        <v>656</v>
      </c>
      <c r="F128">
        <v>5</v>
      </c>
      <c r="G128" t="s">
        <v>629</v>
      </c>
      <c r="H128">
        <v>1694437331.5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240.0641227457997</v>
      </c>
      <c r="AJ128">
        <v>248.1460303030302</v>
      </c>
      <c r="AK128">
        <v>-3.31682212605554</v>
      </c>
      <c r="AL128">
        <v>65.65970730447981</v>
      </c>
      <c r="AM128">
        <f>(AO128 - AN128 + DX128*1E3/(8.314*(DZ128+273.15)) * AQ128/DW128 * AP128) * DW128/(100*DK128) * 1000/(1000 - AO128)</f>
        <v>0</v>
      </c>
      <c r="AN128">
        <v>19.74348669735931</v>
      </c>
      <c r="AO128">
        <v>21.09654606060606</v>
      </c>
      <c r="AP128">
        <v>-3.265785938200772E-05</v>
      </c>
      <c r="AQ128">
        <v>104.09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1.37</v>
      </c>
      <c r="DL128">
        <v>0.5</v>
      </c>
      <c r="DM128" t="s">
        <v>430</v>
      </c>
      <c r="DN128">
        <v>2</v>
      </c>
      <c r="DO128" t="b">
        <v>1</v>
      </c>
      <c r="DP128">
        <v>1694437331.5</v>
      </c>
      <c r="DQ128">
        <v>265.4900740740741</v>
      </c>
      <c r="DR128">
        <v>250.4779259259259</v>
      </c>
      <c r="DS128">
        <v>21.11058518518519</v>
      </c>
      <c r="DT128">
        <v>19.75075185185185</v>
      </c>
      <c r="DU128">
        <v>287.832925925926</v>
      </c>
      <c r="DV128">
        <v>24.62664074074074</v>
      </c>
      <c r="DW128">
        <v>499.997962962963</v>
      </c>
      <c r="DX128">
        <v>84.39457037037037</v>
      </c>
      <c r="DY128">
        <v>0.1000171851851852</v>
      </c>
      <c r="DZ128">
        <v>27.06477037037037</v>
      </c>
      <c r="EA128">
        <v>28.04282592592593</v>
      </c>
      <c r="EB128">
        <v>999.9000000000001</v>
      </c>
      <c r="EC128">
        <v>0</v>
      </c>
      <c r="ED128">
        <v>0</v>
      </c>
      <c r="EE128">
        <v>10005.46555555556</v>
      </c>
      <c r="EF128">
        <v>0</v>
      </c>
      <c r="EG128">
        <v>1062.15</v>
      </c>
      <c r="EH128">
        <v>15.01221481481482</v>
      </c>
      <c r="EI128">
        <v>271.2157777777778</v>
      </c>
      <c r="EJ128">
        <v>255.5247037037037</v>
      </c>
      <c r="EK128">
        <v>1.359830740740741</v>
      </c>
      <c r="EL128">
        <v>250.4779259259259</v>
      </c>
      <c r="EM128">
        <v>19.75075185185185</v>
      </c>
      <c r="EN128">
        <v>1.781618888888889</v>
      </c>
      <c r="EO128">
        <v>1.666856666666667</v>
      </c>
      <c r="EP128">
        <v>15.62645555555556</v>
      </c>
      <c r="EQ128">
        <v>14.59116296296296</v>
      </c>
      <c r="ER128">
        <v>2000.036296296296</v>
      </c>
      <c r="ES128">
        <v>0.9800053333333333</v>
      </c>
      <c r="ET128">
        <v>0.01999498148148149</v>
      </c>
      <c r="EU128">
        <v>0</v>
      </c>
      <c r="EV128">
        <v>73.93195925925926</v>
      </c>
      <c r="EW128">
        <v>5.00078</v>
      </c>
      <c r="EX128">
        <v>4437.293703703703</v>
      </c>
      <c r="EY128">
        <v>16379.96666666667</v>
      </c>
      <c r="EZ128">
        <v>43.74966666666665</v>
      </c>
      <c r="FA128">
        <v>45.118</v>
      </c>
      <c r="FB128">
        <v>44.55066666666666</v>
      </c>
      <c r="FC128">
        <v>44.14792592592593</v>
      </c>
      <c r="FD128">
        <v>44.41403703703703</v>
      </c>
      <c r="FE128">
        <v>1955.146296296296</v>
      </c>
      <c r="FF128">
        <v>39.89000000000001</v>
      </c>
      <c r="FG128">
        <v>0</v>
      </c>
      <c r="FH128">
        <v>1694437338.9</v>
      </c>
      <c r="FI128">
        <v>0</v>
      </c>
      <c r="FJ128">
        <v>73.96889999999999</v>
      </c>
      <c r="FK128">
        <v>-1.924950429717892</v>
      </c>
      <c r="FL128">
        <v>-108.9052990504156</v>
      </c>
      <c r="FM128">
        <v>4437.814615384616</v>
      </c>
      <c r="FN128">
        <v>15</v>
      </c>
      <c r="FO128">
        <v>1694435067.6</v>
      </c>
      <c r="FP128" t="s">
        <v>630</v>
      </c>
      <c r="FQ128">
        <v>1694435067.6</v>
      </c>
      <c r="FR128">
        <v>1694435064.1</v>
      </c>
      <c r="FS128">
        <v>2</v>
      </c>
      <c r="FT128">
        <v>0.459</v>
      </c>
      <c r="FU128">
        <v>0.07000000000000001</v>
      </c>
      <c r="FV128">
        <v>-25.448</v>
      </c>
      <c r="FW128">
        <v>-3.5</v>
      </c>
      <c r="FX128">
        <v>420</v>
      </c>
      <c r="FY128">
        <v>21</v>
      </c>
      <c r="FZ128">
        <v>0.24</v>
      </c>
      <c r="GA128">
        <v>0.08</v>
      </c>
      <c r="GB128">
        <v>14.58506341463415</v>
      </c>
      <c r="GC128">
        <v>6.540554006968708</v>
      </c>
      <c r="GD128">
        <v>0.6476052202881303</v>
      </c>
      <c r="GE128">
        <v>0</v>
      </c>
      <c r="GF128">
        <v>1.363570975609756</v>
      </c>
      <c r="GG128">
        <v>-0.06099658536585519</v>
      </c>
      <c r="GH128">
        <v>0.006072817004097734</v>
      </c>
      <c r="GI128">
        <v>1</v>
      </c>
      <c r="GJ128">
        <v>1</v>
      </c>
      <c r="GK128">
        <v>2</v>
      </c>
      <c r="GL128" t="s">
        <v>438</v>
      </c>
      <c r="GM128">
        <v>3.10411</v>
      </c>
      <c r="GN128">
        <v>2.75788</v>
      </c>
      <c r="GO128">
        <v>0.056239</v>
      </c>
      <c r="GP128">
        <v>0.0494021</v>
      </c>
      <c r="GQ128">
        <v>0.10281</v>
      </c>
      <c r="GR128">
        <v>0.0883785</v>
      </c>
      <c r="GS128">
        <v>24271</v>
      </c>
      <c r="GT128">
        <v>22945.8</v>
      </c>
      <c r="GU128">
        <v>26276.8</v>
      </c>
      <c r="GV128">
        <v>24476.2</v>
      </c>
      <c r="GW128">
        <v>37856.1</v>
      </c>
      <c r="GX128">
        <v>32650.1</v>
      </c>
      <c r="GY128">
        <v>45981.3</v>
      </c>
      <c r="GZ128">
        <v>38758.9</v>
      </c>
      <c r="HA128">
        <v>1.85338</v>
      </c>
      <c r="HB128">
        <v>1.78165</v>
      </c>
      <c r="HC128">
        <v>-0.0310913</v>
      </c>
      <c r="HD128">
        <v>0</v>
      </c>
      <c r="HE128">
        <v>28.55</v>
      </c>
      <c r="HF128">
        <v>999.9</v>
      </c>
      <c r="HG128">
        <v>52.1</v>
      </c>
      <c r="HH128">
        <v>28.8</v>
      </c>
      <c r="HI128">
        <v>24.5428</v>
      </c>
      <c r="HJ128">
        <v>60.4267</v>
      </c>
      <c r="HK128">
        <v>26.0938</v>
      </c>
      <c r="HL128">
        <v>1</v>
      </c>
      <c r="HM128">
        <v>0.428023</v>
      </c>
      <c r="HN128">
        <v>4.39315</v>
      </c>
      <c r="HO128">
        <v>20.256</v>
      </c>
      <c r="HP128">
        <v>5.2119</v>
      </c>
      <c r="HQ128">
        <v>11.9825</v>
      </c>
      <c r="HR128">
        <v>4.96315</v>
      </c>
      <c r="HS128">
        <v>3.274</v>
      </c>
      <c r="HT128">
        <v>9999</v>
      </c>
      <c r="HU128">
        <v>9999</v>
      </c>
      <c r="HV128">
        <v>9999</v>
      </c>
      <c r="HW128">
        <v>161.3</v>
      </c>
      <c r="HX128">
        <v>1.8637</v>
      </c>
      <c r="HY128">
        <v>1.85974</v>
      </c>
      <c r="HZ128">
        <v>1.85791</v>
      </c>
      <c r="IA128">
        <v>1.85938</v>
      </c>
      <c r="IB128">
        <v>1.85956</v>
      </c>
      <c r="IC128">
        <v>1.85791</v>
      </c>
      <c r="ID128">
        <v>1.85699</v>
      </c>
      <c r="IE128">
        <v>1.85208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-21.828</v>
      </c>
      <c r="IT128">
        <v>-3.5155</v>
      </c>
      <c r="IU128">
        <v>-15.77736157907257</v>
      </c>
      <c r="IV128">
        <v>-0.02504303529460891</v>
      </c>
      <c r="IW128">
        <v>8.203137281165334E-06</v>
      </c>
      <c r="IX128">
        <v>-1.601710138363582E-09</v>
      </c>
      <c r="IY128">
        <v>-1.603363494541413</v>
      </c>
      <c r="IZ128">
        <v>-0.1542298006697892</v>
      </c>
      <c r="JA128">
        <v>0.004482180110296973</v>
      </c>
      <c r="JB128">
        <v>-5.576280945024944E-05</v>
      </c>
      <c r="JC128">
        <v>4</v>
      </c>
      <c r="JD128">
        <v>1967</v>
      </c>
      <c r="JE128">
        <v>1</v>
      </c>
      <c r="JF128">
        <v>28</v>
      </c>
      <c r="JG128">
        <v>37.9</v>
      </c>
      <c r="JH128">
        <v>37.9</v>
      </c>
      <c r="JI128">
        <v>0.722656</v>
      </c>
      <c r="JJ128">
        <v>2.63306</v>
      </c>
      <c r="JK128">
        <v>1.49658</v>
      </c>
      <c r="JL128">
        <v>2.3999</v>
      </c>
      <c r="JM128">
        <v>1.54907</v>
      </c>
      <c r="JN128">
        <v>2.36572</v>
      </c>
      <c r="JO128">
        <v>30.8469</v>
      </c>
      <c r="JP128">
        <v>14.8588</v>
      </c>
      <c r="JQ128">
        <v>18</v>
      </c>
      <c r="JR128">
        <v>497.591</v>
      </c>
      <c r="JS128">
        <v>465.763</v>
      </c>
      <c r="JT128">
        <v>22.5709</v>
      </c>
      <c r="JU128">
        <v>32.3595</v>
      </c>
      <c r="JV128">
        <v>30.0004</v>
      </c>
      <c r="JW128">
        <v>32.4378</v>
      </c>
      <c r="JX128">
        <v>32.3907</v>
      </c>
      <c r="JY128">
        <v>14.492</v>
      </c>
      <c r="JZ128">
        <v>0</v>
      </c>
      <c r="KA128">
        <v>64.5899</v>
      </c>
      <c r="KB128">
        <v>22.5408</v>
      </c>
      <c r="KC128">
        <v>199.535</v>
      </c>
      <c r="KD128">
        <v>20.4625</v>
      </c>
      <c r="KE128">
        <v>100.458</v>
      </c>
      <c r="KF128">
        <v>93.4393</v>
      </c>
    </row>
    <row r="129" spans="1:292">
      <c r="A129">
        <v>111</v>
      </c>
      <c r="B129">
        <v>1694437344</v>
      </c>
      <c r="C129">
        <v>3263.5</v>
      </c>
      <c r="D129" t="s">
        <v>657</v>
      </c>
      <c r="E129" t="s">
        <v>658</v>
      </c>
      <c r="F129">
        <v>5</v>
      </c>
      <c r="G129" t="s">
        <v>629</v>
      </c>
      <c r="H129">
        <v>1694437336.214286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223.1865902702547</v>
      </c>
      <c r="AJ129">
        <v>231.6646303030302</v>
      </c>
      <c r="AK129">
        <v>-3.293225297446671</v>
      </c>
      <c r="AL129">
        <v>65.65970730447981</v>
      </c>
      <c r="AM129">
        <f>(AO129 - AN129 + DX129*1E3/(8.314*(DZ129+273.15)) * AQ129/DW129 * AP129) * DW129/(100*DK129) * 1000/(1000 - AO129)</f>
        <v>0</v>
      </c>
      <c r="AN129">
        <v>19.73630002969697</v>
      </c>
      <c r="AO129">
        <v>21.0866096969697</v>
      </c>
      <c r="AP129">
        <v>-3.336767915276487E-05</v>
      </c>
      <c r="AQ129">
        <v>104.09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1.37</v>
      </c>
      <c r="DL129">
        <v>0.5</v>
      </c>
      <c r="DM129" t="s">
        <v>430</v>
      </c>
      <c r="DN129">
        <v>2</v>
      </c>
      <c r="DO129" t="b">
        <v>1</v>
      </c>
      <c r="DP129">
        <v>1694437336.214286</v>
      </c>
      <c r="DQ129">
        <v>250.3018214285714</v>
      </c>
      <c r="DR129">
        <v>234.8604642857142</v>
      </c>
      <c r="DS129">
        <v>21.10086428571428</v>
      </c>
      <c r="DT129">
        <v>19.74444642857143</v>
      </c>
      <c r="DU129">
        <v>272.3214285714286</v>
      </c>
      <c r="DV129">
        <v>24.61655714285715</v>
      </c>
      <c r="DW129">
        <v>499.9853214285714</v>
      </c>
      <c r="DX129">
        <v>84.39427142857143</v>
      </c>
      <c r="DY129">
        <v>0.09997203928571428</v>
      </c>
      <c r="DZ129">
        <v>27.06418214285714</v>
      </c>
      <c r="EA129">
        <v>28.04362857142857</v>
      </c>
      <c r="EB129">
        <v>999.9000000000002</v>
      </c>
      <c r="EC129">
        <v>0</v>
      </c>
      <c r="ED129">
        <v>0</v>
      </c>
      <c r="EE129">
        <v>10001.72678571429</v>
      </c>
      <c r="EF129">
        <v>0</v>
      </c>
      <c r="EG129">
        <v>1060.796428571429</v>
      </c>
      <c r="EH129">
        <v>15.44137857142857</v>
      </c>
      <c r="EI129">
        <v>255.6974285714286</v>
      </c>
      <c r="EJ129">
        <v>239.5911785714285</v>
      </c>
      <c r="EK129">
        <v>1.356412142857143</v>
      </c>
      <c r="EL129">
        <v>234.8604642857142</v>
      </c>
      <c r="EM129">
        <v>19.74444642857143</v>
      </c>
      <c r="EN129">
        <v>1.7807925</v>
      </c>
      <c r="EO129">
        <v>1.666318571428572</v>
      </c>
      <c r="EP129">
        <v>15.61920714285714</v>
      </c>
      <c r="EQ129">
        <v>14.58616785714286</v>
      </c>
      <c r="ER129">
        <v>2000.015714285714</v>
      </c>
      <c r="ES129">
        <v>0.9800049642857144</v>
      </c>
      <c r="ET129">
        <v>0.01999534285714286</v>
      </c>
      <c r="EU129">
        <v>0</v>
      </c>
      <c r="EV129">
        <v>73.74693214285712</v>
      </c>
      <c r="EW129">
        <v>5.00078</v>
      </c>
      <c r="EX129">
        <v>4429.227142857143</v>
      </c>
      <c r="EY129">
        <v>16379.79285714286</v>
      </c>
      <c r="EZ129">
        <v>43.75857142857142</v>
      </c>
      <c r="FA129">
        <v>45.12935714285714</v>
      </c>
      <c r="FB129">
        <v>44.57564285714285</v>
      </c>
      <c r="FC129">
        <v>44.14932142857142</v>
      </c>
      <c r="FD129">
        <v>44.44610714285714</v>
      </c>
      <c r="FE129">
        <v>1955.125714285714</v>
      </c>
      <c r="FF129">
        <v>39.89000000000001</v>
      </c>
      <c r="FG129">
        <v>0</v>
      </c>
      <c r="FH129">
        <v>1694437344.3</v>
      </c>
      <c r="FI129">
        <v>0</v>
      </c>
      <c r="FJ129">
        <v>73.794904</v>
      </c>
      <c r="FK129">
        <v>-2.570638464872804</v>
      </c>
      <c r="FL129">
        <v>-104.7753845607798</v>
      </c>
      <c r="FM129">
        <v>4427.8808</v>
      </c>
      <c r="FN129">
        <v>15</v>
      </c>
      <c r="FO129">
        <v>1694435067.6</v>
      </c>
      <c r="FP129" t="s">
        <v>630</v>
      </c>
      <c r="FQ129">
        <v>1694435067.6</v>
      </c>
      <c r="FR129">
        <v>1694435064.1</v>
      </c>
      <c r="FS129">
        <v>2</v>
      </c>
      <c r="FT129">
        <v>0.459</v>
      </c>
      <c r="FU129">
        <v>0.07000000000000001</v>
      </c>
      <c r="FV129">
        <v>-25.448</v>
      </c>
      <c r="FW129">
        <v>-3.5</v>
      </c>
      <c r="FX129">
        <v>420</v>
      </c>
      <c r="FY129">
        <v>21</v>
      </c>
      <c r="FZ129">
        <v>0.24</v>
      </c>
      <c r="GA129">
        <v>0.08</v>
      </c>
      <c r="GB129">
        <v>15.17463170731707</v>
      </c>
      <c r="GC129">
        <v>5.466401393728236</v>
      </c>
      <c r="GD129">
        <v>0.5427260857159875</v>
      </c>
      <c r="GE129">
        <v>0</v>
      </c>
      <c r="GF129">
        <v>1.358772195121951</v>
      </c>
      <c r="GG129">
        <v>-0.04337435540069578</v>
      </c>
      <c r="GH129">
        <v>0.004528955359114733</v>
      </c>
      <c r="GI129">
        <v>1</v>
      </c>
      <c r="GJ129">
        <v>1</v>
      </c>
      <c r="GK129">
        <v>2</v>
      </c>
      <c r="GL129" t="s">
        <v>438</v>
      </c>
      <c r="GM129">
        <v>3.10403</v>
      </c>
      <c r="GN129">
        <v>2.75832</v>
      </c>
      <c r="GO129">
        <v>0.0532771</v>
      </c>
      <c r="GP129">
        <v>0.0462731</v>
      </c>
      <c r="GQ129">
        <v>0.10278</v>
      </c>
      <c r="GR129">
        <v>0.0883644</v>
      </c>
      <c r="GS129">
        <v>24347.1</v>
      </c>
      <c r="GT129">
        <v>23021.4</v>
      </c>
      <c r="GU129">
        <v>26276.8</v>
      </c>
      <c r="GV129">
        <v>24476.3</v>
      </c>
      <c r="GW129">
        <v>37857</v>
      </c>
      <c r="GX129">
        <v>32650.5</v>
      </c>
      <c r="GY129">
        <v>45981.3</v>
      </c>
      <c r="GZ129">
        <v>38759.1</v>
      </c>
      <c r="HA129">
        <v>1.85335</v>
      </c>
      <c r="HB129">
        <v>1.78165</v>
      </c>
      <c r="HC129">
        <v>-0.0314116</v>
      </c>
      <c r="HD129">
        <v>0</v>
      </c>
      <c r="HE129">
        <v>28.5566</v>
      </c>
      <c r="HF129">
        <v>999.9</v>
      </c>
      <c r="HG129">
        <v>52.1</v>
      </c>
      <c r="HH129">
        <v>28.8</v>
      </c>
      <c r="HI129">
        <v>24.5432</v>
      </c>
      <c r="HJ129">
        <v>60.6167</v>
      </c>
      <c r="HK129">
        <v>26.1779</v>
      </c>
      <c r="HL129">
        <v>1</v>
      </c>
      <c r="HM129">
        <v>0.428397</v>
      </c>
      <c r="HN129">
        <v>4.44906</v>
      </c>
      <c r="HO129">
        <v>20.2544</v>
      </c>
      <c r="HP129">
        <v>5.2119</v>
      </c>
      <c r="HQ129">
        <v>11.9851</v>
      </c>
      <c r="HR129">
        <v>4.96305</v>
      </c>
      <c r="HS129">
        <v>3.2739</v>
      </c>
      <c r="HT129">
        <v>9999</v>
      </c>
      <c r="HU129">
        <v>9999</v>
      </c>
      <c r="HV129">
        <v>9999</v>
      </c>
      <c r="HW129">
        <v>161.3</v>
      </c>
      <c r="HX129">
        <v>1.8637</v>
      </c>
      <c r="HY129">
        <v>1.85971</v>
      </c>
      <c r="HZ129">
        <v>1.85791</v>
      </c>
      <c r="IA129">
        <v>1.85936</v>
      </c>
      <c r="IB129">
        <v>1.85956</v>
      </c>
      <c r="IC129">
        <v>1.85791</v>
      </c>
      <c r="ID129">
        <v>1.85699</v>
      </c>
      <c r="IE129">
        <v>1.85202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-21.479</v>
      </c>
      <c r="IT129">
        <v>-3.5152</v>
      </c>
      <c r="IU129">
        <v>-15.77736157907257</v>
      </c>
      <c r="IV129">
        <v>-0.02504303529460891</v>
      </c>
      <c r="IW129">
        <v>8.203137281165334E-06</v>
      </c>
      <c r="IX129">
        <v>-1.601710138363582E-09</v>
      </c>
      <c r="IY129">
        <v>-1.603363494541413</v>
      </c>
      <c r="IZ129">
        <v>-0.1542298006697892</v>
      </c>
      <c r="JA129">
        <v>0.004482180110296973</v>
      </c>
      <c r="JB129">
        <v>-5.576280945024944E-05</v>
      </c>
      <c r="JC129">
        <v>4</v>
      </c>
      <c r="JD129">
        <v>1967</v>
      </c>
      <c r="JE129">
        <v>1</v>
      </c>
      <c r="JF129">
        <v>28</v>
      </c>
      <c r="JG129">
        <v>37.9</v>
      </c>
      <c r="JH129">
        <v>38</v>
      </c>
      <c r="JI129">
        <v>0.681152</v>
      </c>
      <c r="JJ129">
        <v>2.62573</v>
      </c>
      <c r="JK129">
        <v>1.49658</v>
      </c>
      <c r="JL129">
        <v>2.3999</v>
      </c>
      <c r="JM129">
        <v>1.54907</v>
      </c>
      <c r="JN129">
        <v>2.41943</v>
      </c>
      <c r="JO129">
        <v>30.8469</v>
      </c>
      <c r="JP129">
        <v>14.8763</v>
      </c>
      <c r="JQ129">
        <v>18</v>
      </c>
      <c r="JR129">
        <v>497.576</v>
      </c>
      <c r="JS129">
        <v>465.763</v>
      </c>
      <c r="JT129">
        <v>22.5231</v>
      </c>
      <c r="JU129">
        <v>32.358</v>
      </c>
      <c r="JV129">
        <v>30.0004</v>
      </c>
      <c r="JW129">
        <v>32.4378</v>
      </c>
      <c r="JX129">
        <v>32.3907</v>
      </c>
      <c r="JY129">
        <v>13.7185</v>
      </c>
      <c r="JZ129">
        <v>0</v>
      </c>
      <c r="KA129">
        <v>64.5899</v>
      </c>
      <c r="KB129">
        <v>22.4958</v>
      </c>
      <c r="KC129">
        <v>179.498</v>
      </c>
      <c r="KD129">
        <v>20.4908</v>
      </c>
      <c r="KE129">
        <v>100.458</v>
      </c>
      <c r="KF129">
        <v>93.43980000000001</v>
      </c>
    </row>
    <row r="130" spans="1:292">
      <c r="A130">
        <v>112</v>
      </c>
      <c r="B130">
        <v>1694437349</v>
      </c>
      <c r="C130">
        <v>3268.5</v>
      </c>
      <c r="D130" t="s">
        <v>659</v>
      </c>
      <c r="E130" t="s">
        <v>660</v>
      </c>
      <c r="F130">
        <v>5</v>
      </c>
      <c r="G130" t="s">
        <v>629</v>
      </c>
      <c r="H130">
        <v>1694437341.5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206.4362693490234</v>
      </c>
      <c r="AJ130">
        <v>215.3308181818181</v>
      </c>
      <c r="AK130">
        <v>-3.26152946082967</v>
      </c>
      <c r="AL130">
        <v>65.65970730447981</v>
      </c>
      <c r="AM130">
        <f>(AO130 - AN130 + DX130*1E3/(8.314*(DZ130+273.15)) * AQ130/DW130 * AP130) * DW130/(100*DK130) * 1000/(1000 - AO130)</f>
        <v>0</v>
      </c>
      <c r="AN130">
        <v>19.73237869177489</v>
      </c>
      <c r="AO130">
        <v>21.07382606060606</v>
      </c>
      <c r="AP130">
        <v>-3.991479420053625E-05</v>
      </c>
      <c r="AQ130">
        <v>104.09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1.37</v>
      </c>
      <c r="DL130">
        <v>0.5</v>
      </c>
      <c r="DM130" t="s">
        <v>430</v>
      </c>
      <c r="DN130">
        <v>2</v>
      </c>
      <c r="DO130" t="b">
        <v>1</v>
      </c>
      <c r="DP130">
        <v>1694437341.5</v>
      </c>
      <c r="DQ130">
        <v>233.2718888888889</v>
      </c>
      <c r="DR130">
        <v>217.4132962962963</v>
      </c>
      <c r="DS130">
        <v>21.08983703703703</v>
      </c>
      <c r="DT130">
        <v>19.73791851851852</v>
      </c>
      <c r="DU130">
        <v>254.9253703703703</v>
      </c>
      <c r="DV130">
        <v>24.60513703703704</v>
      </c>
      <c r="DW130">
        <v>500.0048148148148</v>
      </c>
      <c r="DX130">
        <v>84.39428888888889</v>
      </c>
      <c r="DY130">
        <v>0.1000170851851852</v>
      </c>
      <c r="DZ130">
        <v>27.06107777777778</v>
      </c>
      <c r="EA130">
        <v>28.04525925925926</v>
      </c>
      <c r="EB130">
        <v>999.9000000000001</v>
      </c>
      <c r="EC130">
        <v>0</v>
      </c>
      <c r="ED130">
        <v>0</v>
      </c>
      <c r="EE130">
        <v>9994.677777777777</v>
      </c>
      <c r="EF130">
        <v>0</v>
      </c>
      <c r="EG130">
        <v>1059.156296296296</v>
      </c>
      <c r="EH130">
        <v>15.85867407407407</v>
      </c>
      <c r="EI130">
        <v>238.2977037037037</v>
      </c>
      <c r="EJ130">
        <v>221.7911111111111</v>
      </c>
      <c r="EK130">
        <v>1.351916296296296</v>
      </c>
      <c r="EL130">
        <v>217.4132962962963</v>
      </c>
      <c r="EM130">
        <v>19.73791851851852</v>
      </c>
      <c r="EN130">
        <v>1.779862592592593</v>
      </c>
      <c r="EO130">
        <v>1.665768518518518</v>
      </c>
      <c r="EP130">
        <v>15.61104074074074</v>
      </c>
      <c r="EQ130">
        <v>14.58104444444444</v>
      </c>
      <c r="ER130">
        <v>2000.032222222222</v>
      </c>
      <c r="ES130">
        <v>0.9800048888888889</v>
      </c>
      <c r="ET130">
        <v>0.01999541851851852</v>
      </c>
      <c r="EU130">
        <v>0</v>
      </c>
      <c r="EV130">
        <v>73.59666666666668</v>
      </c>
      <c r="EW130">
        <v>5.00078</v>
      </c>
      <c r="EX130">
        <v>4419.985555555556</v>
      </c>
      <c r="EY130">
        <v>16379.92222222222</v>
      </c>
      <c r="EZ130">
        <v>43.7751111111111</v>
      </c>
      <c r="FA130">
        <v>45.14337037037038</v>
      </c>
      <c r="FB130">
        <v>44.50903703703703</v>
      </c>
      <c r="FC130">
        <v>44.16418518518518</v>
      </c>
      <c r="FD130">
        <v>44.49737037037036</v>
      </c>
      <c r="FE130">
        <v>1955.142222222222</v>
      </c>
      <c r="FF130">
        <v>39.89000000000001</v>
      </c>
      <c r="FG130">
        <v>0</v>
      </c>
      <c r="FH130">
        <v>1694437349.1</v>
      </c>
      <c r="FI130">
        <v>0</v>
      </c>
      <c r="FJ130">
        <v>73.65836</v>
      </c>
      <c r="FK130">
        <v>-1.247530762417132</v>
      </c>
      <c r="FL130">
        <v>-110.5515384714279</v>
      </c>
      <c r="FM130">
        <v>4419.772400000001</v>
      </c>
      <c r="FN130">
        <v>15</v>
      </c>
      <c r="FO130">
        <v>1694435067.6</v>
      </c>
      <c r="FP130" t="s">
        <v>630</v>
      </c>
      <c r="FQ130">
        <v>1694435067.6</v>
      </c>
      <c r="FR130">
        <v>1694435064.1</v>
      </c>
      <c r="FS130">
        <v>2</v>
      </c>
      <c r="FT130">
        <v>0.459</v>
      </c>
      <c r="FU130">
        <v>0.07000000000000001</v>
      </c>
      <c r="FV130">
        <v>-25.448</v>
      </c>
      <c r="FW130">
        <v>-3.5</v>
      </c>
      <c r="FX130">
        <v>420</v>
      </c>
      <c r="FY130">
        <v>21</v>
      </c>
      <c r="FZ130">
        <v>0.24</v>
      </c>
      <c r="GA130">
        <v>0.08</v>
      </c>
      <c r="GB130">
        <v>15.61385365853659</v>
      </c>
      <c r="GC130">
        <v>4.701562369338028</v>
      </c>
      <c r="GD130">
        <v>0.4647876331724303</v>
      </c>
      <c r="GE130">
        <v>0</v>
      </c>
      <c r="GF130">
        <v>1.354122682926829</v>
      </c>
      <c r="GG130">
        <v>-0.04846724738675672</v>
      </c>
      <c r="GH130">
        <v>0.00512180990513536</v>
      </c>
      <c r="GI130">
        <v>1</v>
      </c>
      <c r="GJ130">
        <v>1</v>
      </c>
      <c r="GK130">
        <v>2</v>
      </c>
      <c r="GL130" t="s">
        <v>438</v>
      </c>
      <c r="GM130">
        <v>3.10412</v>
      </c>
      <c r="GN130">
        <v>2.7578</v>
      </c>
      <c r="GO130">
        <v>0.0502709</v>
      </c>
      <c r="GP130">
        <v>0.0430915</v>
      </c>
      <c r="GQ130">
        <v>0.102742</v>
      </c>
      <c r="GR130">
        <v>0.08834930000000001</v>
      </c>
      <c r="GS130">
        <v>24424.5</v>
      </c>
      <c r="GT130">
        <v>23098.2</v>
      </c>
      <c r="GU130">
        <v>26276.9</v>
      </c>
      <c r="GV130">
        <v>24476.3</v>
      </c>
      <c r="GW130">
        <v>37858.3</v>
      </c>
      <c r="GX130">
        <v>32650.8</v>
      </c>
      <c r="GY130">
        <v>45981.4</v>
      </c>
      <c r="GZ130">
        <v>38759.2</v>
      </c>
      <c r="HA130">
        <v>1.85325</v>
      </c>
      <c r="HB130">
        <v>1.78175</v>
      </c>
      <c r="HC130">
        <v>-0.0320151</v>
      </c>
      <c r="HD130">
        <v>0</v>
      </c>
      <c r="HE130">
        <v>28.5592</v>
      </c>
      <c r="HF130">
        <v>999.9</v>
      </c>
      <c r="HG130">
        <v>52.1</v>
      </c>
      <c r="HH130">
        <v>28.8</v>
      </c>
      <c r="HI130">
        <v>24.5429</v>
      </c>
      <c r="HJ130">
        <v>60.6867</v>
      </c>
      <c r="HK130">
        <v>26.0136</v>
      </c>
      <c r="HL130">
        <v>1</v>
      </c>
      <c r="HM130">
        <v>0.42859</v>
      </c>
      <c r="HN130">
        <v>4.48062</v>
      </c>
      <c r="HO130">
        <v>20.2536</v>
      </c>
      <c r="HP130">
        <v>5.21175</v>
      </c>
      <c r="HQ130">
        <v>11.984</v>
      </c>
      <c r="HR130">
        <v>4.963</v>
      </c>
      <c r="HS130">
        <v>3.27393</v>
      </c>
      <c r="HT130">
        <v>9999</v>
      </c>
      <c r="HU130">
        <v>9999</v>
      </c>
      <c r="HV130">
        <v>9999</v>
      </c>
      <c r="HW130">
        <v>161.3</v>
      </c>
      <c r="HX130">
        <v>1.8637</v>
      </c>
      <c r="HY130">
        <v>1.85968</v>
      </c>
      <c r="HZ130">
        <v>1.85791</v>
      </c>
      <c r="IA130">
        <v>1.85936</v>
      </c>
      <c r="IB130">
        <v>1.85957</v>
      </c>
      <c r="IC130">
        <v>1.85791</v>
      </c>
      <c r="ID130">
        <v>1.85699</v>
      </c>
      <c r="IE130">
        <v>1.85205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-21.129</v>
      </c>
      <c r="IT130">
        <v>-3.5147</v>
      </c>
      <c r="IU130">
        <v>-15.77736157907257</v>
      </c>
      <c r="IV130">
        <v>-0.02504303529460891</v>
      </c>
      <c r="IW130">
        <v>8.203137281165334E-06</v>
      </c>
      <c r="IX130">
        <v>-1.601710138363582E-09</v>
      </c>
      <c r="IY130">
        <v>-1.603363494541413</v>
      </c>
      <c r="IZ130">
        <v>-0.1542298006697892</v>
      </c>
      <c r="JA130">
        <v>0.004482180110296973</v>
      </c>
      <c r="JB130">
        <v>-5.576280945024944E-05</v>
      </c>
      <c r="JC130">
        <v>4</v>
      </c>
      <c r="JD130">
        <v>1967</v>
      </c>
      <c r="JE130">
        <v>1</v>
      </c>
      <c r="JF130">
        <v>28</v>
      </c>
      <c r="JG130">
        <v>38</v>
      </c>
      <c r="JH130">
        <v>38.1</v>
      </c>
      <c r="JI130">
        <v>0.640869</v>
      </c>
      <c r="JJ130">
        <v>2.6355</v>
      </c>
      <c r="JK130">
        <v>1.49658</v>
      </c>
      <c r="JL130">
        <v>2.3999</v>
      </c>
      <c r="JM130">
        <v>1.54907</v>
      </c>
      <c r="JN130">
        <v>2.4231</v>
      </c>
      <c r="JO130">
        <v>30.8469</v>
      </c>
      <c r="JP130">
        <v>14.8675</v>
      </c>
      <c r="JQ130">
        <v>18</v>
      </c>
      <c r="JR130">
        <v>497.515</v>
      </c>
      <c r="JS130">
        <v>465.822</v>
      </c>
      <c r="JT130">
        <v>22.4765</v>
      </c>
      <c r="JU130">
        <v>32.3566</v>
      </c>
      <c r="JV130">
        <v>30.0003</v>
      </c>
      <c r="JW130">
        <v>32.4378</v>
      </c>
      <c r="JX130">
        <v>32.3899</v>
      </c>
      <c r="JY130">
        <v>12.8562</v>
      </c>
      <c r="JZ130">
        <v>0</v>
      </c>
      <c r="KA130">
        <v>64.5899</v>
      </c>
      <c r="KB130">
        <v>22.4514</v>
      </c>
      <c r="KC130">
        <v>166.122</v>
      </c>
      <c r="KD130">
        <v>20.5252</v>
      </c>
      <c r="KE130">
        <v>100.458</v>
      </c>
      <c r="KF130">
        <v>93.44</v>
      </c>
    </row>
    <row r="131" spans="1:292">
      <c r="A131">
        <v>113</v>
      </c>
      <c r="B131">
        <v>1694437354</v>
      </c>
      <c r="C131">
        <v>3273.5</v>
      </c>
      <c r="D131" t="s">
        <v>661</v>
      </c>
      <c r="E131" t="s">
        <v>662</v>
      </c>
      <c r="F131">
        <v>5</v>
      </c>
      <c r="G131" t="s">
        <v>629</v>
      </c>
      <c r="H131">
        <v>1694437346.214286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189.5311079786423</v>
      </c>
      <c r="AJ131">
        <v>198.7671333333334</v>
      </c>
      <c r="AK131">
        <v>-3.313296404737953</v>
      </c>
      <c r="AL131">
        <v>65.65970730447981</v>
      </c>
      <c r="AM131">
        <f>(AO131 - AN131 + DX131*1E3/(8.314*(DZ131+273.15)) * AQ131/DW131 * AP131) * DW131/(100*DK131) * 1000/(1000 - AO131)</f>
        <v>0</v>
      </c>
      <c r="AN131">
        <v>19.72344062896105</v>
      </c>
      <c r="AO131">
        <v>21.06401636363636</v>
      </c>
      <c r="AP131">
        <v>-3.000627870859682E-05</v>
      </c>
      <c r="AQ131">
        <v>104.09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1.37</v>
      </c>
      <c r="DL131">
        <v>0.5</v>
      </c>
      <c r="DM131" t="s">
        <v>430</v>
      </c>
      <c r="DN131">
        <v>2</v>
      </c>
      <c r="DO131" t="b">
        <v>1</v>
      </c>
      <c r="DP131">
        <v>1694437346.214286</v>
      </c>
      <c r="DQ131">
        <v>218.0729642857143</v>
      </c>
      <c r="DR131">
        <v>201.8406428571429</v>
      </c>
      <c r="DS131">
        <v>21.07975714285714</v>
      </c>
      <c r="DT131">
        <v>19.73173571428572</v>
      </c>
      <c r="DU131">
        <v>239.3958571428571</v>
      </c>
      <c r="DV131">
        <v>24.59468214285715</v>
      </c>
      <c r="DW131">
        <v>499.9990357142857</v>
      </c>
      <c r="DX131">
        <v>84.39449642857143</v>
      </c>
      <c r="DY131">
        <v>0.09994253571428573</v>
      </c>
      <c r="DZ131">
        <v>27.0551</v>
      </c>
      <c r="EA131">
        <v>28.03848928571429</v>
      </c>
      <c r="EB131">
        <v>999.9000000000002</v>
      </c>
      <c r="EC131">
        <v>0</v>
      </c>
      <c r="ED131">
        <v>0</v>
      </c>
      <c r="EE131">
        <v>9995.159642857141</v>
      </c>
      <c r="EF131">
        <v>0</v>
      </c>
      <c r="EG131">
        <v>1057.204285714286</v>
      </c>
      <c r="EH131">
        <v>16.23235714285715</v>
      </c>
      <c r="EI131">
        <v>222.7691071428572</v>
      </c>
      <c r="EJ131">
        <v>205.9036785714285</v>
      </c>
      <c r="EK131">
        <v>1.34801</v>
      </c>
      <c r="EL131">
        <v>201.8406428571429</v>
      </c>
      <c r="EM131">
        <v>19.73173571428572</v>
      </c>
      <c r="EN131">
        <v>1.779015357142857</v>
      </c>
      <c r="EO131">
        <v>1.665250714285714</v>
      </c>
      <c r="EP131">
        <v>15.60361428571428</v>
      </c>
      <c r="EQ131">
        <v>14.57623214285714</v>
      </c>
      <c r="ER131">
        <v>2000.015357142858</v>
      </c>
      <c r="ES131">
        <v>0.9800045357142858</v>
      </c>
      <c r="ET131">
        <v>0.01999576785714286</v>
      </c>
      <c r="EU131">
        <v>0</v>
      </c>
      <c r="EV131">
        <v>73.45453571428571</v>
      </c>
      <c r="EW131">
        <v>5.00078</v>
      </c>
      <c r="EX131">
        <v>4412.393928571429</v>
      </c>
      <c r="EY131">
        <v>16379.77857142857</v>
      </c>
      <c r="EZ131">
        <v>43.78317857142856</v>
      </c>
      <c r="FA131">
        <v>45.15378571428572</v>
      </c>
      <c r="FB131">
        <v>44.39267857142858</v>
      </c>
      <c r="FC131">
        <v>44.17167857142857</v>
      </c>
      <c r="FD131">
        <v>44.52649999999999</v>
      </c>
      <c r="FE131">
        <v>1955.125357142857</v>
      </c>
      <c r="FF131">
        <v>39.89000000000001</v>
      </c>
      <c r="FG131">
        <v>0</v>
      </c>
      <c r="FH131">
        <v>1694437354.5</v>
      </c>
      <c r="FI131">
        <v>0</v>
      </c>
      <c r="FJ131">
        <v>73.5173076923077</v>
      </c>
      <c r="FK131">
        <v>-1.329347005150165</v>
      </c>
      <c r="FL131">
        <v>-101.9658117620935</v>
      </c>
      <c r="FM131">
        <v>4411.671538461539</v>
      </c>
      <c r="FN131">
        <v>15</v>
      </c>
      <c r="FO131">
        <v>1694435067.6</v>
      </c>
      <c r="FP131" t="s">
        <v>630</v>
      </c>
      <c r="FQ131">
        <v>1694435067.6</v>
      </c>
      <c r="FR131">
        <v>1694435064.1</v>
      </c>
      <c r="FS131">
        <v>2</v>
      </c>
      <c r="FT131">
        <v>0.459</v>
      </c>
      <c r="FU131">
        <v>0.07000000000000001</v>
      </c>
      <c r="FV131">
        <v>-25.448</v>
      </c>
      <c r="FW131">
        <v>-3.5</v>
      </c>
      <c r="FX131">
        <v>420</v>
      </c>
      <c r="FY131">
        <v>21</v>
      </c>
      <c r="FZ131">
        <v>0.24</v>
      </c>
      <c r="GA131">
        <v>0.08</v>
      </c>
      <c r="GB131">
        <v>15.93958780487805</v>
      </c>
      <c r="GC131">
        <v>4.755309407665549</v>
      </c>
      <c r="GD131">
        <v>0.4700775821775731</v>
      </c>
      <c r="GE131">
        <v>0</v>
      </c>
      <c r="GF131">
        <v>1.350908536585366</v>
      </c>
      <c r="GG131">
        <v>-0.0533165853658544</v>
      </c>
      <c r="GH131">
        <v>0.005563537899212936</v>
      </c>
      <c r="GI131">
        <v>1</v>
      </c>
      <c r="GJ131">
        <v>1</v>
      </c>
      <c r="GK131">
        <v>2</v>
      </c>
      <c r="GL131" t="s">
        <v>438</v>
      </c>
      <c r="GM131">
        <v>3.10403</v>
      </c>
      <c r="GN131">
        <v>2.75795</v>
      </c>
      <c r="GO131">
        <v>0.0471538</v>
      </c>
      <c r="GP131">
        <v>0.0397748</v>
      </c>
      <c r="GQ131">
        <v>0.102716</v>
      </c>
      <c r="GR131">
        <v>0.0883282</v>
      </c>
      <c r="GS131">
        <v>24504.5</v>
      </c>
      <c r="GT131">
        <v>23177.9</v>
      </c>
      <c r="GU131">
        <v>26276.9</v>
      </c>
      <c r="GV131">
        <v>24476.1</v>
      </c>
      <c r="GW131">
        <v>37859</v>
      </c>
      <c r="GX131">
        <v>32650.8</v>
      </c>
      <c r="GY131">
        <v>45981.4</v>
      </c>
      <c r="GZ131">
        <v>38758.7</v>
      </c>
      <c r="HA131">
        <v>1.85335</v>
      </c>
      <c r="HB131">
        <v>1.78167</v>
      </c>
      <c r="HC131">
        <v>-0.0321753</v>
      </c>
      <c r="HD131">
        <v>0</v>
      </c>
      <c r="HE131">
        <v>28.5604</v>
      </c>
      <c r="HF131">
        <v>999.9</v>
      </c>
      <c r="HG131">
        <v>52.1</v>
      </c>
      <c r="HH131">
        <v>28.8</v>
      </c>
      <c r="HI131">
        <v>24.5415</v>
      </c>
      <c r="HJ131">
        <v>60.9067</v>
      </c>
      <c r="HK131">
        <v>26.0897</v>
      </c>
      <c r="HL131">
        <v>1</v>
      </c>
      <c r="HM131">
        <v>0.428608</v>
      </c>
      <c r="HN131">
        <v>4.49964</v>
      </c>
      <c r="HO131">
        <v>20.2533</v>
      </c>
      <c r="HP131">
        <v>5.21265</v>
      </c>
      <c r="HQ131">
        <v>11.984</v>
      </c>
      <c r="HR131">
        <v>4.9633</v>
      </c>
      <c r="HS131">
        <v>3.27408</v>
      </c>
      <c r="HT131">
        <v>9999</v>
      </c>
      <c r="HU131">
        <v>9999</v>
      </c>
      <c r="HV131">
        <v>9999</v>
      </c>
      <c r="HW131">
        <v>161.4</v>
      </c>
      <c r="HX131">
        <v>1.86371</v>
      </c>
      <c r="HY131">
        <v>1.85969</v>
      </c>
      <c r="HZ131">
        <v>1.85791</v>
      </c>
      <c r="IA131">
        <v>1.85938</v>
      </c>
      <c r="IB131">
        <v>1.85955</v>
      </c>
      <c r="IC131">
        <v>1.85791</v>
      </c>
      <c r="ID131">
        <v>1.85699</v>
      </c>
      <c r="IE131">
        <v>1.85203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-20.771</v>
      </c>
      <c r="IT131">
        <v>-3.5144</v>
      </c>
      <c r="IU131">
        <v>-15.77736157907257</v>
      </c>
      <c r="IV131">
        <v>-0.02504303529460891</v>
      </c>
      <c r="IW131">
        <v>8.203137281165334E-06</v>
      </c>
      <c r="IX131">
        <v>-1.601710138363582E-09</v>
      </c>
      <c r="IY131">
        <v>-1.603363494541413</v>
      </c>
      <c r="IZ131">
        <v>-0.1542298006697892</v>
      </c>
      <c r="JA131">
        <v>0.004482180110296973</v>
      </c>
      <c r="JB131">
        <v>-5.576280945024944E-05</v>
      </c>
      <c r="JC131">
        <v>4</v>
      </c>
      <c r="JD131">
        <v>1967</v>
      </c>
      <c r="JE131">
        <v>1</v>
      </c>
      <c r="JF131">
        <v>28</v>
      </c>
      <c r="JG131">
        <v>38.1</v>
      </c>
      <c r="JH131">
        <v>38.2</v>
      </c>
      <c r="JI131">
        <v>0.598145</v>
      </c>
      <c r="JJ131">
        <v>2.63672</v>
      </c>
      <c r="JK131">
        <v>1.49658</v>
      </c>
      <c r="JL131">
        <v>2.3999</v>
      </c>
      <c r="JM131">
        <v>1.54907</v>
      </c>
      <c r="JN131">
        <v>2.36694</v>
      </c>
      <c r="JO131">
        <v>30.8469</v>
      </c>
      <c r="JP131">
        <v>14.8588</v>
      </c>
      <c r="JQ131">
        <v>18</v>
      </c>
      <c r="JR131">
        <v>497.576</v>
      </c>
      <c r="JS131">
        <v>465.757</v>
      </c>
      <c r="JT131">
        <v>22.4327</v>
      </c>
      <c r="JU131">
        <v>32.3566</v>
      </c>
      <c r="JV131">
        <v>30.0001</v>
      </c>
      <c r="JW131">
        <v>32.4378</v>
      </c>
      <c r="JX131">
        <v>32.3878</v>
      </c>
      <c r="JY131">
        <v>12.0696</v>
      </c>
      <c r="JZ131">
        <v>0</v>
      </c>
      <c r="KA131">
        <v>64.5899</v>
      </c>
      <c r="KB131">
        <v>22.4153</v>
      </c>
      <c r="KC131">
        <v>146.085</v>
      </c>
      <c r="KD131">
        <v>20.5662</v>
      </c>
      <c r="KE131">
        <v>100.458</v>
      </c>
      <c r="KF131">
        <v>93.4389</v>
      </c>
    </row>
    <row r="132" spans="1:292">
      <c r="A132">
        <v>114</v>
      </c>
      <c r="B132">
        <v>1694437359</v>
      </c>
      <c r="C132">
        <v>3278.5</v>
      </c>
      <c r="D132" t="s">
        <v>663</v>
      </c>
      <c r="E132" t="s">
        <v>664</v>
      </c>
      <c r="F132">
        <v>5</v>
      </c>
      <c r="G132" t="s">
        <v>629</v>
      </c>
      <c r="H132">
        <v>1694437351.5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172.5535509888865</v>
      </c>
      <c r="AJ132">
        <v>182.2390242424242</v>
      </c>
      <c r="AK132">
        <v>-3.302341176551394</v>
      </c>
      <c r="AL132">
        <v>65.65970730447981</v>
      </c>
      <c r="AM132">
        <f>(AO132 - AN132 + DX132*1E3/(8.314*(DZ132+273.15)) * AQ132/DW132 * AP132) * DW132/(100*DK132) * 1000/(1000 - AO132)</f>
        <v>0</v>
      </c>
      <c r="AN132">
        <v>19.71932023212121</v>
      </c>
      <c r="AO132">
        <v>21.05738545454545</v>
      </c>
      <c r="AP132">
        <v>-1.709001782530882E-05</v>
      </c>
      <c r="AQ132">
        <v>104.09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1.37</v>
      </c>
      <c r="DL132">
        <v>0.5</v>
      </c>
      <c r="DM132" t="s">
        <v>430</v>
      </c>
      <c r="DN132">
        <v>2</v>
      </c>
      <c r="DO132" t="b">
        <v>1</v>
      </c>
      <c r="DP132">
        <v>1694437351.5</v>
      </c>
      <c r="DQ132">
        <v>201.0345185185185</v>
      </c>
      <c r="DR132">
        <v>184.3519259259259</v>
      </c>
      <c r="DS132">
        <v>21.06879259259259</v>
      </c>
      <c r="DT132">
        <v>19.72579629629629</v>
      </c>
      <c r="DU132">
        <v>221.9829259259259</v>
      </c>
      <c r="DV132">
        <v>24.58332592592593</v>
      </c>
      <c r="DW132">
        <v>499.9918148148147</v>
      </c>
      <c r="DX132">
        <v>84.39510370370371</v>
      </c>
      <c r="DY132">
        <v>0.0999683888888889</v>
      </c>
      <c r="DZ132">
        <v>27.04634814814815</v>
      </c>
      <c r="EA132">
        <v>28.03748148148148</v>
      </c>
      <c r="EB132">
        <v>999.9000000000001</v>
      </c>
      <c r="EC132">
        <v>0</v>
      </c>
      <c r="ED132">
        <v>0</v>
      </c>
      <c r="EE132">
        <v>9995.024444444443</v>
      </c>
      <c r="EF132">
        <v>0</v>
      </c>
      <c r="EG132">
        <v>1054.987407407408</v>
      </c>
      <c r="EH132">
        <v>16.68261851851852</v>
      </c>
      <c r="EI132">
        <v>205.3614444444445</v>
      </c>
      <c r="EJ132">
        <v>188.0617777777778</v>
      </c>
      <c r="EK132">
        <v>1.342990740740741</v>
      </c>
      <c r="EL132">
        <v>184.3519259259259</v>
      </c>
      <c r="EM132">
        <v>19.72579629629629</v>
      </c>
      <c r="EN132">
        <v>1.778102962962963</v>
      </c>
      <c r="EO132">
        <v>1.664761111111111</v>
      </c>
      <c r="EP132">
        <v>15.5956</v>
      </c>
      <c r="EQ132">
        <v>14.57167777777778</v>
      </c>
      <c r="ER132">
        <v>2000.019629629629</v>
      </c>
      <c r="ES132">
        <v>0.9800044444444446</v>
      </c>
      <c r="ET132">
        <v>0.01999585925925926</v>
      </c>
      <c r="EU132">
        <v>0</v>
      </c>
      <c r="EV132">
        <v>73.40406666666667</v>
      </c>
      <c r="EW132">
        <v>5.00078</v>
      </c>
      <c r="EX132">
        <v>4404.082592592593</v>
      </c>
      <c r="EY132">
        <v>16379.81851851852</v>
      </c>
      <c r="EZ132">
        <v>43.75207407407406</v>
      </c>
      <c r="FA132">
        <v>45.15025925925926</v>
      </c>
      <c r="FB132">
        <v>44.36555555555555</v>
      </c>
      <c r="FC132">
        <v>44.15266666666667</v>
      </c>
      <c r="FD132">
        <v>44.47659259259259</v>
      </c>
      <c r="FE132">
        <v>1955.129629629629</v>
      </c>
      <c r="FF132">
        <v>39.89000000000001</v>
      </c>
      <c r="FG132">
        <v>0</v>
      </c>
      <c r="FH132">
        <v>1694437359.3</v>
      </c>
      <c r="FI132">
        <v>0</v>
      </c>
      <c r="FJ132">
        <v>73.43514230769232</v>
      </c>
      <c r="FK132">
        <v>-1.445760687442556</v>
      </c>
      <c r="FL132">
        <v>-91.01811962171708</v>
      </c>
      <c r="FM132">
        <v>4403.453076923078</v>
      </c>
      <c r="FN132">
        <v>15</v>
      </c>
      <c r="FO132">
        <v>1694435067.6</v>
      </c>
      <c r="FP132" t="s">
        <v>630</v>
      </c>
      <c r="FQ132">
        <v>1694435067.6</v>
      </c>
      <c r="FR132">
        <v>1694435064.1</v>
      </c>
      <c r="FS132">
        <v>2</v>
      </c>
      <c r="FT132">
        <v>0.459</v>
      </c>
      <c r="FU132">
        <v>0.07000000000000001</v>
      </c>
      <c r="FV132">
        <v>-25.448</v>
      </c>
      <c r="FW132">
        <v>-3.5</v>
      </c>
      <c r="FX132">
        <v>420</v>
      </c>
      <c r="FY132">
        <v>21</v>
      </c>
      <c r="FZ132">
        <v>0.24</v>
      </c>
      <c r="GA132">
        <v>0.08</v>
      </c>
      <c r="GB132">
        <v>16.4121575</v>
      </c>
      <c r="GC132">
        <v>5.132027392120057</v>
      </c>
      <c r="GD132">
        <v>0.4944204687750601</v>
      </c>
      <c r="GE132">
        <v>0</v>
      </c>
      <c r="GF132">
        <v>1.3463575</v>
      </c>
      <c r="GG132">
        <v>-0.05705268292683308</v>
      </c>
      <c r="GH132">
        <v>0.005735940528806069</v>
      </c>
      <c r="GI132">
        <v>1</v>
      </c>
      <c r="GJ132">
        <v>1</v>
      </c>
      <c r="GK132">
        <v>2</v>
      </c>
      <c r="GL132" t="s">
        <v>438</v>
      </c>
      <c r="GM132">
        <v>3.10405</v>
      </c>
      <c r="GN132">
        <v>2.75813</v>
      </c>
      <c r="GO132">
        <v>0.0439681</v>
      </c>
      <c r="GP132">
        <v>0.0363944</v>
      </c>
      <c r="GQ132">
        <v>0.102693</v>
      </c>
      <c r="GR132">
        <v>0.08831</v>
      </c>
      <c r="GS132">
        <v>24586.4</v>
      </c>
      <c r="GT132">
        <v>23259.3</v>
      </c>
      <c r="GU132">
        <v>26276.9</v>
      </c>
      <c r="GV132">
        <v>24476</v>
      </c>
      <c r="GW132">
        <v>37859.6</v>
      </c>
      <c r="GX132">
        <v>32651.1</v>
      </c>
      <c r="GY132">
        <v>45981.4</v>
      </c>
      <c r="GZ132">
        <v>38758.8</v>
      </c>
      <c r="HA132">
        <v>1.85312</v>
      </c>
      <c r="HB132">
        <v>1.78155</v>
      </c>
      <c r="HC132">
        <v>-0.0325367</v>
      </c>
      <c r="HD132">
        <v>0</v>
      </c>
      <c r="HE132">
        <v>28.5598</v>
      </c>
      <c r="HF132">
        <v>999.9</v>
      </c>
      <c r="HG132">
        <v>52.1</v>
      </c>
      <c r="HH132">
        <v>28.8</v>
      </c>
      <c r="HI132">
        <v>24.5435</v>
      </c>
      <c r="HJ132">
        <v>60.8867</v>
      </c>
      <c r="HK132">
        <v>26.27</v>
      </c>
      <c r="HL132">
        <v>1</v>
      </c>
      <c r="HM132">
        <v>0.428806</v>
      </c>
      <c r="HN132">
        <v>4.49757</v>
      </c>
      <c r="HO132">
        <v>20.253</v>
      </c>
      <c r="HP132">
        <v>5.2116</v>
      </c>
      <c r="HQ132">
        <v>11.9849</v>
      </c>
      <c r="HR132">
        <v>4.9627</v>
      </c>
      <c r="HS132">
        <v>3.27418</v>
      </c>
      <c r="HT132">
        <v>9999</v>
      </c>
      <c r="HU132">
        <v>9999</v>
      </c>
      <c r="HV132">
        <v>9999</v>
      </c>
      <c r="HW132">
        <v>161.4</v>
      </c>
      <c r="HX132">
        <v>1.8637</v>
      </c>
      <c r="HY132">
        <v>1.85967</v>
      </c>
      <c r="HZ132">
        <v>1.85791</v>
      </c>
      <c r="IA132">
        <v>1.85938</v>
      </c>
      <c r="IB132">
        <v>1.85954</v>
      </c>
      <c r="IC132">
        <v>1.85791</v>
      </c>
      <c r="ID132">
        <v>1.85699</v>
      </c>
      <c r="IE132">
        <v>1.85203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-20.409</v>
      </c>
      <c r="IT132">
        <v>-3.5141</v>
      </c>
      <c r="IU132">
        <v>-15.77736157907257</v>
      </c>
      <c r="IV132">
        <v>-0.02504303529460891</v>
      </c>
      <c r="IW132">
        <v>8.203137281165334E-06</v>
      </c>
      <c r="IX132">
        <v>-1.601710138363582E-09</v>
      </c>
      <c r="IY132">
        <v>-1.603363494541413</v>
      </c>
      <c r="IZ132">
        <v>-0.1542298006697892</v>
      </c>
      <c r="JA132">
        <v>0.004482180110296973</v>
      </c>
      <c r="JB132">
        <v>-5.576280945024944E-05</v>
      </c>
      <c r="JC132">
        <v>4</v>
      </c>
      <c r="JD132">
        <v>1967</v>
      </c>
      <c r="JE132">
        <v>1</v>
      </c>
      <c r="JF132">
        <v>28</v>
      </c>
      <c r="JG132">
        <v>38.2</v>
      </c>
      <c r="JH132">
        <v>38.2</v>
      </c>
      <c r="JI132">
        <v>0.559082</v>
      </c>
      <c r="JJ132">
        <v>2.6355</v>
      </c>
      <c r="JK132">
        <v>1.49658</v>
      </c>
      <c r="JL132">
        <v>2.3999</v>
      </c>
      <c r="JM132">
        <v>1.54907</v>
      </c>
      <c r="JN132">
        <v>2.41821</v>
      </c>
      <c r="JO132">
        <v>30.8469</v>
      </c>
      <c r="JP132">
        <v>14.8675</v>
      </c>
      <c r="JQ132">
        <v>18</v>
      </c>
      <c r="JR132">
        <v>497.438</v>
      </c>
      <c r="JS132">
        <v>465.677</v>
      </c>
      <c r="JT132">
        <v>22.3966</v>
      </c>
      <c r="JU132">
        <v>32.3566</v>
      </c>
      <c r="JV132">
        <v>30.0001</v>
      </c>
      <c r="JW132">
        <v>32.4378</v>
      </c>
      <c r="JX132">
        <v>32.3878</v>
      </c>
      <c r="JY132">
        <v>11.2047</v>
      </c>
      <c r="JZ132">
        <v>0</v>
      </c>
      <c r="KA132">
        <v>64.5899</v>
      </c>
      <c r="KB132">
        <v>22.3823</v>
      </c>
      <c r="KC132">
        <v>132.722</v>
      </c>
      <c r="KD132">
        <v>20.6011</v>
      </c>
      <c r="KE132">
        <v>100.458</v>
      </c>
      <c r="KF132">
        <v>93.4389</v>
      </c>
    </row>
    <row r="133" spans="1:292">
      <c r="A133">
        <v>115</v>
      </c>
      <c r="B133">
        <v>1694437364</v>
      </c>
      <c r="C133">
        <v>3283.5</v>
      </c>
      <c r="D133" t="s">
        <v>665</v>
      </c>
      <c r="E133" t="s">
        <v>666</v>
      </c>
      <c r="F133">
        <v>5</v>
      </c>
      <c r="G133" t="s">
        <v>629</v>
      </c>
      <c r="H133">
        <v>1694437356.214286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155.6419107487777</v>
      </c>
      <c r="AJ133">
        <v>165.7885999999999</v>
      </c>
      <c r="AK133">
        <v>-3.290664540812296</v>
      </c>
      <c r="AL133">
        <v>65.65970730447981</v>
      </c>
      <c r="AM133">
        <f>(AO133 - AN133 + DX133*1E3/(8.314*(DZ133+273.15)) * AQ133/DW133 * AP133) * DW133/(100*DK133) * 1000/(1000 - AO133)</f>
        <v>0</v>
      </c>
      <c r="AN133">
        <v>19.71622178709957</v>
      </c>
      <c r="AO133">
        <v>21.05002727272727</v>
      </c>
      <c r="AP133">
        <v>-2.183905928586597E-05</v>
      </c>
      <c r="AQ133">
        <v>104.09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1.37</v>
      </c>
      <c r="DL133">
        <v>0.5</v>
      </c>
      <c r="DM133" t="s">
        <v>430</v>
      </c>
      <c r="DN133">
        <v>2</v>
      </c>
      <c r="DO133" t="b">
        <v>1</v>
      </c>
      <c r="DP133">
        <v>1694437356.214286</v>
      </c>
      <c r="DQ133">
        <v>185.8171428571429</v>
      </c>
      <c r="DR133">
        <v>168.7080357142857</v>
      </c>
      <c r="DS133">
        <v>21.06072142857143</v>
      </c>
      <c r="DT133">
        <v>19.72065357142857</v>
      </c>
      <c r="DU133">
        <v>206.4271785714286</v>
      </c>
      <c r="DV133">
        <v>24.57496785714286</v>
      </c>
      <c r="DW133">
        <v>499.9759285714285</v>
      </c>
      <c r="DX133">
        <v>84.39513571428573</v>
      </c>
      <c r="DY133">
        <v>0.09994750357142856</v>
      </c>
      <c r="DZ133">
        <v>27.03756785714285</v>
      </c>
      <c r="EA133">
        <v>28.03151428571428</v>
      </c>
      <c r="EB133">
        <v>999.9000000000002</v>
      </c>
      <c r="EC133">
        <v>0</v>
      </c>
      <c r="ED133">
        <v>0</v>
      </c>
      <c r="EE133">
        <v>9998.216428571428</v>
      </c>
      <c r="EF133">
        <v>0</v>
      </c>
      <c r="EG133">
        <v>1052.998928571428</v>
      </c>
      <c r="EH133">
        <v>17.10913571428572</v>
      </c>
      <c r="EI133">
        <v>189.8149285714286</v>
      </c>
      <c r="EJ133">
        <v>172.1021071428571</v>
      </c>
      <c r="EK133">
        <v>1.340070714285714</v>
      </c>
      <c r="EL133">
        <v>168.7080357142857</v>
      </c>
      <c r="EM133">
        <v>19.72065357142857</v>
      </c>
      <c r="EN133">
        <v>1.777422857142857</v>
      </c>
      <c r="EO133">
        <v>1.664327142857143</v>
      </c>
      <c r="EP133">
        <v>15.58963571428572</v>
      </c>
      <c r="EQ133">
        <v>14.56764642857143</v>
      </c>
      <c r="ER133">
        <v>2000</v>
      </c>
      <c r="ES133">
        <v>0.9800042142857145</v>
      </c>
      <c r="ET133">
        <v>0.01999608928571428</v>
      </c>
      <c r="EU133">
        <v>0</v>
      </c>
      <c r="EV133">
        <v>73.326725</v>
      </c>
      <c r="EW133">
        <v>5.00078</v>
      </c>
      <c r="EX133">
        <v>4395.801785714286</v>
      </c>
      <c r="EY133">
        <v>16379.65357142857</v>
      </c>
      <c r="EZ133">
        <v>43.73414285714284</v>
      </c>
      <c r="FA133">
        <v>45.14714285714286</v>
      </c>
      <c r="FB133">
        <v>44.39042857142856</v>
      </c>
      <c r="FC133">
        <v>44.13828571428571</v>
      </c>
      <c r="FD133">
        <v>44.44164285714284</v>
      </c>
      <c r="FE133">
        <v>1955.11</v>
      </c>
      <c r="FF133">
        <v>39.89000000000001</v>
      </c>
      <c r="FG133">
        <v>0</v>
      </c>
      <c r="FH133">
        <v>1694437364.1</v>
      </c>
      <c r="FI133">
        <v>0</v>
      </c>
      <c r="FJ133">
        <v>73.33495769230768</v>
      </c>
      <c r="FK133">
        <v>-0.7365641098532132</v>
      </c>
      <c r="FL133">
        <v>-115.8885469069876</v>
      </c>
      <c r="FM133">
        <v>4394.98</v>
      </c>
      <c r="FN133">
        <v>15</v>
      </c>
      <c r="FO133">
        <v>1694435067.6</v>
      </c>
      <c r="FP133" t="s">
        <v>630</v>
      </c>
      <c r="FQ133">
        <v>1694435067.6</v>
      </c>
      <c r="FR133">
        <v>1694435064.1</v>
      </c>
      <c r="FS133">
        <v>2</v>
      </c>
      <c r="FT133">
        <v>0.459</v>
      </c>
      <c r="FU133">
        <v>0.07000000000000001</v>
      </c>
      <c r="FV133">
        <v>-25.448</v>
      </c>
      <c r="FW133">
        <v>-3.5</v>
      </c>
      <c r="FX133">
        <v>420</v>
      </c>
      <c r="FY133">
        <v>21</v>
      </c>
      <c r="FZ133">
        <v>0.24</v>
      </c>
      <c r="GA133">
        <v>0.08</v>
      </c>
      <c r="GB133">
        <v>16.844915</v>
      </c>
      <c r="GC133">
        <v>5.377371106941825</v>
      </c>
      <c r="GD133">
        <v>0.5178174608633818</v>
      </c>
      <c r="GE133">
        <v>0</v>
      </c>
      <c r="GF133">
        <v>1.342036</v>
      </c>
      <c r="GG133">
        <v>-0.03861613508443136</v>
      </c>
      <c r="GH133">
        <v>0.003886042845878044</v>
      </c>
      <c r="GI133">
        <v>1</v>
      </c>
      <c r="GJ133">
        <v>1</v>
      </c>
      <c r="GK133">
        <v>2</v>
      </c>
      <c r="GL133" t="s">
        <v>438</v>
      </c>
      <c r="GM133">
        <v>3.10406</v>
      </c>
      <c r="GN133">
        <v>2.75798</v>
      </c>
      <c r="GO133">
        <v>0.0407198</v>
      </c>
      <c r="GP133">
        <v>0.0329571</v>
      </c>
      <c r="GQ133">
        <v>0.102669</v>
      </c>
      <c r="GR133">
        <v>0.08830209999999999</v>
      </c>
      <c r="GS133">
        <v>24669.9</v>
      </c>
      <c r="GT133">
        <v>23342.6</v>
      </c>
      <c r="GU133">
        <v>26277</v>
      </c>
      <c r="GV133">
        <v>24476.3</v>
      </c>
      <c r="GW133">
        <v>37860.2</v>
      </c>
      <c r="GX133">
        <v>32651.6</v>
      </c>
      <c r="GY133">
        <v>45981.4</v>
      </c>
      <c r="GZ133">
        <v>38759.4</v>
      </c>
      <c r="HA133">
        <v>1.85338</v>
      </c>
      <c r="HB133">
        <v>1.78165</v>
      </c>
      <c r="HC133">
        <v>-0.0318252</v>
      </c>
      <c r="HD133">
        <v>0</v>
      </c>
      <c r="HE133">
        <v>28.5568</v>
      </c>
      <c r="HF133">
        <v>999.9</v>
      </c>
      <c r="HG133">
        <v>52.1</v>
      </c>
      <c r="HH133">
        <v>28.8</v>
      </c>
      <c r="HI133">
        <v>24.5411</v>
      </c>
      <c r="HJ133">
        <v>61.0167</v>
      </c>
      <c r="HK133">
        <v>26.0697</v>
      </c>
      <c r="HL133">
        <v>1</v>
      </c>
      <c r="HM133">
        <v>0.428775</v>
      </c>
      <c r="HN133">
        <v>4.51908</v>
      </c>
      <c r="HO133">
        <v>20.2526</v>
      </c>
      <c r="HP133">
        <v>5.2128</v>
      </c>
      <c r="HQ133">
        <v>11.9833</v>
      </c>
      <c r="HR133">
        <v>4.96335</v>
      </c>
      <c r="HS133">
        <v>3.2742</v>
      </c>
      <c r="HT133">
        <v>9999</v>
      </c>
      <c r="HU133">
        <v>9999</v>
      </c>
      <c r="HV133">
        <v>9999</v>
      </c>
      <c r="HW133">
        <v>161.4</v>
      </c>
      <c r="HX133">
        <v>1.8637</v>
      </c>
      <c r="HY133">
        <v>1.85971</v>
      </c>
      <c r="HZ133">
        <v>1.85791</v>
      </c>
      <c r="IA133">
        <v>1.85938</v>
      </c>
      <c r="IB133">
        <v>1.85954</v>
      </c>
      <c r="IC133">
        <v>1.85791</v>
      </c>
      <c r="ID133">
        <v>1.85699</v>
      </c>
      <c r="IE133">
        <v>1.85205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-20.045</v>
      </c>
      <c r="IT133">
        <v>-3.5138</v>
      </c>
      <c r="IU133">
        <v>-15.77736157907257</v>
      </c>
      <c r="IV133">
        <v>-0.02504303529460891</v>
      </c>
      <c r="IW133">
        <v>8.203137281165334E-06</v>
      </c>
      <c r="IX133">
        <v>-1.601710138363582E-09</v>
      </c>
      <c r="IY133">
        <v>-1.603363494541413</v>
      </c>
      <c r="IZ133">
        <v>-0.1542298006697892</v>
      </c>
      <c r="JA133">
        <v>0.004482180110296973</v>
      </c>
      <c r="JB133">
        <v>-5.576280945024944E-05</v>
      </c>
      <c r="JC133">
        <v>4</v>
      </c>
      <c r="JD133">
        <v>1967</v>
      </c>
      <c r="JE133">
        <v>1</v>
      </c>
      <c r="JF133">
        <v>28</v>
      </c>
      <c r="JG133">
        <v>38.3</v>
      </c>
      <c r="JH133">
        <v>38.3</v>
      </c>
      <c r="JI133">
        <v>0.515137</v>
      </c>
      <c r="JJ133">
        <v>2.64404</v>
      </c>
      <c r="JK133">
        <v>1.49658</v>
      </c>
      <c r="JL133">
        <v>2.3999</v>
      </c>
      <c r="JM133">
        <v>1.54907</v>
      </c>
      <c r="JN133">
        <v>2.44629</v>
      </c>
      <c r="JO133">
        <v>30.8469</v>
      </c>
      <c r="JP133">
        <v>14.8763</v>
      </c>
      <c r="JQ133">
        <v>18</v>
      </c>
      <c r="JR133">
        <v>497.58</v>
      </c>
      <c r="JS133">
        <v>465.741</v>
      </c>
      <c r="JT133">
        <v>22.364</v>
      </c>
      <c r="JU133">
        <v>32.3566</v>
      </c>
      <c r="JV133">
        <v>30</v>
      </c>
      <c r="JW133">
        <v>32.4363</v>
      </c>
      <c r="JX133">
        <v>32.3878</v>
      </c>
      <c r="JY133">
        <v>10.4064</v>
      </c>
      <c r="JZ133">
        <v>0</v>
      </c>
      <c r="KA133">
        <v>64.5899</v>
      </c>
      <c r="KB133">
        <v>22.3507</v>
      </c>
      <c r="KC133">
        <v>112.678</v>
      </c>
      <c r="KD133">
        <v>20.6448</v>
      </c>
      <c r="KE133">
        <v>100.458</v>
      </c>
      <c r="KF133">
        <v>93.4404</v>
      </c>
    </row>
    <row r="134" spans="1:292">
      <c r="A134">
        <v>116</v>
      </c>
      <c r="B134">
        <v>1694437369</v>
      </c>
      <c r="C134">
        <v>3288.5</v>
      </c>
      <c r="D134" t="s">
        <v>667</v>
      </c>
      <c r="E134" t="s">
        <v>668</v>
      </c>
      <c r="F134">
        <v>5</v>
      </c>
      <c r="G134" t="s">
        <v>629</v>
      </c>
      <c r="H134">
        <v>1694437361.5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138.7283859999147</v>
      </c>
      <c r="AJ134">
        <v>149.3032242424241</v>
      </c>
      <c r="AK134">
        <v>-3.292676298820548</v>
      </c>
      <c r="AL134">
        <v>65.65970730447981</v>
      </c>
      <c r="AM134">
        <f>(AO134 - AN134 + DX134*1E3/(8.314*(DZ134+273.15)) * AQ134/DW134 * AP134) * DW134/(100*DK134) * 1000/(1000 - AO134)</f>
        <v>0</v>
      </c>
      <c r="AN134">
        <v>19.70995208277057</v>
      </c>
      <c r="AO134">
        <v>21.04528787878787</v>
      </c>
      <c r="AP134">
        <v>-1.054498013407143E-05</v>
      </c>
      <c r="AQ134">
        <v>104.09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1.37</v>
      </c>
      <c r="DL134">
        <v>0.5</v>
      </c>
      <c r="DM134" t="s">
        <v>430</v>
      </c>
      <c r="DN134">
        <v>2</v>
      </c>
      <c r="DO134" t="b">
        <v>1</v>
      </c>
      <c r="DP134">
        <v>1694437361.5</v>
      </c>
      <c r="DQ134">
        <v>168.7387777777778</v>
      </c>
      <c r="DR134">
        <v>151.1622962962963</v>
      </c>
      <c r="DS134">
        <v>21.05317777777778</v>
      </c>
      <c r="DT134">
        <v>19.71554444444444</v>
      </c>
      <c r="DU134">
        <v>188.964962962963</v>
      </c>
      <c r="DV134">
        <v>24.56715555555556</v>
      </c>
      <c r="DW134">
        <v>499.9772962962962</v>
      </c>
      <c r="DX134">
        <v>84.39515185185188</v>
      </c>
      <c r="DY134">
        <v>0.09997998148148149</v>
      </c>
      <c r="DZ134">
        <v>27.02731481481481</v>
      </c>
      <c r="EA134">
        <v>28.02737407407407</v>
      </c>
      <c r="EB134">
        <v>999.9000000000001</v>
      </c>
      <c r="EC134">
        <v>0</v>
      </c>
      <c r="ED134">
        <v>0</v>
      </c>
      <c r="EE134">
        <v>10005.09074074074</v>
      </c>
      <c r="EF134">
        <v>0</v>
      </c>
      <c r="EG134">
        <v>1050.238518518519</v>
      </c>
      <c r="EH134">
        <v>17.57652962962963</v>
      </c>
      <c r="EI134">
        <v>172.3677777777778</v>
      </c>
      <c r="EJ134">
        <v>154.2025185185185</v>
      </c>
      <c r="EK134">
        <v>1.337641851851852</v>
      </c>
      <c r="EL134">
        <v>151.1622962962963</v>
      </c>
      <c r="EM134">
        <v>19.71554444444444</v>
      </c>
      <c r="EN134">
        <v>1.776786666666667</v>
      </c>
      <c r="EO134">
        <v>1.663895555555555</v>
      </c>
      <c r="EP134">
        <v>15.58404814814815</v>
      </c>
      <c r="EQ134">
        <v>14.56364074074074</v>
      </c>
      <c r="ER134">
        <v>2000.008518518519</v>
      </c>
      <c r="ES134">
        <v>0.9800042222222224</v>
      </c>
      <c r="ET134">
        <v>0.01999608148148148</v>
      </c>
      <c r="EU134">
        <v>0</v>
      </c>
      <c r="EV134">
        <v>73.23434074074073</v>
      </c>
      <c r="EW134">
        <v>5.00078</v>
      </c>
      <c r="EX134">
        <v>4383.711481481481</v>
      </c>
      <c r="EY134">
        <v>16379.72222222222</v>
      </c>
      <c r="EZ134">
        <v>43.70344444444444</v>
      </c>
      <c r="FA134">
        <v>45.14107407407408</v>
      </c>
      <c r="FB134">
        <v>44.41644444444443</v>
      </c>
      <c r="FC134">
        <v>44.11103703703703</v>
      </c>
      <c r="FD134">
        <v>44.38392592592592</v>
      </c>
      <c r="FE134">
        <v>1955.118518518519</v>
      </c>
      <c r="FF134">
        <v>39.89000000000001</v>
      </c>
      <c r="FG134">
        <v>0</v>
      </c>
      <c r="FH134">
        <v>1694437368.9</v>
      </c>
      <c r="FI134">
        <v>0</v>
      </c>
      <c r="FJ134">
        <v>73.26113076923077</v>
      </c>
      <c r="FK134">
        <v>-0.7279931568023108</v>
      </c>
      <c r="FL134">
        <v>-147.4109398943708</v>
      </c>
      <c r="FM134">
        <v>4384.436538461538</v>
      </c>
      <c r="FN134">
        <v>15</v>
      </c>
      <c r="FO134">
        <v>1694435067.6</v>
      </c>
      <c r="FP134" t="s">
        <v>630</v>
      </c>
      <c r="FQ134">
        <v>1694435067.6</v>
      </c>
      <c r="FR134">
        <v>1694435064.1</v>
      </c>
      <c r="FS134">
        <v>2</v>
      </c>
      <c r="FT134">
        <v>0.459</v>
      </c>
      <c r="FU134">
        <v>0.07000000000000001</v>
      </c>
      <c r="FV134">
        <v>-25.448</v>
      </c>
      <c r="FW134">
        <v>-3.5</v>
      </c>
      <c r="FX134">
        <v>420</v>
      </c>
      <c r="FY134">
        <v>21</v>
      </c>
      <c r="FZ134">
        <v>0.24</v>
      </c>
      <c r="GA134">
        <v>0.08</v>
      </c>
      <c r="GB134">
        <v>17.287575</v>
      </c>
      <c r="GC134">
        <v>5.298792495309541</v>
      </c>
      <c r="GD134">
        <v>0.5102721179674626</v>
      </c>
      <c r="GE134">
        <v>0</v>
      </c>
      <c r="GF134">
        <v>1.339154</v>
      </c>
      <c r="GG134">
        <v>-0.02959001876173227</v>
      </c>
      <c r="GH134">
        <v>0.003179415669584598</v>
      </c>
      <c r="GI134">
        <v>1</v>
      </c>
      <c r="GJ134">
        <v>1</v>
      </c>
      <c r="GK134">
        <v>2</v>
      </c>
      <c r="GL134" t="s">
        <v>438</v>
      </c>
      <c r="GM134">
        <v>3.10424</v>
      </c>
      <c r="GN134">
        <v>2.75836</v>
      </c>
      <c r="GO134">
        <v>0.0373901</v>
      </c>
      <c r="GP134">
        <v>0.0294085</v>
      </c>
      <c r="GQ134">
        <v>0.102656</v>
      </c>
      <c r="GR134">
        <v>0.08827169999999999</v>
      </c>
      <c r="GS134">
        <v>24755.6</v>
      </c>
      <c r="GT134">
        <v>23428.1</v>
      </c>
      <c r="GU134">
        <v>26277.2</v>
      </c>
      <c r="GV134">
        <v>24476.4</v>
      </c>
      <c r="GW134">
        <v>37860.8</v>
      </c>
      <c r="GX134">
        <v>32652.5</v>
      </c>
      <c r="GY134">
        <v>45982</v>
      </c>
      <c r="GZ134">
        <v>38759.6</v>
      </c>
      <c r="HA134">
        <v>1.8537</v>
      </c>
      <c r="HB134">
        <v>1.7812</v>
      </c>
      <c r="HC134">
        <v>-0.0338778</v>
      </c>
      <c r="HD134">
        <v>0</v>
      </c>
      <c r="HE134">
        <v>28.5525</v>
      </c>
      <c r="HF134">
        <v>999.9</v>
      </c>
      <c r="HG134">
        <v>52.1</v>
      </c>
      <c r="HH134">
        <v>28.8</v>
      </c>
      <c r="HI134">
        <v>24.5406</v>
      </c>
      <c r="HJ134">
        <v>60.7867</v>
      </c>
      <c r="HK134">
        <v>26.0938</v>
      </c>
      <c r="HL134">
        <v>1</v>
      </c>
      <c r="HM134">
        <v>0.428549</v>
      </c>
      <c r="HN134">
        <v>4.52654</v>
      </c>
      <c r="HO134">
        <v>20.2525</v>
      </c>
      <c r="HP134">
        <v>5.21205</v>
      </c>
      <c r="HQ134">
        <v>11.9833</v>
      </c>
      <c r="HR134">
        <v>4.963</v>
      </c>
      <c r="HS134">
        <v>3.27405</v>
      </c>
      <c r="HT134">
        <v>9999</v>
      </c>
      <c r="HU134">
        <v>9999</v>
      </c>
      <c r="HV134">
        <v>9999</v>
      </c>
      <c r="HW134">
        <v>161.4</v>
      </c>
      <c r="HX134">
        <v>1.8637</v>
      </c>
      <c r="HY134">
        <v>1.85974</v>
      </c>
      <c r="HZ134">
        <v>1.85791</v>
      </c>
      <c r="IA134">
        <v>1.85937</v>
      </c>
      <c r="IB134">
        <v>1.85952</v>
      </c>
      <c r="IC134">
        <v>1.85791</v>
      </c>
      <c r="ID134">
        <v>1.85699</v>
      </c>
      <c r="IE134">
        <v>1.85204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-19.676</v>
      </c>
      <c r="IT134">
        <v>-3.5136</v>
      </c>
      <c r="IU134">
        <v>-15.77736157907257</v>
      </c>
      <c r="IV134">
        <v>-0.02504303529460891</v>
      </c>
      <c r="IW134">
        <v>8.203137281165334E-06</v>
      </c>
      <c r="IX134">
        <v>-1.601710138363582E-09</v>
      </c>
      <c r="IY134">
        <v>-1.603363494541413</v>
      </c>
      <c r="IZ134">
        <v>-0.1542298006697892</v>
      </c>
      <c r="JA134">
        <v>0.004482180110296973</v>
      </c>
      <c r="JB134">
        <v>-5.576280945024944E-05</v>
      </c>
      <c r="JC134">
        <v>4</v>
      </c>
      <c r="JD134">
        <v>1967</v>
      </c>
      <c r="JE134">
        <v>1</v>
      </c>
      <c r="JF134">
        <v>28</v>
      </c>
      <c r="JG134">
        <v>38.4</v>
      </c>
      <c r="JH134">
        <v>38.4</v>
      </c>
      <c r="JI134">
        <v>0.474854</v>
      </c>
      <c r="JJ134">
        <v>2.65503</v>
      </c>
      <c r="JK134">
        <v>1.49658</v>
      </c>
      <c r="JL134">
        <v>2.3999</v>
      </c>
      <c r="JM134">
        <v>1.54907</v>
      </c>
      <c r="JN134">
        <v>2.37305</v>
      </c>
      <c r="JO134">
        <v>30.8469</v>
      </c>
      <c r="JP134">
        <v>14.85</v>
      </c>
      <c r="JQ134">
        <v>18</v>
      </c>
      <c r="JR134">
        <v>497.768</v>
      </c>
      <c r="JS134">
        <v>465.452</v>
      </c>
      <c r="JT134">
        <v>22.335</v>
      </c>
      <c r="JU134">
        <v>32.3566</v>
      </c>
      <c r="JV134">
        <v>29.9999</v>
      </c>
      <c r="JW134">
        <v>32.4349</v>
      </c>
      <c r="JX134">
        <v>32.3878</v>
      </c>
      <c r="JY134">
        <v>9.529310000000001</v>
      </c>
      <c r="JZ134">
        <v>0</v>
      </c>
      <c r="KA134">
        <v>64.5899</v>
      </c>
      <c r="KB134">
        <v>22.3208</v>
      </c>
      <c r="KC134">
        <v>99.29600000000001</v>
      </c>
      <c r="KD134">
        <v>20.6809</v>
      </c>
      <c r="KE134">
        <v>100.459</v>
      </c>
      <c r="KF134">
        <v>93.44070000000001</v>
      </c>
    </row>
    <row r="135" spans="1:292">
      <c r="A135">
        <v>117</v>
      </c>
      <c r="B135">
        <v>1694437374</v>
      </c>
      <c r="C135">
        <v>3293.5</v>
      </c>
      <c r="D135" t="s">
        <v>669</v>
      </c>
      <c r="E135" t="s">
        <v>670</v>
      </c>
      <c r="F135">
        <v>5</v>
      </c>
      <c r="G135" t="s">
        <v>629</v>
      </c>
      <c r="H135">
        <v>1694437366.214286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121.8240723008201</v>
      </c>
      <c r="AJ135">
        <v>132.9547939393939</v>
      </c>
      <c r="AK135">
        <v>-3.269769279821764</v>
      </c>
      <c r="AL135">
        <v>65.65970730447981</v>
      </c>
      <c r="AM135">
        <f>(AO135 - AN135 + DX135*1E3/(8.314*(DZ135+273.15)) * AQ135/DW135 * AP135) * DW135/(100*DK135) * 1000/(1000 - AO135)</f>
        <v>0</v>
      </c>
      <c r="AN135">
        <v>19.70230426571429</v>
      </c>
      <c r="AO135">
        <v>21.03618606060604</v>
      </c>
      <c r="AP135">
        <v>-2.503139244868109E-05</v>
      </c>
      <c r="AQ135">
        <v>104.09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1.37</v>
      </c>
      <c r="DL135">
        <v>0.5</v>
      </c>
      <c r="DM135" t="s">
        <v>430</v>
      </c>
      <c r="DN135">
        <v>2</v>
      </c>
      <c r="DO135" t="b">
        <v>1</v>
      </c>
      <c r="DP135">
        <v>1694437366.214286</v>
      </c>
      <c r="DQ135">
        <v>153.5586071428571</v>
      </c>
      <c r="DR135">
        <v>135.5362142857143</v>
      </c>
      <c r="DS135">
        <v>21.04696428571429</v>
      </c>
      <c r="DT135">
        <v>19.71011785714286</v>
      </c>
      <c r="DU135">
        <v>173.4394642857143</v>
      </c>
      <c r="DV135">
        <v>24.56072142857143</v>
      </c>
      <c r="DW135">
        <v>500.0223571428573</v>
      </c>
      <c r="DX135">
        <v>84.39500357142856</v>
      </c>
      <c r="DY135">
        <v>0.100026125</v>
      </c>
      <c r="DZ135">
        <v>27.01756785714286</v>
      </c>
      <c r="EA135">
        <v>28.01565</v>
      </c>
      <c r="EB135">
        <v>999.9000000000002</v>
      </c>
      <c r="EC135">
        <v>0</v>
      </c>
      <c r="ED135">
        <v>0</v>
      </c>
      <c r="EE135">
        <v>10010.4225</v>
      </c>
      <c r="EF135">
        <v>0</v>
      </c>
      <c r="EG135">
        <v>1046.055357142857</v>
      </c>
      <c r="EH135">
        <v>18.02248928571428</v>
      </c>
      <c r="EI135">
        <v>156.8601785714286</v>
      </c>
      <c r="EJ135">
        <v>138.2613928571429</v>
      </c>
      <c r="EK135">
        <v>1.336856428571428</v>
      </c>
      <c r="EL135">
        <v>135.5362142857143</v>
      </c>
      <c r="EM135">
        <v>19.71011785714286</v>
      </c>
      <c r="EN135">
        <v>1.776259285714286</v>
      </c>
      <c r="EO135">
        <v>1.663435</v>
      </c>
      <c r="EP135">
        <v>15.57942142857143</v>
      </c>
      <c r="EQ135">
        <v>14.55935</v>
      </c>
      <c r="ER135">
        <v>1999.9975</v>
      </c>
      <c r="ES135">
        <v>0.9800040000000001</v>
      </c>
      <c r="ET135">
        <v>0.0199963</v>
      </c>
      <c r="EU135">
        <v>0</v>
      </c>
      <c r="EV135">
        <v>73.155</v>
      </c>
      <c r="EW135">
        <v>5.00078</v>
      </c>
      <c r="EX135">
        <v>4369.233214285714</v>
      </c>
      <c r="EY135">
        <v>16379.62142857143</v>
      </c>
      <c r="EZ135">
        <v>43.72739285714285</v>
      </c>
      <c r="FA135">
        <v>45.15599999999998</v>
      </c>
      <c r="FB135">
        <v>44.42160714285713</v>
      </c>
      <c r="FC135">
        <v>44.13607142857143</v>
      </c>
      <c r="FD135">
        <v>44.42371428571427</v>
      </c>
      <c r="FE135">
        <v>1955.1075</v>
      </c>
      <c r="FF135">
        <v>39.89000000000001</v>
      </c>
      <c r="FG135">
        <v>0</v>
      </c>
      <c r="FH135">
        <v>1694437374.3</v>
      </c>
      <c r="FI135">
        <v>0</v>
      </c>
      <c r="FJ135">
        <v>73.17044</v>
      </c>
      <c r="FK135">
        <v>-1.159976921084565</v>
      </c>
      <c r="FL135">
        <v>-209.2092308995318</v>
      </c>
      <c r="FM135">
        <v>4367.084</v>
      </c>
      <c r="FN135">
        <v>15</v>
      </c>
      <c r="FO135">
        <v>1694435067.6</v>
      </c>
      <c r="FP135" t="s">
        <v>630</v>
      </c>
      <c r="FQ135">
        <v>1694435067.6</v>
      </c>
      <c r="FR135">
        <v>1694435064.1</v>
      </c>
      <c r="FS135">
        <v>2</v>
      </c>
      <c r="FT135">
        <v>0.459</v>
      </c>
      <c r="FU135">
        <v>0.07000000000000001</v>
      </c>
      <c r="FV135">
        <v>-25.448</v>
      </c>
      <c r="FW135">
        <v>-3.5</v>
      </c>
      <c r="FX135">
        <v>420</v>
      </c>
      <c r="FY135">
        <v>21</v>
      </c>
      <c r="FZ135">
        <v>0.24</v>
      </c>
      <c r="GA135">
        <v>0.08</v>
      </c>
      <c r="GB135">
        <v>17.77401951219512</v>
      </c>
      <c r="GC135">
        <v>5.568957491289225</v>
      </c>
      <c r="GD135">
        <v>0.5502632470760599</v>
      </c>
      <c r="GE135">
        <v>0</v>
      </c>
      <c r="GF135">
        <v>1.33769</v>
      </c>
      <c r="GG135">
        <v>-0.01156599303135761</v>
      </c>
      <c r="GH135">
        <v>0.002135551565241384</v>
      </c>
      <c r="GI135">
        <v>1</v>
      </c>
      <c r="GJ135">
        <v>1</v>
      </c>
      <c r="GK135">
        <v>2</v>
      </c>
      <c r="GL135" t="s">
        <v>438</v>
      </c>
      <c r="GM135">
        <v>3.10411</v>
      </c>
      <c r="GN135">
        <v>2.75814</v>
      </c>
      <c r="GO135">
        <v>0.0340038</v>
      </c>
      <c r="GP135">
        <v>0.0258009</v>
      </c>
      <c r="GQ135">
        <v>0.102631</v>
      </c>
      <c r="GR135">
        <v>0.0882542</v>
      </c>
      <c r="GS135">
        <v>24842.6</v>
      </c>
      <c r="GT135">
        <v>23515.2</v>
      </c>
      <c r="GU135">
        <v>26277.1</v>
      </c>
      <c r="GV135">
        <v>24476.4</v>
      </c>
      <c r="GW135">
        <v>37861.2</v>
      </c>
      <c r="GX135">
        <v>32652.5</v>
      </c>
      <c r="GY135">
        <v>45981.7</v>
      </c>
      <c r="GZ135">
        <v>38759.3</v>
      </c>
      <c r="HA135">
        <v>1.85352</v>
      </c>
      <c r="HB135">
        <v>1.78157</v>
      </c>
      <c r="HC135">
        <v>-0.0336245</v>
      </c>
      <c r="HD135">
        <v>0</v>
      </c>
      <c r="HE135">
        <v>28.5464</v>
      </c>
      <c r="HF135">
        <v>999.9</v>
      </c>
      <c r="HG135">
        <v>52.1</v>
      </c>
      <c r="HH135">
        <v>28.8</v>
      </c>
      <c r="HI135">
        <v>24.5432</v>
      </c>
      <c r="HJ135">
        <v>61.0667</v>
      </c>
      <c r="HK135">
        <v>26.1699</v>
      </c>
      <c r="HL135">
        <v>1</v>
      </c>
      <c r="HM135">
        <v>0.428648</v>
      </c>
      <c r="HN135">
        <v>4.46429</v>
      </c>
      <c r="HO135">
        <v>20.2546</v>
      </c>
      <c r="HP135">
        <v>5.2119</v>
      </c>
      <c r="HQ135">
        <v>11.9831</v>
      </c>
      <c r="HR135">
        <v>4.96315</v>
      </c>
      <c r="HS135">
        <v>3.27403</v>
      </c>
      <c r="HT135">
        <v>9999</v>
      </c>
      <c r="HU135">
        <v>9999</v>
      </c>
      <c r="HV135">
        <v>9999</v>
      </c>
      <c r="HW135">
        <v>161.4</v>
      </c>
      <c r="HX135">
        <v>1.86371</v>
      </c>
      <c r="HY135">
        <v>1.85972</v>
      </c>
      <c r="HZ135">
        <v>1.85791</v>
      </c>
      <c r="IA135">
        <v>1.85939</v>
      </c>
      <c r="IB135">
        <v>1.85953</v>
      </c>
      <c r="IC135">
        <v>1.85791</v>
      </c>
      <c r="ID135">
        <v>1.85701</v>
      </c>
      <c r="IE135">
        <v>1.85205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-19.305</v>
      </c>
      <c r="IT135">
        <v>-3.5133</v>
      </c>
      <c r="IU135">
        <v>-15.77736157907257</v>
      </c>
      <c r="IV135">
        <v>-0.02504303529460891</v>
      </c>
      <c r="IW135">
        <v>8.203137281165334E-06</v>
      </c>
      <c r="IX135">
        <v>-1.601710138363582E-09</v>
      </c>
      <c r="IY135">
        <v>-1.603363494541413</v>
      </c>
      <c r="IZ135">
        <v>-0.1542298006697892</v>
      </c>
      <c r="JA135">
        <v>0.004482180110296973</v>
      </c>
      <c r="JB135">
        <v>-5.576280945024944E-05</v>
      </c>
      <c r="JC135">
        <v>4</v>
      </c>
      <c r="JD135">
        <v>1967</v>
      </c>
      <c r="JE135">
        <v>1</v>
      </c>
      <c r="JF135">
        <v>28</v>
      </c>
      <c r="JG135">
        <v>38.4</v>
      </c>
      <c r="JH135">
        <v>38.5</v>
      </c>
      <c r="JI135">
        <v>0.430908</v>
      </c>
      <c r="JJ135">
        <v>2.64526</v>
      </c>
      <c r="JK135">
        <v>1.49658</v>
      </c>
      <c r="JL135">
        <v>2.3999</v>
      </c>
      <c r="JM135">
        <v>1.54907</v>
      </c>
      <c r="JN135">
        <v>2.4231</v>
      </c>
      <c r="JO135">
        <v>30.8253</v>
      </c>
      <c r="JP135">
        <v>14.8675</v>
      </c>
      <c r="JQ135">
        <v>18</v>
      </c>
      <c r="JR135">
        <v>497.661</v>
      </c>
      <c r="JS135">
        <v>465.693</v>
      </c>
      <c r="JT135">
        <v>22.3098</v>
      </c>
      <c r="JU135">
        <v>32.3566</v>
      </c>
      <c r="JV135">
        <v>30</v>
      </c>
      <c r="JW135">
        <v>32.4349</v>
      </c>
      <c r="JX135">
        <v>32.3878</v>
      </c>
      <c r="JY135">
        <v>8.72153</v>
      </c>
      <c r="JZ135">
        <v>0</v>
      </c>
      <c r="KA135">
        <v>64.5899</v>
      </c>
      <c r="KB135">
        <v>22.3165</v>
      </c>
      <c r="KC135">
        <v>79.25960000000001</v>
      </c>
      <c r="KD135">
        <v>20.7298</v>
      </c>
      <c r="KE135">
        <v>100.459</v>
      </c>
      <c r="KF135">
        <v>93.44029999999999</v>
      </c>
    </row>
    <row r="136" spans="1:292">
      <c r="A136">
        <v>118</v>
      </c>
      <c r="B136">
        <v>1694437379</v>
      </c>
      <c r="C136">
        <v>3298.5</v>
      </c>
      <c r="D136" t="s">
        <v>671</v>
      </c>
      <c r="E136" t="s">
        <v>672</v>
      </c>
      <c r="F136">
        <v>5</v>
      </c>
      <c r="G136" t="s">
        <v>629</v>
      </c>
      <c r="H136">
        <v>1694437371.5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104.9372133631189</v>
      </c>
      <c r="AJ136">
        <v>116.5784909090909</v>
      </c>
      <c r="AK136">
        <v>-3.28031754868654</v>
      </c>
      <c r="AL136">
        <v>65.65970730447981</v>
      </c>
      <c r="AM136">
        <f>(AO136 - AN136 + DX136*1E3/(8.314*(DZ136+273.15)) * AQ136/DW136 * AP136) * DW136/(100*DK136) * 1000/(1000 - AO136)</f>
        <v>0</v>
      </c>
      <c r="AN136">
        <v>19.69665262515151</v>
      </c>
      <c r="AO136">
        <v>21.03228181818182</v>
      </c>
      <c r="AP136">
        <v>-9.406704406722553E-06</v>
      </c>
      <c r="AQ136">
        <v>104.09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1.37</v>
      </c>
      <c r="DL136">
        <v>0.5</v>
      </c>
      <c r="DM136" t="s">
        <v>430</v>
      </c>
      <c r="DN136">
        <v>2</v>
      </c>
      <c r="DO136" t="b">
        <v>1</v>
      </c>
      <c r="DP136">
        <v>1694437371.5</v>
      </c>
      <c r="DQ136">
        <v>136.5737777777778</v>
      </c>
      <c r="DR136">
        <v>118.0160518518518</v>
      </c>
      <c r="DS136">
        <v>21.04010740740741</v>
      </c>
      <c r="DT136">
        <v>19.7034962962963</v>
      </c>
      <c r="DU136">
        <v>156.0641851851852</v>
      </c>
      <c r="DV136">
        <v>24.5536037037037</v>
      </c>
      <c r="DW136">
        <v>500.0166666666667</v>
      </c>
      <c r="DX136">
        <v>84.39579999999998</v>
      </c>
      <c r="DY136">
        <v>0.1000748074074074</v>
      </c>
      <c r="DZ136">
        <v>27.00594814814815</v>
      </c>
      <c r="EA136">
        <v>28.00458148148148</v>
      </c>
      <c r="EB136">
        <v>999.9000000000001</v>
      </c>
      <c r="EC136">
        <v>0</v>
      </c>
      <c r="ED136">
        <v>0</v>
      </c>
      <c r="EE136">
        <v>10003.84148148148</v>
      </c>
      <c r="EF136">
        <v>0</v>
      </c>
      <c r="EG136">
        <v>1038.648518518518</v>
      </c>
      <c r="EH136">
        <v>18.55773333333333</v>
      </c>
      <c r="EI136">
        <v>139.5091851851852</v>
      </c>
      <c r="EJ136">
        <v>120.3882148148148</v>
      </c>
      <c r="EK136">
        <v>1.336609259259259</v>
      </c>
      <c r="EL136">
        <v>118.0160518518518</v>
      </c>
      <c r="EM136">
        <v>19.7034962962963</v>
      </c>
      <c r="EN136">
        <v>1.775696296296296</v>
      </c>
      <c r="EO136">
        <v>1.662892222222222</v>
      </c>
      <c r="EP136">
        <v>15.57447407407408</v>
      </c>
      <c r="EQ136">
        <v>14.5543037037037</v>
      </c>
      <c r="ER136">
        <v>2000.008518518519</v>
      </c>
      <c r="ES136">
        <v>0.9800040000000001</v>
      </c>
      <c r="ET136">
        <v>0.0199963</v>
      </c>
      <c r="EU136">
        <v>0</v>
      </c>
      <c r="EV136">
        <v>72.95911481481482</v>
      </c>
      <c r="EW136">
        <v>5.00078</v>
      </c>
      <c r="EX136">
        <v>4345.262222222223</v>
      </c>
      <c r="EY136">
        <v>16379.70740740741</v>
      </c>
      <c r="EZ136">
        <v>43.74274074074073</v>
      </c>
      <c r="FA136">
        <v>45.16174074074074</v>
      </c>
      <c r="FB136">
        <v>44.38633333333333</v>
      </c>
      <c r="FC136">
        <v>44.155</v>
      </c>
      <c r="FD136">
        <v>44.47877777777776</v>
      </c>
      <c r="FE136">
        <v>1955.118518518519</v>
      </c>
      <c r="FF136">
        <v>39.89000000000001</v>
      </c>
      <c r="FG136">
        <v>0</v>
      </c>
      <c r="FH136">
        <v>1694437379.1</v>
      </c>
      <c r="FI136">
        <v>0</v>
      </c>
      <c r="FJ136">
        <v>73.01684</v>
      </c>
      <c r="FK136">
        <v>-2.186107680871177</v>
      </c>
      <c r="FL136">
        <v>-334.0923080241701</v>
      </c>
      <c r="FM136">
        <v>4344.477199999999</v>
      </c>
      <c r="FN136">
        <v>15</v>
      </c>
      <c r="FO136">
        <v>1694435067.6</v>
      </c>
      <c r="FP136" t="s">
        <v>630</v>
      </c>
      <c r="FQ136">
        <v>1694435067.6</v>
      </c>
      <c r="FR136">
        <v>1694435064.1</v>
      </c>
      <c r="FS136">
        <v>2</v>
      </c>
      <c r="FT136">
        <v>0.459</v>
      </c>
      <c r="FU136">
        <v>0.07000000000000001</v>
      </c>
      <c r="FV136">
        <v>-25.448</v>
      </c>
      <c r="FW136">
        <v>-3.5</v>
      </c>
      <c r="FX136">
        <v>420</v>
      </c>
      <c r="FY136">
        <v>21</v>
      </c>
      <c r="FZ136">
        <v>0.24</v>
      </c>
      <c r="GA136">
        <v>0.08</v>
      </c>
      <c r="GB136">
        <v>18.26369024390244</v>
      </c>
      <c r="GC136">
        <v>6.055852264808392</v>
      </c>
      <c r="GD136">
        <v>0.5987103484726427</v>
      </c>
      <c r="GE136">
        <v>0</v>
      </c>
      <c r="GF136">
        <v>1.33679756097561</v>
      </c>
      <c r="GG136">
        <v>-0.00241672473867312</v>
      </c>
      <c r="GH136">
        <v>0.001631210504409723</v>
      </c>
      <c r="GI136">
        <v>1</v>
      </c>
      <c r="GJ136">
        <v>1</v>
      </c>
      <c r="GK136">
        <v>2</v>
      </c>
      <c r="GL136" t="s">
        <v>438</v>
      </c>
      <c r="GM136">
        <v>3.10408</v>
      </c>
      <c r="GN136">
        <v>2.75808</v>
      </c>
      <c r="GO136">
        <v>0.0305323</v>
      </c>
      <c r="GP136">
        <v>0.0220957</v>
      </c>
      <c r="GQ136">
        <v>0.102621</v>
      </c>
      <c r="GR136">
        <v>0.0882396</v>
      </c>
      <c r="GS136">
        <v>24931.8</v>
      </c>
      <c r="GT136">
        <v>23604.6</v>
      </c>
      <c r="GU136">
        <v>26277.2</v>
      </c>
      <c r="GV136">
        <v>24476.6</v>
      </c>
      <c r="GW136">
        <v>37861.4</v>
      </c>
      <c r="GX136">
        <v>32652.8</v>
      </c>
      <c r="GY136">
        <v>45981.9</v>
      </c>
      <c r="GZ136">
        <v>38759.5</v>
      </c>
      <c r="HA136">
        <v>1.8536</v>
      </c>
      <c r="HB136">
        <v>1.78142</v>
      </c>
      <c r="HC136">
        <v>-0.0342131</v>
      </c>
      <c r="HD136">
        <v>0</v>
      </c>
      <c r="HE136">
        <v>28.5384</v>
      </c>
      <c r="HF136">
        <v>999.9</v>
      </c>
      <c r="HG136">
        <v>52.1</v>
      </c>
      <c r="HH136">
        <v>28.8</v>
      </c>
      <c r="HI136">
        <v>24.5406</v>
      </c>
      <c r="HJ136">
        <v>61.0767</v>
      </c>
      <c r="HK136">
        <v>26.0377</v>
      </c>
      <c r="HL136">
        <v>1</v>
      </c>
      <c r="HM136">
        <v>0.428117</v>
      </c>
      <c r="HN136">
        <v>4.40234</v>
      </c>
      <c r="HO136">
        <v>20.2561</v>
      </c>
      <c r="HP136">
        <v>5.2113</v>
      </c>
      <c r="HQ136">
        <v>11.984</v>
      </c>
      <c r="HR136">
        <v>4.96305</v>
      </c>
      <c r="HS136">
        <v>3.27408</v>
      </c>
      <c r="HT136">
        <v>9999</v>
      </c>
      <c r="HU136">
        <v>9999</v>
      </c>
      <c r="HV136">
        <v>9999</v>
      </c>
      <c r="HW136">
        <v>161.4</v>
      </c>
      <c r="HX136">
        <v>1.86371</v>
      </c>
      <c r="HY136">
        <v>1.85971</v>
      </c>
      <c r="HZ136">
        <v>1.85791</v>
      </c>
      <c r="IA136">
        <v>1.85939</v>
      </c>
      <c r="IB136">
        <v>1.85951</v>
      </c>
      <c r="IC136">
        <v>1.85791</v>
      </c>
      <c r="ID136">
        <v>1.85699</v>
      </c>
      <c r="IE136">
        <v>1.85202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-18.931</v>
      </c>
      <c r="IT136">
        <v>-3.5132</v>
      </c>
      <c r="IU136">
        <v>-15.77736157907257</v>
      </c>
      <c r="IV136">
        <v>-0.02504303529460891</v>
      </c>
      <c r="IW136">
        <v>8.203137281165334E-06</v>
      </c>
      <c r="IX136">
        <v>-1.601710138363582E-09</v>
      </c>
      <c r="IY136">
        <v>-1.603363494541413</v>
      </c>
      <c r="IZ136">
        <v>-0.1542298006697892</v>
      </c>
      <c r="JA136">
        <v>0.004482180110296973</v>
      </c>
      <c r="JB136">
        <v>-5.576280945024944E-05</v>
      </c>
      <c r="JC136">
        <v>4</v>
      </c>
      <c r="JD136">
        <v>1967</v>
      </c>
      <c r="JE136">
        <v>1</v>
      </c>
      <c r="JF136">
        <v>28</v>
      </c>
      <c r="JG136">
        <v>38.5</v>
      </c>
      <c r="JH136">
        <v>38.6</v>
      </c>
      <c r="JI136">
        <v>0.390625</v>
      </c>
      <c r="JJ136">
        <v>2.65991</v>
      </c>
      <c r="JK136">
        <v>1.49658</v>
      </c>
      <c r="JL136">
        <v>2.3999</v>
      </c>
      <c r="JM136">
        <v>1.54907</v>
      </c>
      <c r="JN136">
        <v>2.43286</v>
      </c>
      <c r="JO136">
        <v>30.8469</v>
      </c>
      <c r="JP136">
        <v>14.8588</v>
      </c>
      <c r="JQ136">
        <v>18</v>
      </c>
      <c r="JR136">
        <v>497.707</v>
      </c>
      <c r="JS136">
        <v>465.597</v>
      </c>
      <c r="JT136">
        <v>22.3053</v>
      </c>
      <c r="JU136">
        <v>32.3566</v>
      </c>
      <c r="JV136">
        <v>30</v>
      </c>
      <c r="JW136">
        <v>32.4349</v>
      </c>
      <c r="JX136">
        <v>32.3878</v>
      </c>
      <c r="JY136">
        <v>7.833</v>
      </c>
      <c r="JZ136">
        <v>0</v>
      </c>
      <c r="KA136">
        <v>64.5899</v>
      </c>
      <c r="KB136">
        <v>22.3159</v>
      </c>
      <c r="KC136">
        <v>65.8768</v>
      </c>
      <c r="KD136">
        <v>20.7756</v>
      </c>
      <c r="KE136">
        <v>100.459</v>
      </c>
      <c r="KF136">
        <v>93.4408</v>
      </c>
    </row>
    <row r="137" spans="1:292">
      <c r="A137">
        <v>119</v>
      </c>
      <c r="B137">
        <v>1694437384</v>
      </c>
      <c r="C137">
        <v>3303.5</v>
      </c>
      <c r="D137" t="s">
        <v>673</v>
      </c>
      <c r="E137" t="s">
        <v>674</v>
      </c>
      <c r="F137">
        <v>5</v>
      </c>
      <c r="G137" t="s">
        <v>629</v>
      </c>
      <c r="H137">
        <v>1694437376.214286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88.00840271863315</v>
      </c>
      <c r="AJ137">
        <v>100.1430242424242</v>
      </c>
      <c r="AK137">
        <v>-3.285636872671211</v>
      </c>
      <c r="AL137">
        <v>65.65970730447981</v>
      </c>
      <c r="AM137">
        <f>(AO137 - AN137 + DX137*1E3/(8.314*(DZ137+273.15)) * AQ137/DW137 * AP137) * DW137/(100*DK137) * 1000/(1000 - AO137)</f>
        <v>0</v>
      </c>
      <c r="AN137">
        <v>19.68762734108226</v>
      </c>
      <c r="AO137">
        <v>21.02905636363636</v>
      </c>
      <c r="AP137">
        <v>-5.876152832662495E-06</v>
      </c>
      <c r="AQ137">
        <v>104.09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1.37</v>
      </c>
      <c r="DL137">
        <v>0.5</v>
      </c>
      <c r="DM137" t="s">
        <v>430</v>
      </c>
      <c r="DN137">
        <v>2</v>
      </c>
      <c r="DO137" t="b">
        <v>1</v>
      </c>
      <c r="DP137">
        <v>1694437376.214286</v>
      </c>
      <c r="DQ137">
        <v>121.4436142857143</v>
      </c>
      <c r="DR137">
        <v>102.3818178571429</v>
      </c>
      <c r="DS137">
        <v>21.03488928571429</v>
      </c>
      <c r="DT137">
        <v>19.6967</v>
      </c>
      <c r="DU137">
        <v>140.5821428571429</v>
      </c>
      <c r="DV137">
        <v>24.54818928571429</v>
      </c>
      <c r="DW137">
        <v>500.0241428571429</v>
      </c>
      <c r="DX137">
        <v>84.39608928571428</v>
      </c>
      <c r="DY137">
        <v>0.1000611857142857</v>
      </c>
      <c r="DZ137">
        <v>26.99503928571429</v>
      </c>
      <c r="EA137">
        <v>27.98958571428571</v>
      </c>
      <c r="EB137">
        <v>999.9000000000002</v>
      </c>
      <c r="EC137">
        <v>0</v>
      </c>
      <c r="ED137">
        <v>0</v>
      </c>
      <c r="EE137">
        <v>10003.48607142857</v>
      </c>
      <c r="EF137">
        <v>0</v>
      </c>
      <c r="EG137">
        <v>1029.456428571429</v>
      </c>
      <c r="EH137">
        <v>19.06179642857143</v>
      </c>
      <c r="EI137">
        <v>124.0530714285714</v>
      </c>
      <c r="EJ137">
        <v>104.4390285714286</v>
      </c>
      <c r="EK137">
        <v>1.338189642857143</v>
      </c>
      <c r="EL137">
        <v>102.3818178571429</v>
      </c>
      <c r="EM137">
        <v>19.6967</v>
      </c>
      <c r="EN137">
        <v>1.775261785714286</v>
      </c>
      <c r="EO137">
        <v>1.662323928571428</v>
      </c>
      <c r="EP137">
        <v>15.57065357142857</v>
      </c>
      <c r="EQ137">
        <v>14.54900714285714</v>
      </c>
      <c r="ER137">
        <v>2000.008571428571</v>
      </c>
      <c r="ES137">
        <v>0.9800040000000001</v>
      </c>
      <c r="ET137">
        <v>0.0199963</v>
      </c>
      <c r="EU137">
        <v>0</v>
      </c>
      <c r="EV137">
        <v>72.77611071428571</v>
      </c>
      <c r="EW137">
        <v>5.00078</v>
      </c>
      <c r="EX137">
        <v>4318.007857142858</v>
      </c>
      <c r="EY137">
        <v>16379.71071428571</v>
      </c>
      <c r="EZ137">
        <v>43.7607857142857</v>
      </c>
      <c r="FA137">
        <v>45.17157142857143</v>
      </c>
      <c r="FB137">
        <v>44.3525</v>
      </c>
      <c r="FC137">
        <v>44.18517857142857</v>
      </c>
      <c r="FD137">
        <v>44.50417857142857</v>
      </c>
      <c r="FE137">
        <v>1955.118571428571</v>
      </c>
      <c r="FF137">
        <v>39.89000000000001</v>
      </c>
      <c r="FG137">
        <v>0</v>
      </c>
      <c r="FH137">
        <v>1694437384.5</v>
      </c>
      <c r="FI137">
        <v>0</v>
      </c>
      <c r="FJ137">
        <v>72.82016153846155</v>
      </c>
      <c r="FK137">
        <v>-3.084006819485673</v>
      </c>
      <c r="FL137">
        <v>-382.4157259244911</v>
      </c>
      <c r="FM137">
        <v>4314.969999999999</v>
      </c>
      <c r="FN137">
        <v>15</v>
      </c>
      <c r="FO137">
        <v>1694435067.6</v>
      </c>
      <c r="FP137" t="s">
        <v>630</v>
      </c>
      <c r="FQ137">
        <v>1694435067.6</v>
      </c>
      <c r="FR137">
        <v>1694435064.1</v>
      </c>
      <c r="FS137">
        <v>2</v>
      </c>
      <c r="FT137">
        <v>0.459</v>
      </c>
      <c r="FU137">
        <v>0.07000000000000001</v>
      </c>
      <c r="FV137">
        <v>-25.448</v>
      </c>
      <c r="FW137">
        <v>-3.5</v>
      </c>
      <c r="FX137">
        <v>420</v>
      </c>
      <c r="FY137">
        <v>21</v>
      </c>
      <c r="FZ137">
        <v>0.24</v>
      </c>
      <c r="GA137">
        <v>0.08</v>
      </c>
      <c r="GB137">
        <v>18.7423525</v>
      </c>
      <c r="GC137">
        <v>6.427912570356447</v>
      </c>
      <c r="GD137">
        <v>0.6185582131002303</v>
      </c>
      <c r="GE137">
        <v>0</v>
      </c>
      <c r="GF137">
        <v>1.33735</v>
      </c>
      <c r="GG137">
        <v>0.0144670919324556</v>
      </c>
      <c r="GH137">
        <v>0.00224855509160883</v>
      </c>
      <c r="GI137">
        <v>1</v>
      </c>
      <c r="GJ137">
        <v>1</v>
      </c>
      <c r="GK137">
        <v>2</v>
      </c>
      <c r="GL137" t="s">
        <v>438</v>
      </c>
      <c r="GM137">
        <v>3.10401</v>
      </c>
      <c r="GN137">
        <v>2.75808</v>
      </c>
      <c r="GO137">
        <v>0.0269646</v>
      </c>
      <c r="GP137">
        <v>0.0182943</v>
      </c>
      <c r="GQ137">
        <v>0.102613</v>
      </c>
      <c r="GR137">
        <v>0.08820749999999999</v>
      </c>
      <c r="GS137">
        <v>25023.2</v>
      </c>
      <c r="GT137">
        <v>23696.3</v>
      </c>
      <c r="GU137">
        <v>26276.9</v>
      </c>
      <c r="GV137">
        <v>24476.6</v>
      </c>
      <c r="GW137">
        <v>37861.3</v>
      </c>
      <c r="GX137">
        <v>32653.2</v>
      </c>
      <c r="GY137">
        <v>45981.9</v>
      </c>
      <c r="GZ137">
        <v>38759.2</v>
      </c>
      <c r="HA137">
        <v>1.85338</v>
      </c>
      <c r="HB137">
        <v>1.78137</v>
      </c>
      <c r="HC137">
        <v>-0.0339672</v>
      </c>
      <c r="HD137">
        <v>0</v>
      </c>
      <c r="HE137">
        <v>28.5305</v>
      </c>
      <c r="HF137">
        <v>999.9</v>
      </c>
      <c r="HG137">
        <v>52.1</v>
      </c>
      <c r="HH137">
        <v>28.8</v>
      </c>
      <c r="HI137">
        <v>24.5426</v>
      </c>
      <c r="HJ137">
        <v>60.8467</v>
      </c>
      <c r="HK137">
        <v>26.1058</v>
      </c>
      <c r="HL137">
        <v>1</v>
      </c>
      <c r="HM137">
        <v>0.426542</v>
      </c>
      <c r="HN137">
        <v>3.67408</v>
      </c>
      <c r="HO137">
        <v>20.273</v>
      </c>
      <c r="HP137">
        <v>5.2113</v>
      </c>
      <c r="HQ137">
        <v>11.9831</v>
      </c>
      <c r="HR137">
        <v>4.96325</v>
      </c>
      <c r="HS137">
        <v>3.2742</v>
      </c>
      <c r="HT137">
        <v>9999</v>
      </c>
      <c r="HU137">
        <v>9999</v>
      </c>
      <c r="HV137">
        <v>9999</v>
      </c>
      <c r="HW137">
        <v>161.4</v>
      </c>
      <c r="HX137">
        <v>1.86371</v>
      </c>
      <c r="HY137">
        <v>1.85971</v>
      </c>
      <c r="HZ137">
        <v>1.85792</v>
      </c>
      <c r="IA137">
        <v>1.85941</v>
      </c>
      <c r="IB137">
        <v>1.85954</v>
      </c>
      <c r="IC137">
        <v>1.85791</v>
      </c>
      <c r="ID137">
        <v>1.85699</v>
      </c>
      <c r="IE137">
        <v>1.85203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-18.551</v>
      </c>
      <c r="IT137">
        <v>-3.5131</v>
      </c>
      <c r="IU137">
        <v>-15.77736157907257</v>
      </c>
      <c r="IV137">
        <v>-0.02504303529460891</v>
      </c>
      <c r="IW137">
        <v>8.203137281165334E-06</v>
      </c>
      <c r="IX137">
        <v>-1.601710138363582E-09</v>
      </c>
      <c r="IY137">
        <v>-1.603363494541413</v>
      </c>
      <c r="IZ137">
        <v>-0.1542298006697892</v>
      </c>
      <c r="JA137">
        <v>0.004482180110296973</v>
      </c>
      <c r="JB137">
        <v>-5.576280945024944E-05</v>
      </c>
      <c r="JC137">
        <v>4</v>
      </c>
      <c r="JD137">
        <v>1967</v>
      </c>
      <c r="JE137">
        <v>1</v>
      </c>
      <c r="JF137">
        <v>28</v>
      </c>
      <c r="JG137">
        <v>38.6</v>
      </c>
      <c r="JH137">
        <v>38.7</v>
      </c>
      <c r="JI137">
        <v>0.34668</v>
      </c>
      <c r="JJ137">
        <v>2.67212</v>
      </c>
      <c r="JK137">
        <v>1.49658</v>
      </c>
      <c r="JL137">
        <v>2.3999</v>
      </c>
      <c r="JM137">
        <v>1.54907</v>
      </c>
      <c r="JN137">
        <v>2.34497</v>
      </c>
      <c r="JO137">
        <v>30.8253</v>
      </c>
      <c r="JP137">
        <v>14.8675</v>
      </c>
      <c r="JQ137">
        <v>18</v>
      </c>
      <c r="JR137">
        <v>497.57</v>
      </c>
      <c r="JS137">
        <v>465.565</v>
      </c>
      <c r="JT137">
        <v>22.3515</v>
      </c>
      <c r="JU137">
        <v>32.3566</v>
      </c>
      <c r="JV137">
        <v>29.9987</v>
      </c>
      <c r="JW137">
        <v>32.4349</v>
      </c>
      <c r="JX137">
        <v>32.3878</v>
      </c>
      <c r="JY137">
        <v>7.0191</v>
      </c>
      <c r="JZ137">
        <v>0</v>
      </c>
      <c r="KA137">
        <v>64.5899</v>
      </c>
      <c r="KB137">
        <v>22.5194</v>
      </c>
      <c r="KC137">
        <v>45.8417</v>
      </c>
      <c r="KD137">
        <v>20.8133</v>
      </c>
      <c r="KE137">
        <v>100.459</v>
      </c>
      <c r="KF137">
        <v>93.44029999999999</v>
      </c>
    </row>
    <row r="138" spans="1:292">
      <c r="A138">
        <v>120</v>
      </c>
      <c r="B138">
        <v>1694437389</v>
      </c>
      <c r="C138">
        <v>3308.5</v>
      </c>
      <c r="D138" t="s">
        <v>675</v>
      </c>
      <c r="E138" t="s">
        <v>676</v>
      </c>
      <c r="F138">
        <v>5</v>
      </c>
      <c r="G138" t="s">
        <v>629</v>
      </c>
      <c r="H138">
        <v>1694437381.5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70.87421666558595</v>
      </c>
      <c r="AJ138">
        <v>83.80702969696971</v>
      </c>
      <c r="AK138">
        <v>-3.269358273468714</v>
      </c>
      <c r="AL138">
        <v>65.65970730447981</v>
      </c>
      <c r="AM138">
        <f>(AO138 - AN138 + DX138*1E3/(8.314*(DZ138+273.15)) * AQ138/DW138 * AP138) * DW138/(100*DK138) * 1000/(1000 - AO138)</f>
        <v>0</v>
      </c>
      <c r="AN138">
        <v>19.68464818670996</v>
      </c>
      <c r="AO138">
        <v>21.0385303030303</v>
      </c>
      <c r="AP138">
        <v>2.928493193548791E-05</v>
      </c>
      <c r="AQ138">
        <v>104.09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1.37</v>
      </c>
      <c r="DL138">
        <v>0.5</v>
      </c>
      <c r="DM138" t="s">
        <v>430</v>
      </c>
      <c r="DN138">
        <v>2</v>
      </c>
      <c r="DO138" t="b">
        <v>1</v>
      </c>
      <c r="DP138">
        <v>1694437381.5</v>
      </c>
      <c r="DQ138">
        <v>104.4902</v>
      </c>
      <c r="DR138">
        <v>84.78504444444444</v>
      </c>
      <c r="DS138">
        <v>21.03243333333333</v>
      </c>
      <c r="DT138">
        <v>19.69039259259259</v>
      </c>
      <c r="DU138">
        <v>123.2304814814815</v>
      </c>
      <c r="DV138">
        <v>24.54563703703704</v>
      </c>
      <c r="DW138">
        <v>499.9842222222222</v>
      </c>
      <c r="DX138">
        <v>84.3964</v>
      </c>
      <c r="DY138">
        <v>0.100009262962963</v>
      </c>
      <c r="DZ138">
        <v>26.98353333333334</v>
      </c>
      <c r="EA138">
        <v>27.97827407407407</v>
      </c>
      <c r="EB138">
        <v>999.9000000000001</v>
      </c>
      <c r="EC138">
        <v>0</v>
      </c>
      <c r="ED138">
        <v>0</v>
      </c>
      <c r="EE138">
        <v>9995.720740740742</v>
      </c>
      <c r="EF138">
        <v>0</v>
      </c>
      <c r="EG138">
        <v>1019.698888888889</v>
      </c>
      <c r="EH138">
        <v>19.70511481481481</v>
      </c>
      <c r="EI138">
        <v>106.7350259259259</v>
      </c>
      <c r="EJ138">
        <v>86.48812592592591</v>
      </c>
      <c r="EK138">
        <v>1.34204</v>
      </c>
      <c r="EL138">
        <v>84.78504444444444</v>
      </c>
      <c r="EM138">
        <v>19.69039259259259</v>
      </c>
      <c r="EN138">
        <v>1.77505962962963</v>
      </c>
      <c r="EO138">
        <v>1.661797407407407</v>
      </c>
      <c r="EP138">
        <v>15.56888518518518</v>
      </c>
      <c r="EQ138">
        <v>14.5441037037037</v>
      </c>
      <c r="ER138">
        <v>1999.99962962963</v>
      </c>
      <c r="ES138">
        <v>0.9800040000000001</v>
      </c>
      <c r="ET138">
        <v>0.0199963</v>
      </c>
      <c r="EU138">
        <v>0</v>
      </c>
      <c r="EV138">
        <v>72.59724074074074</v>
      </c>
      <c r="EW138">
        <v>5.00078</v>
      </c>
      <c r="EX138">
        <v>4293.293333333334</v>
      </c>
      <c r="EY138">
        <v>16379.64814814815</v>
      </c>
      <c r="EZ138">
        <v>43.74733333333333</v>
      </c>
      <c r="FA138">
        <v>45.16181481481482</v>
      </c>
      <c r="FB138">
        <v>44.27066666666666</v>
      </c>
      <c r="FC138">
        <v>44.18503703703703</v>
      </c>
      <c r="FD138">
        <v>44.49518518518518</v>
      </c>
      <c r="FE138">
        <v>1955.109629629629</v>
      </c>
      <c r="FF138">
        <v>39.89000000000001</v>
      </c>
      <c r="FG138">
        <v>0</v>
      </c>
      <c r="FH138">
        <v>1694437389.3</v>
      </c>
      <c r="FI138">
        <v>0</v>
      </c>
      <c r="FJ138">
        <v>72.63501153846154</v>
      </c>
      <c r="FK138">
        <v>-1.929186322514577</v>
      </c>
      <c r="FL138">
        <v>-211.0105985961756</v>
      </c>
      <c r="FM138">
        <v>4293.551538461538</v>
      </c>
      <c r="FN138">
        <v>15</v>
      </c>
      <c r="FO138">
        <v>1694435067.6</v>
      </c>
      <c r="FP138" t="s">
        <v>630</v>
      </c>
      <c r="FQ138">
        <v>1694435067.6</v>
      </c>
      <c r="FR138">
        <v>1694435064.1</v>
      </c>
      <c r="FS138">
        <v>2</v>
      </c>
      <c r="FT138">
        <v>0.459</v>
      </c>
      <c r="FU138">
        <v>0.07000000000000001</v>
      </c>
      <c r="FV138">
        <v>-25.448</v>
      </c>
      <c r="FW138">
        <v>-3.5</v>
      </c>
      <c r="FX138">
        <v>420</v>
      </c>
      <c r="FY138">
        <v>21</v>
      </c>
      <c r="FZ138">
        <v>0.24</v>
      </c>
      <c r="GA138">
        <v>0.08</v>
      </c>
      <c r="GB138">
        <v>19.35545609756097</v>
      </c>
      <c r="GC138">
        <v>7.151920557491309</v>
      </c>
      <c r="GD138">
        <v>0.7083843021524338</v>
      </c>
      <c r="GE138">
        <v>0</v>
      </c>
      <c r="GF138">
        <v>1.340644878048781</v>
      </c>
      <c r="GG138">
        <v>0.04254501742160478</v>
      </c>
      <c r="GH138">
        <v>0.005201355415260484</v>
      </c>
      <c r="GI138">
        <v>1</v>
      </c>
      <c r="GJ138">
        <v>1</v>
      </c>
      <c r="GK138">
        <v>2</v>
      </c>
      <c r="GL138" t="s">
        <v>438</v>
      </c>
      <c r="GM138">
        <v>3.10413</v>
      </c>
      <c r="GN138">
        <v>2.75807</v>
      </c>
      <c r="GO138">
        <v>0.0233348</v>
      </c>
      <c r="GP138">
        <v>0.0143996</v>
      </c>
      <c r="GQ138">
        <v>0.102642</v>
      </c>
      <c r="GR138">
        <v>0.08820310000000001</v>
      </c>
      <c r="GS138">
        <v>25117.3</v>
      </c>
      <c r="GT138">
        <v>23790.2</v>
      </c>
      <c r="GU138">
        <v>26277.8</v>
      </c>
      <c r="GV138">
        <v>24476.6</v>
      </c>
      <c r="GW138">
        <v>37860.2</v>
      </c>
      <c r="GX138">
        <v>32653.3</v>
      </c>
      <c r="GY138">
        <v>45982.5</v>
      </c>
      <c r="GZ138">
        <v>38759.5</v>
      </c>
      <c r="HA138">
        <v>1.8536</v>
      </c>
      <c r="HB138">
        <v>1.78132</v>
      </c>
      <c r="HC138">
        <v>-0.0338033</v>
      </c>
      <c r="HD138">
        <v>0</v>
      </c>
      <c r="HE138">
        <v>28.5219</v>
      </c>
      <c r="HF138">
        <v>999.9</v>
      </c>
      <c r="HG138">
        <v>52.1</v>
      </c>
      <c r="HH138">
        <v>28.8</v>
      </c>
      <c r="HI138">
        <v>24.5421</v>
      </c>
      <c r="HJ138">
        <v>60.5867</v>
      </c>
      <c r="HK138">
        <v>26.2099</v>
      </c>
      <c r="HL138">
        <v>1</v>
      </c>
      <c r="HM138">
        <v>0.290356</v>
      </c>
      <c r="HN138">
        <v>3.859</v>
      </c>
      <c r="HO138">
        <v>20.2723</v>
      </c>
      <c r="HP138">
        <v>5.2119</v>
      </c>
      <c r="HQ138">
        <v>11.984</v>
      </c>
      <c r="HR138">
        <v>4.96315</v>
      </c>
      <c r="HS138">
        <v>3.27423</v>
      </c>
      <c r="HT138">
        <v>9999</v>
      </c>
      <c r="HU138">
        <v>9999</v>
      </c>
      <c r="HV138">
        <v>9999</v>
      </c>
      <c r="HW138">
        <v>161.4</v>
      </c>
      <c r="HX138">
        <v>1.86371</v>
      </c>
      <c r="HY138">
        <v>1.85971</v>
      </c>
      <c r="HZ138">
        <v>1.85791</v>
      </c>
      <c r="IA138">
        <v>1.8594</v>
      </c>
      <c r="IB138">
        <v>1.85954</v>
      </c>
      <c r="IC138">
        <v>1.85791</v>
      </c>
      <c r="ID138">
        <v>1.85699</v>
      </c>
      <c r="IE138">
        <v>1.85204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-18.168</v>
      </c>
      <c r="IT138">
        <v>-3.5135</v>
      </c>
      <c r="IU138">
        <v>-15.77736157907257</v>
      </c>
      <c r="IV138">
        <v>-0.02504303529460891</v>
      </c>
      <c r="IW138">
        <v>8.203137281165334E-06</v>
      </c>
      <c r="IX138">
        <v>-1.601710138363582E-09</v>
      </c>
      <c r="IY138">
        <v>-1.603363494541413</v>
      </c>
      <c r="IZ138">
        <v>-0.1542298006697892</v>
      </c>
      <c r="JA138">
        <v>0.004482180110296973</v>
      </c>
      <c r="JB138">
        <v>-5.576280945024944E-05</v>
      </c>
      <c r="JC138">
        <v>4</v>
      </c>
      <c r="JD138">
        <v>1967</v>
      </c>
      <c r="JE138">
        <v>1</v>
      </c>
      <c r="JF138">
        <v>28</v>
      </c>
      <c r="JG138">
        <v>38.7</v>
      </c>
      <c r="JH138">
        <v>38.7</v>
      </c>
      <c r="JI138">
        <v>0.305176</v>
      </c>
      <c r="JJ138">
        <v>2.66968</v>
      </c>
      <c r="JK138">
        <v>1.49658</v>
      </c>
      <c r="JL138">
        <v>2.3999</v>
      </c>
      <c r="JM138">
        <v>1.54907</v>
      </c>
      <c r="JN138">
        <v>2.41943</v>
      </c>
      <c r="JO138">
        <v>30.8253</v>
      </c>
      <c r="JP138">
        <v>14.8763</v>
      </c>
      <c r="JQ138">
        <v>18</v>
      </c>
      <c r="JR138">
        <v>497.706</v>
      </c>
      <c r="JS138">
        <v>465.532</v>
      </c>
      <c r="JT138">
        <v>22.5095</v>
      </c>
      <c r="JU138">
        <v>32.3566</v>
      </c>
      <c r="JV138">
        <v>29.9984</v>
      </c>
      <c r="JW138">
        <v>32.4349</v>
      </c>
      <c r="JX138">
        <v>32.3878</v>
      </c>
      <c r="JY138">
        <v>6.13172</v>
      </c>
      <c r="JZ138">
        <v>0</v>
      </c>
      <c r="KA138">
        <v>64.9649</v>
      </c>
      <c r="KB138">
        <v>22.5392</v>
      </c>
      <c r="KC138">
        <v>32.4827</v>
      </c>
      <c r="KD138">
        <v>20.8437</v>
      </c>
      <c r="KE138">
        <v>100.461</v>
      </c>
      <c r="KF138">
        <v>93.4409</v>
      </c>
    </row>
    <row r="139" spans="1:292">
      <c r="A139">
        <v>121</v>
      </c>
      <c r="B139">
        <v>1694437486</v>
      </c>
      <c r="C139">
        <v>3405.5</v>
      </c>
      <c r="D139" t="s">
        <v>677</v>
      </c>
      <c r="E139" t="s">
        <v>678</v>
      </c>
      <c r="F139">
        <v>5</v>
      </c>
      <c r="G139" t="s">
        <v>629</v>
      </c>
      <c r="H139">
        <v>1694437478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428.5320518142587</v>
      </c>
      <c r="AJ139">
        <v>417.838721212121</v>
      </c>
      <c r="AK139">
        <v>0.03540520516681157</v>
      </c>
      <c r="AL139">
        <v>65.65970730447981</v>
      </c>
      <c r="AM139">
        <f>(AO139 - AN139 + DX139*1E3/(8.314*(DZ139+273.15)) * AQ139/DW139 * AP139) * DW139/(100*DK139) * 1000/(1000 - AO139)</f>
        <v>0</v>
      </c>
      <c r="AN139">
        <v>19.89779714831169</v>
      </c>
      <c r="AO139">
        <v>21.31179393939393</v>
      </c>
      <c r="AP139">
        <v>-0.0002712624312630143</v>
      </c>
      <c r="AQ139">
        <v>104.09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1.37</v>
      </c>
      <c r="DL139">
        <v>0.5</v>
      </c>
      <c r="DM139" t="s">
        <v>430</v>
      </c>
      <c r="DN139">
        <v>2</v>
      </c>
      <c r="DO139" t="b">
        <v>1</v>
      </c>
      <c r="DP139">
        <v>1694437478</v>
      </c>
      <c r="DQ139">
        <v>408.8884193548387</v>
      </c>
      <c r="DR139">
        <v>420.0692258064516</v>
      </c>
      <c r="DS139">
        <v>21.31372903225806</v>
      </c>
      <c r="DT139">
        <v>19.90345483870968</v>
      </c>
      <c r="DU139">
        <v>434.1226129032258</v>
      </c>
      <c r="DV139">
        <v>24.83710322580645</v>
      </c>
      <c r="DW139">
        <v>500.0131290322581</v>
      </c>
      <c r="DX139">
        <v>84.39530645161292</v>
      </c>
      <c r="DY139">
        <v>0.1000069483870968</v>
      </c>
      <c r="DZ139">
        <v>27.05580967741936</v>
      </c>
      <c r="EA139">
        <v>28.02164838709678</v>
      </c>
      <c r="EB139">
        <v>999.9000000000003</v>
      </c>
      <c r="EC139">
        <v>0</v>
      </c>
      <c r="ED139">
        <v>0</v>
      </c>
      <c r="EE139">
        <v>9992.727741935483</v>
      </c>
      <c r="EF139">
        <v>0</v>
      </c>
      <c r="EG139">
        <v>1060.524193548387</v>
      </c>
      <c r="EH139">
        <v>-11.18078709677419</v>
      </c>
      <c r="EI139">
        <v>417.7931612903225</v>
      </c>
      <c r="EJ139">
        <v>428.5998064516129</v>
      </c>
      <c r="EK139">
        <v>1.410275161290323</v>
      </c>
      <c r="EL139">
        <v>420.0692258064516</v>
      </c>
      <c r="EM139">
        <v>19.90345483870968</v>
      </c>
      <c r="EN139">
        <v>1.798778709677419</v>
      </c>
      <c r="EO139">
        <v>1.679757419354839</v>
      </c>
      <c r="EP139">
        <v>15.77617741935484</v>
      </c>
      <c r="EQ139">
        <v>14.71062580645161</v>
      </c>
      <c r="ER139">
        <v>2000.003548387097</v>
      </c>
      <c r="ES139">
        <v>0.9800043870967744</v>
      </c>
      <c r="ET139">
        <v>0.01999591612903226</v>
      </c>
      <c r="EU139">
        <v>0</v>
      </c>
      <c r="EV139">
        <v>73.4120193548387</v>
      </c>
      <c r="EW139">
        <v>5.000779999999999</v>
      </c>
      <c r="EX139">
        <v>4365.997741935484</v>
      </c>
      <c r="EY139">
        <v>16379.68064516129</v>
      </c>
      <c r="EZ139">
        <v>43.63077419354838</v>
      </c>
      <c r="FA139">
        <v>45.06619354838708</v>
      </c>
      <c r="FB139">
        <v>44.31835483870967</v>
      </c>
      <c r="FC139">
        <v>44.01370967741933</v>
      </c>
      <c r="FD139">
        <v>44.23351612903223</v>
      </c>
      <c r="FE139">
        <v>1955.113548387097</v>
      </c>
      <c r="FF139">
        <v>39.89000000000002</v>
      </c>
      <c r="FG139">
        <v>0</v>
      </c>
      <c r="FH139">
        <v>1694437485.9</v>
      </c>
      <c r="FI139">
        <v>0</v>
      </c>
      <c r="FJ139">
        <v>73.419664</v>
      </c>
      <c r="FK139">
        <v>-0.8916461278204073</v>
      </c>
      <c r="FL139">
        <v>25.46307703696789</v>
      </c>
      <c r="FM139">
        <v>4366.862</v>
      </c>
      <c r="FN139">
        <v>15</v>
      </c>
      <c r="FO139">
        <v>1694435067.6</v>
      </c>
      <c r="FP139" t="s">
        <v>630</v>
      </c>
      <c r="FQ139">
        <v>1694435067.6</v>
      </c>
      <c r="FR139">
        <v>1694435064.1</v>
      </c>
      <c r="FS139">
        <v>2</v>
      </c>
      <c r="FT139">
        <v>0.459</v>
      </c>
      <c r="FU139">
        <v>0.07000000000000001</v>
      </c>
      <c r="FV139">
        <v>-25.448</v>
      </c>
      <c r="FW139">
        <v>-3.5</v>
      </c>
      <c r="FX139">
        <v>420</v>
      </c>
      <c r="FY139">
        <v>21</v>
      </c>
      <c r="FZ139">
        <v>0.24</v>
      </c>
      <c r="GA139">
        <v>0.08</v>
      </c>
      <c r="GB139">
        <v>-11.1625487804878</v>
      </c>
      <c r="GC139">
        <v>-0.2994313588850306</v>
      </c>
      <c r="GD139">
        <v>0.05724845773596812</v>
      </c>
      <c r="GE139">
        <v>0</v>
      </c>
      <c r="GF139">
        <v>1.402689756097561</v>
      </c>
      <c r="GG139">
        <v>0.1592843205574903</v>
      </c>
      <c r="GH139">
        <v>0.01673718971191717</v>
      </c>
      <c r="GI139">
        <v>1</v>
      </c>
      <c r="GJ139">
        <v>1</v>
      </c>
      <c r="GK139">
        <v>2</v>
      </c>
      <c r="GL139" t="s">
        <v>438</v>
      </c>
      <c r="GM139">
        <v>3.10399</v>
      </c>
      <c r="GN139">
        <v>2.75798</v>
      </c>
      <c r="GO139">
        <v>0.0836554</v>
      </c>
      <c r="GP139">
        <v>0.0816051</v>
      </c>
      <c r="GQ139">
        <v>0.10347</v>
      </c>
      <c r="GR139">
        <v>0.0889007</v>
      </c>
      <c r="GS139">
        <v>23566.3</v>
      </c>
      <c r="GT139">
        <v>22169.3</v>
      </c>
      <c r="GU139">
        <v>26276.7</v>
      </c>
      <c r="GV139">
        <v>24476.3</v>
      </c>
      <c r="GW139">
        <v>37831.7</v>
      </c>
      <c r="GX139">
        <v>32635.2</v>
      </c>
      <c r="GY139">
        <v>45981.6</v>
      </c>
      <c r="GZ139">
        <v>38759.4</v>
      </c>
      <c r="HA139">
        <v>1.8535</v>
      </c>
      <c r="HB139">
        <v>1.78332</v>
      </c>
      <c r="HC139">
        <v>-0.024721</v>
      </c>
      <c r="HD139">
        <v>0</v>
      </c>
      <c r="HE139">
        <v>28.4355</v>
      </c>
      <c r="HF139">
        <v>999.9</v>
      </c>
      <c r="HG139">
        <v>52.6</v>
      </c>
      <c r="HH139">
        <v>28.7</v>
      </c>
      <c r="HI139">
        <v>24.6352</v>
      </c>
      <c r="HJ139">
        <v>60.0667</v>
      </c>
      <c r="HK139">
        <v>26.0938</v>
      </c>
      <c r="HL139">
        <v>1</v>
      </c>
      <c r="HM139">
        <v>0.428308</v>
      </c>
      <c r="HN139">
        <v>4.41094</v>
      </c>
      <c r="HO139">
        <v>20.2553</v>
      </c>
      <c r="HP139">
        <v>5.21265</v>
      </c>
      <c r="HQ139">
        <v>11.9819</v>
      </c>
      <c r="HR139">
        <v>4.96365</v>
      </c>
      <c r="HS139">
        <v>3.2744</v>
      </c>
      <c r="HT139">
        <v>9999</v>
      </c>
      <c r="HU139">
        <v>9999</v>
      </c>
      <c r="HV139">
        <v>9999</v>
      </c>
      <c r="HW139">
        <v>161.4</v>
      </c>
      <c r="HX139">
        <v>1.86371</v>
      </c>
      <c r="HY139">
        <v>1.85971</v>
      </c>
      <c r="HZ139">
        <v>1.85791</v>
      </c>
      <c r="IA139">
        <v>1.8594</v>
      </c>
      <c r="IB139">
        <v>1.85955</v>
      </c>
      <c r="IC139">
        <v>1.85791</v>
      </c>
      <c r="ID139">
        <v>1.85699</v>
      </c>
      <c r="IE139">
        <v>1.85205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-25.235</v>
      </c>
      <c r="IT139">
        <v>-3.5233</v>
      </c>
      <c r="IU139">
        <v>-15.77736157907257</v>
      </c>
      <c r="IV139">
        <v>-0.02504303529460891</v>
      </c>
      <c r="IW139">
        <v>8.203137281165334E-06</v>
      </c>
      <c r="IX139">
        <v>-1.601710138363582E-09</v>
      </c>
      <c r="IY139">
        <v>-1.603363494541413</v>
      </c>
      <c r="IZ139">
        <v>-0.1542298006697892</v>
      </c>
      <c r="JA139">
        <v>0.004482180110296973</v>
      </c>
      <c r="JB139">
        <v>-5.576280945024944E-05</v>
      </c>
      <c r="JC139">
        <v>4</v>
      </c>
      <c r="JD139">
        <v>1967</v>
      </c>
      <c r="JE139">
        <v>1</v>
      </c>
      <c r="JF139">
        <v>28</v>
      </c>
      <c r="JG139">
        <v>40.3</v>
      </c>
      <c r="JH139">
        <v>40.4</v>
      </c>
      <c r="JI139">
        <v>1.20361</v>
      </c>
      <c r="JJ139">
        <v>2.63672</v>
      </c>
      <c r="JK139">
        <v>1.49658</v>
      </c>
      <c r="JL139">
        <v>2.3999</v>
      </c>
      <c r="JM139">
        <v>1.54907</v>
      </c>
      <c r="JN139">
        <v>2.33521</v>
      </c>
      <c r="JO139">
        <v>30.8037</v>
      </c>
      <c r="JP139">
        <v>14.8325</v>
      </c>
      <c r="JQ139">
        <v>18</v>
      </c>
      <c r="JR139">
        <v>497.573</v>
      </c>
      <c r="JS139">
        <v>466.737</v>
      </c>
      <c r="JT139">
        <v>22.7729</v>
      </c>
      <c r="JU139">
        <v>32.3403</v>
      </c>
      <c r="JV139">
        <v>30.0015</v>
      </c>
      <c r="JW139">
        <v>32.4251</v>
      </c>
      <c r="JX139">
        <v>32.3764</v>
      </c>
      <c r="JY139">
        <v>24.2768</v>
      </c>
      <c r="JZ139">
        <v>0</v>
      </c>
      <c r="KA139">
        <v>65.7148</v>
      </c>
      <c r="KB139">
        <v>22.7384</v>
      </c>
      <c r="KC139">
        <v>426.779</v>
      </c>
      <c r="KD139">
        <v>20.5975</v>
      </c>
      <c r="KE139">
        <v>100.458</v>
      </c>
      <c r="KF139">
        <v>93.4404</v>
      </c>
    </row>
    <row r="140" spans="1:292">
      <c r="A140">
        <v>122</v>
      </c>
      <c r="B140">
        <v>1694437491</v>
      </c>
      <c r="C140">
        <v>3410.5</v>
      </c>
      <c r="D140" t="s">
        <v>679</v>
      </c>
      <c r="E140" t="s">
        <v>680</v>
      </c>
      <c r="F140">
        <v>5</v>
      </c>
      <c r="G140" t="s">
        <v>629</v>
      </c>
      <c r="H140">
        <v>1694437483.155172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428.7394015041555</v>
      </c>
      <c r="AJ140">
        <v>417.8763696969696</v>
      </c>
      <c r="AK140">
        <v>0.002092442206164718</v>
      </c>
      <c r="AL140">
        <v>65.65970730447981</v>
      </c>
      <c r="AM140">
        <f>(AO140 - AN140 + DX140*1E3/(8.314*(DZ140+273.15)) * AQ140/DW140 * AP140) * DW140/(100*DK140) * 1000/(1000 - AO140)</f>
        <v>0</v>
      </c>
      <c r="AN140">
        <v>19.89701694744588</v>
      </c>
      <c r="AO140">
        <v>21.31179999999999</v>
      </c>
      <c r="AP140">
        <v>3.225937183353845E-05</v>
      </c>
      <c r="AQ140">
        <v>104.09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1.37</v>
      </c>
      <c r="DL140">
        <v>0.5</v>
      </c>
      <c r="DM140" t="s">
        <v>430</v>
      </c>
      <c r="DN140">
        <v>2</v>
      </c>
      <c r="DO140" t="b">
        <v>1</v>
      </c>
      <c r="DP140">
        <v>1694437483.155172</v>
      </c>
      <c r="DQ140">
        <v>408.8867586206896</v>
      </c>
      <c r="DR140">
        <v>420.2642068965517</v>
      </c>
      <c r="DS140">
        <v>21.31623448275862</v>
      </c>
      <c r="DT140">
        <v>19.90001724137931</v>
      </c>
      <c r="DU140">
        <v>434.1209310344827</v>
      </c>
      <c r="DV140">
        <v>24.83971724137931</v>
      </c>
      <c r="DW140">
        <v>499.9800344827587</v>
      </c>
      <c r="DX140">
        <v>84.39573448275861</v>
      </c>
      <c r="DY140">
        <v>0.09988541724137932</v>
      </c>
      <c r="DZ140">
        <v>27.06778275862069</v>
      </c>
      <c r="EA140">
        <v>28.03134827586207</v>
      </c>
      <c r="EB140">
        <v>999.9000000000002</v>
      </c>
      <c r="EC140">
        <v>0</v>
      </c>
      <c r="ED140">
        <v>0</v>
      </c>
      <c r="EE140">
        <v>9997.677586206897</v>
      </c>
      <c r="EF140">
        <v>0</v>
      </c>
      <c r="EG140">
        <v>1063.925862068966</v>
      </c>
      <c r="EH140">
        <v>-11.37741034482758</v>
      </c>
      <c r="EI140">
        <v>417.7925517241378</v>
      </c>
      <c r="EJ140">
        <v>428.7971724137931</v>
      </c>
      <c r="EK140">
        <v>1.416228620689655</v>
      </c>
      <c r="EL140">
        <v>420.2642068965517</v>
      </c>
      <c r="EM140">
        <v>19.90001724137931</v>
      </c>
      <c r="EN140">
        <v>1.799000344827586</v>
      </c>
      <c r="EO140">
        <v>1.679476551724138</v>
      </c>
      <c r="EP140">
        <v>15.77810689655172</v>
      </c>
      <c r="EQ140">
        <v>14.70802758620689</v>
      </c>
      <c r="ER140">
        <v>2000.000689655172</v>
      </c>
      <c r="ES140">
        <v>0.9800046206896553</v>
      </c>
      <c r="ET140">
        <v>0.01999568275862069</v>
      </c>
      <c r="EU140">
        <v>0</v>
      </c>
      <c r="EV140">
        <v>73.31602413793104</v>
      </c>
      <c r="EW140">
        <v>5.00078</v>
      </c>
      <c r="EX140">
        <v>4361.723793103448</v>
      </c>
      <c r="EY140">
        <v>16379.65517241379</v>
      </c>
      <c r="EZ140">
        <v>43.62682758620688</v>
      </c>
      <c r="FA140">
        <v>45.06206896551721</v>
      </c>
      <c r="FB140">
        <v>44.31444827586208</v>
      </c>
      <c r="FC140">
        <v>44.02334482758619</v>
      </c>
      <c r="FD140">
        <v>44.19368965517241</v>
      </c>
      <c r="FE140">
        <v>1955.110689655172</v>
      </c>
      <c r="FF140">
        <v>39.89000000000001</v>
      </c>
      <c r="FG140">
        <v>0</v>
      </c>
      <c r="FH140">
        <v>1694437491.3</v>
      </c>
      <c r="FI140">
        <v>0</v>
      </c>
      <c r="FJ140">
        <v>73.33129230769231</v>
      </c>
      <c r="FK140">
        <v>-0.13705980616132</v>
      </c>
      <c r="FL140">
        <v>-146.8796580247027</v>
      </c>
      <c r="FM140">
        <v>4359.457307692308</v>
      </c>
      <c r="FN140">
        <v>15</v>
      </c>
      <c r="FO140">
        <v>1694435067.6</v>
      </c>
      <c r="FP140" t="s">
        <v>630</v>
      </c>
      <c r="FQ140">
        <v>1694435067.6</v>
      </c>
      <c r="FR140">
        <v>1694435064.1</v>
      </c>
      <c r="FS140">
        <v>2</v>
      </c>
      <c r="FT140">
        <v>0.459</v>
      </c>
      <c r="FU140">
        <v>0.07000000000000001</v>
      </c>
      <c r="FV140">
        <v>-25.448</v>
      </c>
      <c r="FW140">
        <v>-3.5</v>
      </c>
      <c r="FX140">
        <v>420</v>
      </c>
      <c r="FY140">
        <v>21</v>
      </c>
      <c r="FZ140">
        <v>0.24</v>
      </c>
      <c r="GA140">
        <v>0.08</v>
      </c>
      <c r="GB140">
        <v>-11.22875609756098</v>
      </c>
      <c r="GC140">
        <v>-0.763693379790951</v>
      </c>
      <c r="GD140">
        <v>0.1812285365576287</v>
      </c>
      <c r="GE140">
        <v>0</v>
      </c>
      <c r="GF140">
        <v>1.409418536585366</v>
      </c>
      <c r="GG140">
        <v>0.07826257839721261</v>
      </c>
      <c r="GH140">
        <v>0.01088754749892482</v>
      </c>
      <c r="GI140">
        <v>1</v>
      </c>
      <c r="GJ140">
        <v>1</v>
      </c>
      <c r="GK140">
        <v>2</v>
      </c>
      <c r="GL140" t="s">
        <v>438</v>
      </c>
      <c r="GM140">
        <v>3.10418</v>
      </c>
      <c r="GN140">
        <v>2.7579</v>
      </c>
      <c r="GO140">
        <v>0.0836696</v>
      </c>
      <c r="GP140">
        <v>0.0820611</v>
      </c>
      <c r="GQ140">
        <v>0.103471</v>
      </c>
      <c r="GR140">
        <v>0.088879</v>
      </c>
      <c r="GS140">
        <v>23565.4</v>
      </c>
      <c r="GT140">
        <v>22157.9</v>
      </c>
      <c r="GU140">
        <v>26276</v>
      </c>
      <c r="GV140">
        <v>24476</v>
      </c>
      <c r="GW140">
        <v>37831.4</v>
      </c>
      <c r="GX140">
        <v>32635.3</v>
      </c>
      <c r="GY140">
        <v>45981.3</v>
      </c>
      <c r="GZ140">
        <v>38758.6</v>
      </c>
      <c r="HA140">
        <v>1.8539</v>
      </c>
      <c r="HB140">
        <v>1.78303</v>
      </c>
      <c r="HC140">
        <v>-0.024721</v>
      </c>
      <c r="HD140">
        <v>0</v>
      </c>
      <c r="HE140">
        <v>28.4525</v>
      </c>
      <c r="HF140">
        <v>999.9</v>
      </c>
      <c r="HG140">
        <v>52.6</v>
      </c>
      <c r="HH140">
        <v>28.7</v>
      </c>
      <c r="HI140">
        <v>24.6336</v>
      </c>
      <c r="HJ140">
        <v>60.8567</v>
      </c>
      <c r="HK140">
        <v>25.9696</v>
      </c>
      <c r="HL140">
        <v>1</v>
      </c>
      <c r="HM140">
        <v>0.42764</v>
      </c>
      <c r="HN140">
        <v>4.28509</v>
      </c>
      <c r="HO140">
        <v>20.2584</v>
      </c>
      <c r="HP140">
        <v>5.2113</v>
      </c>
      <c r="HQ140">
        <v>11.981</v>
      </c>
      <c r="HR140">
        <v>4.96335</v>
      </c>
      <c r="HS140">
        <v>3.2741</v>
      </c>
      <c r="HT140">
        <v>9999</v>
      </c>
      <c r="HU140">
        <v>9999</v>
      </c>
      <c r="HV140">
        <v>9999</v>
      </c>
      <c r="HW140">
        <v>161.4</v>
      </c>
      <c r="HX140">
        <v>1.86371</v>
      </c>
      <c r="HY140">
        <v>1.85973</v>
      </c>
      <c r="HZ140">
        <v>1.85791</v>
      </c>
      <c r="IA140">
        <v>1.85944</v>
      </c>
      <c r="IB140">
        <v>1.85958</v>
      </c>
      <c r="IC140">
        <v>1.85791</v>
      </c>
      <c r="ID140">
        <v>1.857</v>
      </c>
      <c r="IE140">
        <v>1.85205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-25.237</v>
      </c>
      <c r="IT140">
        <v>-3.5233</v>
      </c>
      <c r="IU140">
        <v>-15.77736157907257</v>
      </c>
      <c r="IV140">
        <v>-0.02504303529460891</v>
      </c>
      <c r="IW140">
        <v>8.203137281165334E-06</v>
      </c>
      <c r="IX140">
        <v>-1.601710138363582E-09</v>
      </c>
      <c r="IY140">
        <v>-1.603363494541413</v>
      </c>
      <c r="IZ140">
        <v>-0.1542298006697892</v>
      </c>
      <c r="JA140">
        <v>0.004482180110296973</v>
      </c>
      <c r="JB140">
        <v>-5.576280945024944E-05</v>
      </c>
      <c r="JC140">
        <v>4</v>
      </c>
      <c r="JD140">
        <v>1967</v>
      </c>
      <c r="JE140">
        <v>1</v>
      </c>
      <c r="JF140">
        <v>28</v>
      </c>
      <c r="JG140">
        <v>40.4</v>
      </c>
      <c r="JH140">
        <v>40.4</v>
      </c>
      <c r="JI140">
        <v>1.23047</v>
      </c>
      <c r="JJ140">
        <v>2.6355</v>
      </c>
      <c r="JK140">
        <v>1.49658</v>
      </c>
      <c r="JL140">
        <v>2.3999</v>
      </c>
      <c r="JM140">
        <v>1.54907</v>
      </c>
      <c r="JN140">
        <v>2.39014</v>
      </c>
      <c r="JO140">
        <v>30.8037</v>
      </c>
      <c r="JP140">
        <v>14.8325</v>
      </c>
      <c r="JQ140">
        <v>18</v>
      </c>
      <c r="JR140">
        <v>497.827</v>
      </c>
      <c r="JS140">
        <v>466.564</v>
      </c>
      <c r="JT140">
        <v>22.7227</v>
      </c>
      <c r="JU140">
        <v>32.3423</v>
      </c>
      <c r="JV140">
        <v>30.0002</v>
      </c>
      <c r="JW140">
        <v>32.4263</v>
      </c>
      <c r="JX140">
        <v>32.3793</v>
      </c>
      <c r="JY140">
        <v>24.7849</v>
      </c>
      <c r="JZ140">
        <v>0</v>
      </c>
      <c r="KA140">
        <v>65.7148</v>
      </c>
      <c r="KB140">
        <v>22.6955</v>
      </c>
      <c r="KC140">
        <v>440.288</v>
      </c>
      <c r="KD140">
        <v>20.565</v>
      </c>
      <c r="KE140">
        <v>100.457</v>
      </c>
      <c r="KF140">
        <v>93.4387</v>
      </c>
    </row>
    <row r="141" spans="1:292">
      <c r="A141">
        <v>123</v>
      </c>
      <c r="B141">
        <v>1694437496</v>
      </c>
      <c r="C141">
        <v>3415.5</v>
      </c>
      <c r="D141" t="s">
        <v>681</v>
      </c>
      <c r="E141" t="s">
        <v>682</v>
      </c>
      <c r="F141">
        <v>5</v>
      </c>
      <c r="G141" t="s">
        <v>629</v>
      </c>
      <c r="H141">
        <v>1694437488.232143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436.5744424304283</v>
      </c>
      <c r="AJ141">
        <v>421.5580545454546</v>
      </c>
      <c r="AK141">
        <v>0.8994146715599155</v>
      </c>
      <c r="AL141">
        <v>65.65970730447981</v>
      </c>
      <c r="AM141">
        <f>(AO141 - AN141 + DX141*1E3/(8.314*(DZ141+273.15)) * AQ141/DW141 * AP141) * DW141/(100*DK141) * 1000/(1000 - AO141)</f>
        <v>0</v>
      </c>
      <c r="AN141">
        <v>19.89236384761905</v>
      </c>
      <c r="AO141">
        <v>21.31522969696969</v>
      </c>
      <c r="AP141">
        <v>6.337966127421139E-05</v>
      </c>
      <c r="AQ141">
        <v>104.09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1.37</v>
      </c>
      <c r="DL141">
        <v>0.5</v>
      </c>
      <c r="DM141" t="s">
        <v>430</v>
      </c>
      <c r="DN141">
        <v>2</v>
      </c>
      <c r="DO141" t="b">
        <v>1</v>
      </c>
      <c r="DP141">
        <v>1694437488.232143</v>
      </c>
      <c r="DQ141">
        <v>409.4339642857142</v>
      </c>
      <c r="DR141">
        <v>423.1741785714286</v>
      </c>
      <c r="DS141">
        <v>21.31406071428571</v>
      </c>
      <c r="DT141">
        <v>19.89648928571429</v>
      </c>
      <c r="DU141">
        <v>434.6786785714286</v>
      </c>
      <c r="DV141">
        <v>24.83746428571429</v>
      </c>
      <c r="DW141">
        <v>499.9655714285714</v>
      </c>
      <c r="DX141">
        <v>84.39679999999998</v>
      </c>
      <c r="DY141">
        <v>0.09982513571428572</v>
      </c>
      <c r="DZ141">
        <v>27.07573571428571</v>
      </c>
      <c r="EA141">
        <v>28.03761428571429</v>
      </c>
      <c r="EB141">
        <v>999.9000000000002</v>
      </c>
      <c r="EC141">
        <v>0</v>
      </c>
      <c r="ED141">
        <v>0</v>
      </c>
      <c r="EE141">
        <v>10000.4725</v>
      </c>
      <c r="EF141">
        <v>0</v>
      </c>
      <c r="EG141">
        <v>1061.780357142857</v>
      </c>
      <c r="EH141">
        <v>-13.74018571428571</v>
      </c>
      <c r="EI141">
        <v>418.3506785714285</v>
      </c>
      <c r="EJ141">
        <v>431.7646785714286</v>
      </c>
      <c r="EK141">
        <v>1.417579285714286</v>
      </c>
      <c r="EL141">
        <v>423.1741785714286</v>
      </c>
      <c r="EM141">
        <v>19.89648928571429</v>
      </c>
      <c r="EN141">
        <v>1.798838928571428</v>
      </c>
      <c r="EO141">
        <v>1.6792</v>
      </c>
      <c r="EP141">
        <v>15.77671428571429</v>
      </c>
      <c r="EQ141">
        <v>14.70547857142857</v>
      </c>
      <c r="ER141">
        <v>2000.0325</v>
      </c>
      <c r="ES141">
        <v>0.9800050714285715</v>
      </c>
      <c r="ET141">
        <v>0.01999523928571428</v>
      </c>
      <c r="EU141">
        <v>0</v>
      </c>
      <c r="EV141">
        <v>73.28711428571428</v>
      </c>
      <c r="EW141">
        <v>5.00078</v>
      </c>
      <c r="EX141">
        <v>4343.594999999999</v>
      </c>
      <c r="EY141">
        <v>16379.91428571429</v>
      </c>
      <c r="EZ141">
        <v>43.65371428571427</v>
      </c>
      <c r="FA141">
        <v>45.06432142857141</v>
      </c>
      <c r="FB141">
        <v>44.3235</v>
      </c>
      <c r="FC141">
        <v>44.03314285714283</v>
      </c>
      <c r="FD141">
        <v>44.20285714285713</v>
      </c>
      <c r="FE141">
        <v>1955.1425</v>
      </c>
      <c r="FF141">
        <v>39.89000000000001</v>
      </c>
      <c r="FG141">
        <v>0</v>
      </c>
      <c r="FH141">
        <v>1694437496.1</v>
      </c>
      <c r="FI141">
        <v>0</v>
      </c>
      <c r="FJ141">
        <v>73.27902692307693</v>
      </c>
      <c r="FK141">
        <v>-1.127921349584645</v>
      </c>
      <c r="FL141">
        <v>-304.4430771112046</v>
      </c>
      <c r="FM141">
        <v>4343.081538461539</v>
      </c>
      <c r="FN141">
        <v>15</v>
      </c>
      <c r="FO141">
        <v>1694435067.6</v>
      </c>
      <c r="FP141" t="s">
        <v>630</v>
      </c>
      <c r="FQ141">
        <v>1694435067.6</v>
      </c>
      <c r="FR141">
        <v>1694435064.1</v>
      </c>
      <c r="FS141">
        <v>2</v>
      </c>
      <c r="FT141">
        <v>0.459</v>
      </c>
      <c r="FU141">
        <v>0.07000000000000001</v>
      </c>
      <c r="FV141">
        <v>-25.448</v>
      </c>
      <c r="FW141">
        <v>-3.5</v>
      </c>
      <c r="FX141">
        <v>420</v>
      </c>
      <c r="FY141">
        <v>21</v>
      </c>
      <c r="FZ141">
        <v>0.24</v>
      </c>
      <c r="GA141">
        <v>0.08</v>
      </c>
      <c r="GB141">
        <v>-13.00300731707317</v>
      </c>
      <c r="GC141">
        <v>-24.87389895470383</v>
      </c>
      <c r="GD141">
        <v>3.162791842459277</v>
      </c>
      <c r="GE141">
        <v>0</v>
      </c>
      <c r="GF141">
        <v>1.416826097560976</v>
      </c>
      <c r="GG141">
        <v>0.01407888501742484</v>
      </c>
      <c r="GH141">
        <v>0.004788988323353244</v>
      </c>
      <c r="GI141">
        <v>1</v>
      </c>
      <c r="GJ141">
        <v>1</v>
      </c>
      <c r="GK141">
        <v>2</v>
      </c>
      <c r="GL141" t="s">
        <v>438</v>
      </c>
      <c r="GM141">
        <v>3.10406</v>
      </c>
      <c r="GN141">
        <v>2.75782</v>
      </c>
      <c r="GO141">
        <v>0.0842895</v>
      </c>
      <c r="GP141">
        <v>0.08389530000000001</v>
      </c>
      <c r="GQ141">
        <v>0.103484</v>
      </c>
      <c r="GR141">
        <v>0.0888673</v>
      </c>
      <c r="GS141">
        <v>23549.5</v>
      </c>
      <c r="GT141">
        <v>22113.6</v>
      </c>
      <c r="GU141">
        <v>26276</v>
      </c>
      <c r="GV141">
        <v>24475.9</v>
      </c>
      <c r="GW141">
        <v>37830.8</v>
      </c>
      <c r="GX141">
        <v>32635.7</v>
      </c>
      <c r="GY141">
        <v>45981.1</v>
      </c>
      <c r="GZ141">
        <v>38758.3</v>
      </c>
      <c r="HA141">
        <v>1.8539</v>
      </c>
      <c r="HB141">
        <v>1.78335</v>
      </c>
      <c r="HC141">
        <v>-0.0263229</v>
      </c>
      <c r="HD141">
        <v>0</v>
      </c>
      <c r="HE141">
        <v>28.4701</v>
      </c>
      <c r="HF141">
        <v>999.9</v>
      </c>
      <c r="HG141">
        <v>52.6</v>
      </c>
      <c r="HH141">
        <v>28.7</v>
      </c>
      <c r="HI141">
        <v>24.6315</v>
      </c>
      <c r="HJ141">
        <v>60.8967</v>
      </c>
      <c r="HK141">
        <v>25.9696</v>
      </c>
      <c r="HL141">
        <v>1</v>
      </c>
      <c r="HM141">
        <v>0.427076</v>
      </c>
      <c r="HN141">
        <v>4.29005</v>
      </c>
      <c r="HO141">
        <v>20.2582</v>
      </c>
      <c r="HP141">
        <v>5.2107</v>
      </c>
      <c r="HQ141">
        <v>11.9815</v>
      </c>
      <c r="HR141">
        <v>4.963</v>
      </c>
      <c r="HS141">
        <v>3.274</v>
      </c>
      <c r="HT141">
        <v>9999</v>
      </c>
      <c r="HU141">
        <v>9999</v>
      </c>
      <c r="HV141">
        <v>9999</v>
      </c>
      <c r="HW141">
        <v>161.4</v>
      </c>
      <c r="HX141">
        <v>1.86371</v>
      </c>
      <c r="HY141">
        <v>1.85974</v>
      </c>
      <c r="HZ141">
        <v>1.85791</v>
      </c>
      <c r="IA141">
        <v>1.85942</v>
      </c>
      <c r="IB141">
        <v>1.85957</v>
      </c>
      <c r="IC141">
        <v>1.85791</v>
      </c>
      <c r="ID141">
        <v>1.85699</v>
      </c>
      <c r="IE141">
        <v>1.85209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-25.318</v>
      </c>
      <c r="IT141">
        <v>-3.5234</v>
      </c>
      <c r="IU141">
        <v>-15.77736157907257</v>
      </c>
      <c r="IV141">
        <v>-0.02504303529460891</v>
      </c>
      <c r="IW141">
        <v>8.203137281165334E-06</v>
      </c>
      <c r="IX141">
        <v>-1.601710138363582E-09</v>
      </c>
      <c r="IY141">
        <v>-1.603363494541413</v>
      </c>
      <c r="IZ141">
        <v>-0.1542298006697892</v>
      </c>
      <c r="JA141">
        <v>0.004482180110296973</v>
      </c>
      <c r="JB141">
        <v>-5.576280945024944E-05</v>
      </c>
      <c r="JC141">
        <v>4</v>
      </c>
      <c r="JD141">
        <v>1967</v>
      </c>
      <c r="JE141">
        <v>1</v>
      </c>
      <c r="JF141">
        <v>28</v>
      </c>
      <c r="JG141">
        <v>40.5</v>
      </c>
      <c r="JH141">
        <v>40.5</v>
      </c>
      <c r="JI141">
        <v>1.26221</v>
      </c>
      <c r="JJ141">
        <v>2.63184</v>
      </c>
      <c r="JK141">
        <v>1.49658</v>
      </c>
      <c r="JL141">
        <v>2.3999</v>
      </c>
      <c r="JM141">
        <v>1.54907</v>
      </c>
      <c r="JN141">
        <v>2.43774</v>
      </c>
      <c r="JO141">
        <v>30.8037</v>
      </c>
      <c r="JP141">
        <v>14.8413</v>
      </c>
      <c r="JQ141">
        <v>18</v>
      </c>
      <c r="JR141">
        <v>497.827</v>
      </c>
      <c r="JS141">
        <v>466.774</v>
      </c>
      <c r="JT141">
        <v>22.6875</v>
      </c>
      <c r="JU141">
        <v>32.3423</v>
      </c>
      <c r="JV141">
        <v>29.9999</v>
      </c>
      <c r="JW141">
        <v>32.4263</v>
      </c>
      <c r="JX141">
        <v>32.3793</v>
      </c>
      <c r="JY141">
        <v>25.498</v>
      </c>
      <c r="JZ141">
        <v>0</v>
      </c>
      <c r="KA141">
        <v>65.7148</v>
      </c>
      <c r="KB141">
        <v>22.6508</v>
      </c>
      <c r="KC141">
        <v>460.367</v>
      </c>
      <c r="KD141">
        <v>20.5276</v>
      </c>
      <c r="KE141">
        <v>100.456</v>
      </c>
      <c r="KF141">
        <v>93.43810000000001</v>
      </c>
    </row>
    <row r="142" spans="1:292">
      <c r="A142">
        <v>124</v>
      </c>
      <c r="B142">
        <v>1694437501</v>
      </c>
      <c r="C142">
        <v>3420.5</v>
      </c>
      <c r="D142" t="s">
        <v>683</v>
      </c>
      <c r="E142" t="s">
        <v>684</v>
      </c>
      <c r="F142">
        <v>5</v>
      </c>
      <c r="G142" t="s">
        <v>629</v>
      </c>
      <c r="H142">
        <v>1694437493.5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451.0012518891417</v>
      </c>
      <c r="AJ142">
        <v>430.987696969697</v>
      </c>
      <c r="AK142">
        <v>2.022519860709829</v>
      </c>
      <c r="AL142">
        <v>65.65970730447981</v>
      </c>
      <c r="AM142">
        <f>(AO142 - AN142 + DX142*1E3/(8.314*(DZ142+273.15)) * AQ142/DW142 * AP142) * DW142/(100*DK142) * 1000/(1000 - AO142)</f>
        <v>0</v>
      </c>
      <c r="AN142">
        <v>19.8931941717316</v>
      </c>
      <c r="AO142">
        <v>21.31849757575756</v>
      </c>
      <c r="AP142">
        <v>4.273179556737788E-05</v>
      </c>
      <c r="AQ142">
        <v>104.09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1.37</v>
      </c>
      <c r="DL142">
        <v>0.5</v>
      </c>
      <c r="DM142" t="s">
        <v>430</v>
      </c>
      <c r="DN142">
        <v>2</v>
      </c>
      <c r="DO142" t="b">
        <v>1</v>
      </c>
      <c r="DP142">
        <v>1694437493.5</v>
      </c>
      <c r="DQ142">
        <v>412.3981111111111</v>
      </c>
      <c r="DR142">
        <v>431.0870740740741</v>
      </c>
      <c r="DS142">
        <v>21.31379259259259</v>
      </c>
      <c r="DT142">
        <v>19.89448148148148</v>
      </c>
      <c r="DU142">
        <v>437.6995185185185</v>
      </c>
      <c r="DV142">
        <v>24.8371925925926</v>
      </c>
      <c r="DW142">
        <v>499.9617777777778</v>
      </c>
      <c r="DX142">
        <v>84.39767777777776</v>
      </c>
      <c r="DY142">
        <v>0.09995182592592593</v>
      </c>
      <c r="DZ142">
        <v>27.08005925925925</v>
      </c>
      <c r="EA142">
        <v>28.0422</v>
      </c>
      <c r="EB142">
        <v>999.9000000000001</v>
      </c>
      <c r="EC142">
        <v>0</v>
      </c>
      <c r="ED142">
        <v>0</v>
      </c>
      <c r="EE142">
        <v>9987.20074074074</v>
      </c>
      <c r="EF142">
        <v>0</v>
      </c>
      <c r="EG142">
        <v>1060.123703703704</v>
      </c>
      <c r="EH142">
        <v>-18.68892592592593</v>
      </c>
      <c r="EI142">
        <v>421.3792592592593</v>
      </c>
      <c r="EJ142">
        <v>439.8372962962963</v>
      </c>
      <c r="EK142">
        <v>1.419317777777778</v>
      </c>
      <c r="EL142">
        <v>431.0870740740741</v>
      </c>
      <c r="EM142">
        <v>19.89448148148148</v>
      </c>
      <c r="EN142">
        <v>1.798835185185185</v>
      </c>
      <c r="EO142">
        <v>1.679048148148148</v>
      </c>
      <c r="EP142">
        <v>15.77668518518518</v>
      </c>
      <c r="EQ142">
        <v>14.70408148148148</v>
      </c>
      <c r="ER142">
        <v>2000.040740740741</v>
      </c>
      <c r="ES142">
        <v>0.9800052222222222</v>
      </c>
      <c r="ET142">
        <v>0.01999509259259259</v>
      </c>
      <c r="EU142">
        <v>0</v>
      </c>
      <c r="EV142">
        <v>73.16305555555556</v>
      </c>
      <c r="EW142">
        <v>5.00078</v>
      </c>
      <c r="EX142">
        <v>4323.574074074075</v>
      </c>
      <c r="EY142">
        <v>16379.98518518519</v>
      </c>
      <c r="EZ142">
        <v>43.65244444444444</v>
      </c>
      <c r="FA142">
        <v>45.05974074074071</v>
      </c>
      <c r="FB142">
        <v>44.32166666666667</v>
      </c>
      <c r="FC142">
        <v>44.02518518518518</v>
      </c>
      <c r="FD142">
        <v>44.21048148148148</v>
      </c>
      <c r="FE142">
        <v>1955.150740740741</v>
      </c>
      <c r="FF142">
        <v>39.89000000000001</v>
      </c>
      <c r="FG142">
        <v>0</v>
      </c>
      <c r="FH142">
        <v>1694437500.9</v>
      </c>
      <c r="FI142">
        <v>0</v>
      </c>
      <c r="FJ142">
        <v>73.18098076923077</v>
      </c>
      <c r="FK142">
        <v>-1.411996573746737</v>
      </c>
      <c r="FL142">
        <v>-303.6885478616212</v>
      </c>
      <c r="FM142">
        <v>4322.940384615385</v>
      </c>
      <c r="FN142">
        <v>15</v>
      </c>
      <c r="FO142">
        <v>1694435067.6</v>
      </c>
      <c r="FP142" t="s">
        <v>630</v>
      </c>
      <c r="FQ142">
        <v>1694435067.6</v>
      </c>
      <c r="FR142">
        <v>1694435064.1</v>
      </c>
      <c r="FS142">
        <v>2</v>
      </c>
      <c r="FT142">
        <v>0.459</v>
      </c>
      <c r="FU142">
        <v>0.07000000000000001</v>
      </c>
      <c r="FV142">
        <v>-25.448</v>
      </c>
      <c r="FW142">
        <v>-3.5</v>
      </c>
      <c r="FX142">
        <v>420</v>
      </c>
      <c r="FY142">
        <v>21</v>
      </c>
      <c r="FZ142">
        <v>0.24</v>
      </c>
      <c r="GA142">
        <v>0.08</v>
      </c>
      <c r="GB142">
        <v>-15.67125609756098</v>
      </c>
      <c r="GC142">
        <v>-50.61771428571426</v>
      </c>
      <c r="GD142">
        <v>5.479169656339419</v>
      </c>
      <c r="GE142">
        <v>0</v>
      </c>
      <c r="GF142">
        <v>1.418955609756098</v>
      </c>
      <c r="GG142">
        <v>0.0188228571428574</v>
      </c>
      <c r="GH142">
        <v>0.004811659644097525</v>
      </c>
      <c r="GI142">
        <v>1</v>
      </c>
      <c r="GJ142">
        <v>1</v>
      </c>
      <c r="GK142">
        <v>2</v>
      </c>
      <c r="GL142" t="s">
        <v>438</v>
      </c>
      <c r="GM142">
        <v>3.1041</v>
      </c>
      <c r="GN142">
        <v>2.75824</v>
      </c>
      <c r="GO142">
        <v>0.0857103</v>
      </c>
      <c r="GP142">
        <v>0.0861325</v>
      </c>
      <c r="GQ142">
        <v>0.103495</v>
      </c>
      <c r="GR142">
        <v>0.0888784</v>
      </c>
      <c r="GS142">
        <v>23513.1</v>
      </c>
      <c r="GT142">
        <v>22059.7</v>
      </c>
      <c r="GU142">
        <v>26276.2</v>
      </c>
      <c r="GV142">
        <v>24476</v>
      </c>
      <c r="GW142">
        <v>37830.5</v>
      </c>
      <c r="GX142">
        <v>32635.8</v>
      </c>
      <c r="GY142">
        <v>45981.2</v>
      </c>
      <c r="GZ142">
        <v>38758.6</v>
      </c>
      <c r="HA142">
        <v>1.85397</v>
      </c>
      <c r="HB142">
        <v>1.78328</v>
      </c>
      <c r="HC142">
        <v>-0.0273064</v>
      </c>
      <c r="HD142">
        <v>0</v>
      </c>
      <c r="HE142">
        <v>28.489</v>
      </c>
      <c r="HF142">
        <v>999.9</v>
      </c>
      <c r="HG142">
        <v>52.6</v>
      </c>
      <c r="HH142">
        <v>28.7</v>
      </c>
      <c r="HI142">
        <v>24.6334</v>
      </c>
      <c r="HJ142">
        <v>60.9067</v>
      </c>
      <c r="HK142">
        <v>26.0897</v>
      </c>
      <c r="HL142">
        <v>1</v>
      </c>
      <c r="HM142">
        <v>0.427797</v>
      </c>
      <c r="HN142">
        <v>4.33854</v>
      </c>
      <c r="HO142">
        <v>20.2571</v>
      </c>
      <c r="HP142">
        <v>5.2107</v>
      </c>
      <c r="HQ142">
        <v>11.9815</v>
      </c>
      <c r="HR142">
        <v>4.9629</v>
      </c>
      <c r="HS142">
        <v>3.27408</v>
      </c>
      <c r="HT142">
        <v>9999</v>
      </c>
      <c r="HU142">
        <v>9999</v>
      </c>
      <c r="HV142">
        <v>9999</v>
      </c>
      <c r="HW142">
        <v>161.4</v>
      </c>
      <c r="HX142">
        <v>1.86371</v>
      </c>
      <c r="HY142">
        <v>1.85971</v>
      </c>
      <c r="HZ142">
        <v>1.85791</v>
      </c>
      <c r="IA142">
        <v>1.85942</v>
      </c>
      <c r="IB142">
        <v>1.85955</v>
      </c>
      <c r="IC142">
        <v>1.85791</v>
      </c>
      <c r="ID142">
        <v>1.85699</v>
      </c>
      <c r="IE142">
        <v>1.85203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-25.503</v>
      </c>
      <c r="IT142">
        <v>-3.5235</v>
      </c>
      <c r="IU142">
        <v>-15.77736157907257</v>
      </c>
      <c r="IV142">
        <v>-0.02504303529460891</v>
      </c>
      <c r="IW142">
        <v>8.203137281165334E-06</v>
      </c>
      <c r="IX142">
        <v>-1.601710138363582E-09</v>
      </c>
      <c r="IY142">
        <v>-1.603363494541413</v>
      </c>
      <c r="IZ142">
        <v>-0.1542298006697892</v>
      </c>
      <c r="JA142">
        <v>0.004482180110296973</v>
      </c>
      <c r="JB142">
        <v>-5.576280945024944E-05</v>
      </c>
      <c r="JC142">
        <v>4</v>
      </c>
      <c r="JD142">
        <v>1967</v>
      </c>
      <c r="JE142">
        <v>1</v>
      </c>
      <c r="JF142">
        <v>28</v>
      </c>
      <c r="JG142">
        <v>40.6</v>
      </c>
      <c r="JH142">
        <v>40.6</v>
      </c>
      <c r="JI142">
        <v>1.30005</v>
      </c>
      <c r="JJ142">
        <v>2.62573</v>
      </c>
      <c r="JK142">
        <v>1.49658</v>
      </c>
      <c r="JL142">
        <v>2.3999</v>
      </c>
      <c r="JM142">
        <v>1.54907</v>
      </c>
      <c r="JN142">
        <v>2.42798</v>
      </c>
      <c r="JO142">
        <v>30.8037</v>
      </c>
      <c r="JP142">
        <v>14.8413</v>
      </c>
      <c r="JQ142">
        <v>18</v>
      </c>
      <c r="JR142">
        <v>497.873</v>
      </c>
      <c r="JS142">
        <v>466.741</v>
      </c>
      <c r="JT142">
        <v>22.6511</v>
      </c>
      <c r="JU142">
        <v>32.3438</v>
      </c>
      <c r="JV142">
        <v>30.0004</v>
      </c>
      <c r="JW142">
        <v>32.4265</v>
      </c>
      <c r="JX142">
        <v>32.3814</v>
      </c>
      <c r="JY142">
        <v>26.1891</v>
      </c>
      <c r="JZ142">
        <v>0</v>
      </c>
      <c r="KA142">
        <v>65.7148</v>
      </c>
      <c r="KB142">
        <v>22.6112</v>
      </c>
      <c r="KC142">
        <v>473.731</v>
      </c>
      <c r="KD142">
        <v>20.4908</v>
      </c>
      <c r="KE142">
        <v>100.457</v>
      </c>
      <c r="KF142">
        <v>93.4387</v>
      </c>
    </row>
    <row r="143" spans="1:292">
      <c r="A143">
        <v>125</v>
      </c>
      <c r="B143">
        <v>1694437506</v>
      </c>
      <c r="C143">
        <v>3425.5</v>
      </c>
      <c r="D143" t="s">
        <v>685</v>
      </c>
      <c r="E143" t="s">
        <v>686</v>
      </c>
      <c r="F143">
        <v>5</v>
      </c>
      <c r="G143" t="s">
        <v>629</v>
      </c>
      <c r="H143">
        <v>1694437498.214286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467.4923165804707</v>
      </c>
      <c r="AJ143">
        <v>444.0464060606059</v>
      </c>
      <c r="AK143">
        <v>2.678478415795815</v>
      </c>
      <c r="AL143">
        <v>65.65970730447981</v>
      </c>
      <c r="AM143">
        <f>(AO143 - AN143 + DX143*1E3/(8.314*(DZ143+273.15)) * AQ143/DW143 * AP143) * DW143/(100*DK143) * 1000/(1000 - AO143)</f>
        <v>0</v>
      </c>
      <c r="AN143">
        <v>19.89123974926408</v>
      </c>
      <c r="AO143">
        <v>21.32442666666667</v>
      </c>
      <c r="AP143">
        <v>6.946196660495079E-05</v>
      </c>
      <c r="AQ143">
        <v>104.09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1.37</v>
      </c>
      <c r="DL143">
        <v>0.5</v>
      </c>
      <c r="DM143" t="s">
        <v>430</v>
      </c>
      <c r="DN143">
        <v>2</v>
      </c>
      <c r="DO143" t="b">
        <v>1</v>
      </c>
      <c r="DP143">
        <v>1694437498.214286</v>
      </c>
      <c r="DQ143">
        <v>418.8068571428571</v>
      </c>
      <c r="DR143">
        <v>443.2679285714286</v>
      </c>
      <c r="DS143">
        <v>21.31714999999999</v>
      </c>
      <c r="DT143">
        <v>19.89251785714286</v>
      </c>
      <c r="DU143">
        <v>444.2303571428571</v>
      </c>
      <c r="DV143">
        <v>24.84066428571429</v>
      </c>
      <c r="DW143">
        <v>499.9938928571429</v>
      </c>
      <c r="DX143">
        <v>84.39813214285714</v>
      </c>
      <c r="DY143">
        <v>0.09996221785714285</v>
      </c>
      <c r="DZ143">
        <v>27.08361785714286</v>
      </c>
      <c r="EA143">
        <v>28.04660357142857</v>
      </c>
      <c r="EB143">
        <v>999.9000000000002</v>
      </c>
      <c r="EC143">
        <v>0</v>
      </c>
      <c r="ED143">
        <v>0</v>
      </c>
      <c r="EE143">
        <v>9993.442142857142</v>
      </c>
      <c r="EF143">
        <v>0</v>
      </c>
      <c r="EG143">
        <v>1040.203928571429</v>
      </c>
      <c r="EH143">
        <v>-24.46096428571429</v>
      </c>
      <c r="EI143">
        <v>427.9291071428571</v>
      </c>
      <c r="EJ143">
        <v>452.2644642857142</v>
      </c>
      <c r="EK143">
        <v>1.4246375</v>
      </c>
      <c r="EL143">
        <v>443.2679285714286</v>
      </c>
      <c r="EM143">
        <v>19.89251785714286</v>
      </c>
      <c r="EN143">
        <v>1.799128214285714</v>
      </c>
      <c r="EO143">
        <v>1.678891428571429</v>
      </c>
      <c r="EP143">
        <v>15.77922857142857</v>
      </c>
      <c r="EQ143">
        <v>14.70263214285714</v>
      </c>
      <c r="ER143">
        <v>2000.03</v>
      </c>
      <c r="ES143">
        <v>0.9800053928571428</v>
      </c>
      <c r="ET143">
        <v>0.019994925</v>
      </c>
      <c r="EU143">
        <v>0</v>
      </c>
      <c r="EV143">
        <v>73.11289285714285</v>
      </c>
      <c r="EW143">
        <v>5.00078</v>
      </c>
      <c r="EX143">
        <v>4196.288214285715</v>
      </c>
      <c r="EY143">
        <v>16379.90357142857</v>
      </c>
      <c r="EZ143">
        <v>43.64249999999998</v>
      </c>
      <c r="FA143">
        <v>45.0598214285714</v>
      </c>
      <c r="FB143">
        <v>44.36592857142857</v>
      </c>
      <c r="FC143">
        <v>44.02875</v>
      </c>
      <c r="FD143">
        <v>44.2185357142857</v>
      </c>
      <c r="FE143">
        <v>1955.14</v>
      </c>
      <c r="FF143">
        <v>39.89000000000001</v>
      </c>
      <c r="FG143">
        <v>0</v>
      </c>
      <c r="FH143">
        <v>1694437506.3</v>
      </c>
      <c r="FI143">
        <v>0</v>
      </c>
      <c r="FJ143">
        <v>73.09533999999999</v>
      </c>
      <c r="FK143">
        <v>-0.7991307622628542</v>
      </c>
      <c r="FL143">
        <v>-2358.233850184385</v>
      </c>
      <c r="FM143">
        <v>4173.0824</v>
      </c>
      <c r="FN143">
        <v>15</v>
      </c>
      <c r="FO143">
        <v>1694435067.6</v>
      </c>
      <c r="FP143" t="s">
        <v>630</v>
      </c>
      <c r="FQ143">
        <v>1694435067.6</v>
      </c>
      <c r="FR143">
        <v>1694435064.1</v>
      </c>
      <c r="FS143">
        <v>2</v>
      </c>
      <c r="FT143">
        <v>0.459</v>
      </c>
      <c r="FU143">
        <v>0.07000000000000001</v>
      </c>
      <c r="FV143">
        <v>-25.448</v>
      </c>
      <c r="FW143">
        <v>-3.5</v>
      </c>
      <c r="FX143">
        <v>420</v>
      </c>
      <c r="FY143">
        <v>21</v>
      </c>
      <c r="FZ143">
        <v>0.24</v>
      </c>
      <c r="GA143">
        <v>0.08</v>
      </c>
      <c r="GB143">
        <v>-21.10256585365853</v>
      </c>
      <c r="GC143">
        <v>-73.2249156794425</v>
      </c>
      <c r="GD143">
        <v>7.292089449821628</v>
      </c>
      <c r="GE143">
        <v>0</v>
      </c>
      <c r="GF143">
        <v>1.421437073170732</v>
      </c>
      <c r="GG143">
        <v>0.06510878048780504</v>
      </c>
      <c r="GH143">
        <v>0.006651795739168625</v>
      </c>
      <c r="GI143">
        <v>1</v>
      </c>
      <c r="GJ143">
        <v>1</v>
      </c>
      <c r="GK143">
        <v>2</v>
      </c>
      <c r="GL143" t="s">
        <v>438</v>
      </c>
      <c r="GM143">
        <v>3.10419</v>
      </c>
      <c r="GN143">
        <v>2.75807</v>
      </c>
      <c r="GO143">
        <v>0.0875976</v>
      </c>
      <c r="GP143">
        <v>0.08847240000000001</v>
      </c>
      <c r="GQ143">
        <v>0.103512</v>
      </c>
      <c r="GR143">
        <v>0.0888636</v>
      </c>
      <c r="GS143">
        <v>23464.4</v>
      </c>
      <c r="GT143">
        <v>22003</v>
      </c>
      <c r="GU143">
        <v>26276</v>
      </c>
      <c r="GV143">
        <v>24475.8</v>
      </c>
      <c r="GW143">
        <v>37829.8</v>
      </c>
      <c r="GX143">
        <v>32636.3</v>
      </c>
      <c r="GY143">
        <v>45980.9</v>
      </c>
      <c r="GZ143">
        <v>38758.3</v>
      </c>
      <c r="HA143">
        <v>1.8539</v>
      </c>
      <c r="HB143">
        <v>1.78312</v>
      </c>
      <c r="HC143">
        <v>-0.0280365</v>
      </c>
      <c r="HD143">
        <v>0</v>
      </c>
      <c r="HE143">
        <v>28.5079</v>
      </c>
      <c r="HF143">
        <v>999.9</v>
      </c>
      <c r="HG143">
        <v>52.6</v>
      </c>
      <c r="HH143">
        <v>28.7</v>
      </c>
      <c r="HI143">
        <v>24.6367</v>
      </c>
      <c r="HJ143">
        <v>60.8267</v>
      </c>
      <c r="HK143">
        <v>26.1378</v>
      </c>
      <c r="HL143">
        <v>1</v>
      </c>
      <c r="HM143">
        <v>0.428107</v>
      </c>
      <c r="HN143">
        <v>4.37882</v>
      </c>
      <c r="HO143">
        <v>20.2563</v>
      </c>
      <c r="HP143">
        <v>5.21025</v>
      </c>
      <c r="HQ143">
        <v>11.9825</v>
      </c>
      <c r="HR143">
        <v>4.9626</v>
      </c>
      <c r="HS143">
        <v>3.27403</v>
      </c>
      <c r="HT143">
        <v>9999</v>
      </c>
      <c r="HU143">
        <v>9999</v>
      </c>
      <c r="HV143">
        <v>9999</v>
      </c>
      <c r="HW143">
        <v>161.4</v>
      </c>
      <c r="HX143">
        <v>1.8637</v>
      </c>
      <c r="HY143">
        <v>1.85972</v>
      </c>
      <c r="HZ143">
        <v>1.85791</v>
      </c>
      <c r="IA143">
        <v>1.85942</v>
      </c>
      <c r="IB143">
        <v>1.85955</v>
      </c>
      <c r="IC143">
        <v>1.85791</v>
      </c>
      <c r="ID143">
        <v>1.85699</v>
      </c>
      <c r="IE143">
        <v>1.85205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-25.749</v>
      </c>
      <c r="IT143">
        <v>-3.5238</v>
      </c>
      <c r="IU143">
        <v>-15.77736157907257</v>
      </c>
      <c r="IV143">
        <v>-0.02504303529460891</v>
      </c>
      <c r="IW143">
        <v>8.203137281165334E-06</v>
      </c>
      <c r="IX143">
        <v>-1.601710138363582E-09</v>
      </c>
      <c r="IY143">
        <v>-1.603363494541413</v>
      </c>
      <c r="IZ143">
        <v>-0.1542298006697892</v>
      </c>
      <c r="JA143">
        <v>0.004482180110296973</v>
      </c>
      <c r="JB143">
        <v>-5.576280945024944E-05</v>
      </c>
      <c r="JC143">
        <v>4</v>
      </c>
      <c r="JD143">
        <v>1967</v>
      </c>
      <c r="JE143">
        <v>1</v>
      </c>
      <c r="JF143">
        <v>28</v>
      </c>
      <c r="JG143">
        <v>40.6</v>
      </c>
      <c r="JH143">
        <v>40.7</v>
      </c>
      <c r="JI143">
        <v>1.33423</v>
      </c>
      <c r="JJ143">
        <v>2.62207</v>
      </c>
      <c r="JK143">
        <v>1.49658</v>
      </c>
      <c r="JL143">
        <v>2.3999</v>
      </c>
      <c r="JM143">
        <v>1.54907</v>
      </c>
      <c r="JN143">
        <v>2.4353</v>
      </c>
      <c r="JO143">
        <v>30.8037</v>
      </c>
      <c r="JP143">
        <v>14.8413</v>
      </c>
      <c r="JQ143">
        <v>18</v>
      </c>
      <c r="JR143">
        <v>497.848</v>
      </c>
      <c r="JS143">
        <v>466.65</v>
      </c>
      <c r="JT143">
        <v>22.6135</v>
      </c>
      <c r="JU143">
        <v>32.346</v>
      </c>
      <c r="JV143">
        <v>30.0004</v>
      </c>
      <c r="JW143">
        <v>32.4292</v>
      </c>
      <c r="JX143">
        <v>32.3821</v>
      </c>
      <c r="JY143">
        <v>26.9483</v>
      </c>
      <c r="JZ143">
        <v>0</v>
      </c>
      <c r="KA143">
        <v>65.7148</v>
      </c>
      <c r="KB143">
        <v>22.5566</v>
      </c>
      <c r="KC143">
        <v>493.788</v>
      </c>
      <c r="KD143">
        <v>20.4512</v>
      </c>
      <c r="KE143">
        <v>100.456</v>
      </c>
      <c r="KF143">
        <v>93.4378</v>
      </c>
    </row>
    <row r="144" spans="1:292">
      <c r="A144">
        <v>126</v>
      </c>
      <c r="B144">
        <v>1694437511</v>
      </c>
      <c r="C144">
        <v>3430.5</v>
      </c>
      <c r="D144" t="s">
        <v>687</v>
      </c>
      <c r="E144" t="s">
        <v>688</v>
      </c>
      <c r="F144">
        <v>5</v>
      </c>
      <c r="G144" t="s">
        <v>629</v>
      </c>
      <c r="H144">
        <v>1694437503.5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484.4757323266069</v>
      </c>
      <c r="AJ144">
        <v>459.1791575757572</v>
      </c>
      <c r="AK144">
        <v>3.069889746180228</v>
      </c>
      <c r="AL144">
        <v>65.65970730447981</v>
      </c>
      <c r="AM144">
        <f>(AO144 - AN144 + DX144*1E3/(8.314*(DZ144+273.15)) * AQ144/DW144 * AP144) * DW144/(100*DK144) * 1000/(1000 - AO144)</f>
        <v>0</v>
      </c>
      <c r="AN144">
        <v>19.88868137008659</v>
      </c>
      <c r="AO144">
        <v>21.32574303030303</v>
      </c>
      <c r="AP144">
        <v>-2.087873812196555E-06</v>
      </c>
      <c r="AQ144">
        <v>104.09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1.37</v>
      </c>
      <c r="DL144">
        <v>0.5</v>
      </c>
      <c r="DM144" t="s">
        <v>430</v>
      </c>
      <c r="DN144">
        <v>2</v>
      </c>
      <c r="DO144" t="b">
        <v>1</v>
      </c>
      <c r="DP144">
        <v>1694437503.5</v>
      </c>
      <c r="DQ144">
        <v>430.0876666666667</v>
      </c>
      <c r="DR144">
        <v>459.7668148148148</v>
      </c>
      <c r="DS144">
        <v>21.32161111111111</v>
      </c>
      <c r="DT144">
        <v>19.89120740740741</v>
      </c>
      <c r="DU144">
        <v>455.724925925926</v>
      </c>
      <c r="DV144">
        <v>24.84527777777778</v>
      </c>
      <c r="DW144">
        <v>499.9857777777778</v>
      </c>
      <c r="DX144">
        <v>84.39838148148147</v>
      </c>
      <c r="DY144">
        <v>0.09992432962962965</v>
      </c>
      <c r="DZ144">
        <v>27.08588518518519</v>
      </c>
      <c r="EA144">
        <v>28.04548148148148</v>
      </c>
      <c r="EB144">
        <v>999.9000000000001</v>
      </c>
      <c r="EC144">
        <v>0</v>
      </c>
      <c r="ED144">
        <v>0</v>
      </c>
      <c r="EE144">
        <v>10006.76259259259</v>
      </c>
      <c r="EF144">
        <v>0</v>
      </c>
      <c r="EG144">
        <v>983.4272592592592</v>
      </c>
      <c r="EH144">
        <v>-29.67907037037037</v>
      </c>
      <c r="EI144">
        <v>439.4577037037037</v>
      </c>
      <c r="EJ144">
        <v>469.0976666666668</v>
      </c>
      <c r="EK144">
        <v>1.430401851851852</v>
      </c>
      <c r="EL144">
        <v>459.7668148148148</v>
      </c>
      <c r="EM144">
        <v>19.89120740740741</v>
      </c>
      <c r="EN144">
        <v>1.79951</v>
      </c>
      <c r="EO144">
        <v>1.678785925925926</v>
      </c>
      <c r="EP144">
        <v>15.78253703703704</v>
      </c>
      <c r="EQ144">
        <v>14.70166296296296</v>
      </c>
      <c r="ER144">
        <v>2000.021481481481</v>
      </c>
      <c r="ES144">
        <v>0.9800057777777776</v>
      </c>
      <c r="ET144">
        <v>0.01999453333333333</v>
      </c>
      <c r="EU144">
        <v>0</v>
      </c>
      <c r="EV144">
        <v>73.06716296296297</v>
      </c>
      <c r="EW144">
        <v>5.00078</v>
      </c>
      <c r="EX144">
        <v>3981.745555555556</v>
      </c>
      <c r="EY144">
        <v>16379.83333333333</v>
      </c>
      <c r="EZ144">
        <v>43.63851851851851</v>
      </c>
      <c r="FA144">
        <v>45.06666666666665</v>
      </c>
      <c r="FB144">
        <v>44.37255555555556</v>
      </c>
      <c r="FC144">
        <v>44.03685185185185</v>
      </c>
      <c r="FD144">
        <v>44.25211111111111</v>
      </c>
      <c r="FE144">
        <v>1955.131481481482</v>
      </c>
      <c r="FF144">
        <v>39.89000000000001</v>
      </c>
      <c r="FG144">
        <v>0</v>
      </c>
      <c r="FH144">
        <v>1694437511.1</v>
      </c>
      <c r="FI144">
        <v>0</v>
      </c>
      <c r="FJ144">
        <v>73.06795600000001</v>
      </c>
      <c r="FK144">
        <v>-0.07004615656356961</v>
      </c>
      <c r="FL144">
        <v>-3850.771544750625</v>
      </c>
      <c r="FM144">
        <v>3959.7184</v>
      </c>
      <c r="FN144">
        <v>15</v>
      </c>
      <c r="FO144">
        <v>1694435067.6</v>
      </c>
      <c r="FP144" t="s">
        <v>630</v>
      </c>
      <c r="FQ144">
        <v>1694435067.6</v>
      </c>
      <c r="FR144">
        <v>1694435064.1</v>
      </c>
      <c r="FS144">
        <v>2</v>
      </c>
      <c r="FT144">
        <v>0.459</v>
      </c>
      <c r="FU144">
        <v>0.07000000000000001</v>
      </c>
      <c r="FV144">
        <v>-25.448</v>
      </c>
      <c r="FW144">
        <v>-3.5</v>
      </c>
      <c r="FX144">
        <v>420</v>
      </c>
      <c r="FY144">
        <v>21</v>
      </c>
      <c r="FZ144">
        <v>0.24</v>
      </c>
      <c r="GA144">
        <v>0.08</v>
      </c>
      <c r="GB144">
        <v>-26.12179</v>
      </c>
      <c r="GC144">
        <v>-61.50713245778614</v>
      </c>
      <c r="GD144">
        <v>6.075881466454065</v>
      </c>
      <c r="GE144">
        <v>0</v>
      </c>
      <c r="GF144">
        <v>1.42725975</v>
      </c>
      <c r="GG144">
        <v>0.06593662288930324</v>
      </c>
      <c r="GH144">
        <v>0.006585926847263041</v>
      </c>
      <c r="GI144">
        <v>1</v>
      </c>
      <c r="GJ144">
        <v>1</v>
      </c>
      <c r="GK144">
        <v>2</v>
      </c>
      <c r="GL144" t="s">
        <v>438</v>
      </c>
      <c r="GM144">
        <v>3.10407</v>
      </c>
      <c r="GN144">
        <v>2.75811</v>
      </c>
      <c r="GO144">
        <v>0.0897313</v>
      </c>
      <c r="GP144">
        <v>0.0908056</v>
      </c>
      <c r="GQ144">
        <v>0.103513</v>
      </c>
      <c r="GR144">
        <v>0.0888661</v>
      </c>
      <c r="GS144">
        <v>23409.6</v>
      </c>
      <c r="GT144">
        <v>21946.8</v>
      </c>
      <c r="GU144">
        <v>26276.1</v>
      </c>
      <c r="GV144">
        <v>24475.8</v>
      </c>
      <c r="GW144">
        <v>37829.9</v>
      </c>
      <c r="GX144">
        <v>32636.3</v>
      </c>
      <c r="GY144">
        <v>45980.8</v>
      </c>
      <c r="GZ144">
        <v>38758.2</v>
      </c>
      <c r="HA144">
        <v>1.85357</v>
      </c>
      <c r="HB144">
        <v>1.78342</v>
      </c>
      <c r="HC144">
        <v>-0.0295192</v>
      </c>
      <c r="HD144">
        <v>0</v>
      </c>
      <c r="HE144">
        <v>28.5262</v>
      </c>
      <c r="HF144">
        <v>999.9</v>
      </c>
      <c r="HG144">
        <v>52.6</v>
      </c>
      <c r="HH144">
        <v>28.7</v>
      </c>
      <c r="HI144">
        <v>24.6318</v>
      </c>
      <c r="HJ144">
        <v>60.8367</v>
      </c>
      <c r="HK144">
        <v>26.1979</v>
      </c>
      <c r="HL144">
        <v>1</v>
      </c>
      <c r="HM144">
        <v>0.429057</v>
      </c>
      <c r="HN144">
        <v>4.49207</v>
      </c>
      <c r="HO144">
        <v>20.2533</v>
      </c>
      <c r="HP144">
        <v>5.21055</v>
      </c>
      <c r="HQ144">
        <v>11.9837</v>
      </c>
      <c r="HR144">
        <v>4.96265</v>
      </c>
      <c r="HS144">
        <v>3.27405</v>
      </c>
      <c r="HT144">
        <v>9999</v>
      </c>
      <c r="HU144">
        <v>9999</v>
      </c>
      <c r="HV144">
        <v>9999</v>
      </c>
      <c r="HW144">
        <v>161.4</v>
      </c>
      <c r="HX144">
        <v>1.86371</v>
      </c>
      <c r="HY144">
        <v>1.85971</v>
      </c>
      <c r="HZ144">
        <v>1.85791</v>
      </c>
      <c r="IA144">
        <v>1.85939</v>
      </c>
      <c r="IB144">
        <v>1.85956</v>
      </c>
      <c r="IC144">
        <v>1.85791</v>
      </c>
      <c r="ID144">
        <v>1.85699</v>
      </c>
      <c r="IE144">
        <v>1.85207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-26.03</v>
      </c>
      <c r="IT144">
        <v>-3.5238</v>
      </c>
      <c r="IU144">
        <v>-15.77736157907257</v>
      </c>
      <c r="IV144">
        <v>-0.02504303529460891</v>
      </c>
      <c r="IW144">
        <v>8.203137281165334E-06</v>
      </c>
      <c r="IX144">
        <v>-1.601710138363582E-09</v>
      </c>
      <c r="IY144">
        <v>-1.603363494541413</v>
      </c>
      <c r="IZ144">
        <v>-0.1542298006697892</v>
      </c>
      <c r="JA144">
        <v>0.004482180110296973</v>
      </c>
      <c r="JB144">
        <v>-5.576280945024944E-05</v>
      </c>
      <c r="JC144">
        <v>4</v>
      </c>
      <c r="JD144">
        <v>1967</v>
      </c>
      <c r="JE144">
        <v>1</v>
      </c>
      <c r="JF144">
        <v>28</v>
      </c>
      <c r="JG144">
        <v>40.7</v>
      </c>
      <c r="JH144">
        <v>40.8</v>
      </c>
      <c r="JI144">
        <v>1.37329</v>
      </c>
      <c r="JJ144">
        <v>2.61841</v>
      </c>
      <c r="JK144">
        <v>1.49658</v>
      </c>
      <c r="JL144">
        <v>2.3999</v>
      </c>
      <c r="JM144">
        <v>1.54907</v>
      </c>
      <c r="JN144">
        <v>2.41089</v>
      </c>
      <c r="JO144">
        <v>30.8037</v>
      </c>
      <c r="JP144">
        <v>14.8325</v>
      </c>
      <c r="JQ144">
        <v>18</v>
      </c>
      <c r="JR144">
        <v>497.655</v>
      </c>
      <c r="JS144">
        <v>466.864</v>
      </c>
      <c r="JT144">
        <v>22.5677</v>
      </c>
      <c r="JU144">
        <v>32.3489</v>
      </c>
      <c r="JV144">
        <v>30.0008</v>
      </c>
      <c r="JW144">
        <v>32.43</v>
      </c>
      <c r="JX144">
        <v>32.385</v>
      </c>
      <c r="JY144">
        <v>27.6433</v>
      </c>
      <c r="JZ144">
        <v>0</v>
      </c>
      <c r="KA144">
        <v>65.7148</v>
      </c>
      <c r="KB144">
        <v>22.5142</v>
      </c>
      <c r="KC144">
        <v>507.157</v>
      </c>
      <c r="KD144">
        <v>20.4145</v>
      </c>
      <c r="KE144">
        <v>100.456</v>
      </c>
      <c r="KF144">
        <v>93.4378</v>
      </c>
    </row>
    <row r="145" spans="1:292">
      <c r="A145">
        <v>127</v>
      </c>
      <c r="B145">
        <v>1694437516</v>
      </c>
      <c r="C145">
        <v>3435.5</v>
      </c>
      <c r="D145" t="s">
        <v>689</v>
      </c>
      <c r="E145" t="s">
        <v>690</v>
      </c>
      <c r="F145">
        <v>5</v>
      </c>
      <c r="G145" t="s">
        <v>629</v>
      </c>
      <c r="H145">
        <v>1694437508.214286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501.545896897582</v>
      </c>
      <c r="AJ145">
        <v>475.1925878787877</v>
      </c>
      <c r="AK145">
        <v>3.211154302003802</v>
      </c>
      <c r="AL145">
        <v>65.65970730447981</v>
      </c>
      <c r="AM145">
        <f>(AO145 - AN145 + DX145*1E3/(8.314*(DZ145+273.15)) * AQ145/DW145 * AP145) * DW145/(100*DK145) * 1000/(1000 - AO145)</f>
        <v>0</v>
      </c>
      <c r="AN145">
        <v>19.89046354731602</v>
      </c>
      <c r="AO145">
        <v>21.32396303030303</v>
      </c>
      <c r="AP145">
        <v>1.897621278987558E-06</v>
      </c>
      <c r="AQ145">
        <v>104.09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1.37</v>
      </c>
      <c r="DL145">
        <v>0.5</v>
      </c>
      <c r="DM145" t="s">
        <v>430</v>
      </c>
      <c r="DN145">
        <v>2</v>
      </c>
      <c r="DO145" t="b">
        <v>1</v>
      </c>
      <c r="DP145">
        <v>1694437508.214286</v>
      </c>
      <c r="DQ145">
        <v>442.999</v>
      </c>
      <c r="DR145">
        <v>475.3445</v>
      </c>
      <c r="DS145">
        <v>21.32372857142857</v>
      </c>
      <c r="DT145">
        <v>19.89051428571429</v>
      </c>
      <c r="DU145">
        <v>468.8791071428571</v>
      </c>
      <c r="DV145">
        <v>24.84746785714285</v>
      </c>
      <c r="DW145">
        <v>500.0126785714286</v>
      </c>
      <c r="DX145">
        <v>84.39862857142855</v>
      </c>
      <c r="DY145">
        <v>0.1000159285714286</v>
      </c>
      <c r="DZ145">
        <v>27.08287142857143</v>
      </c>
      <c r="EA145">
        <v>28.04189999999999</v>
      </c>
      <c r="EB145">
        <v>999.9000000000002</v>
      </c>
      <c r="EC145">
        <v>0</v>
      </c>
      <c r="ED145">
        <v>0</v>
      </c>
      <c r="EE145">
        <v>10004.75535714286</v>
      </c>
      <c r="EF145">
        <v>0</v>
      </c>
      <c r="EG145">
        <v>895.9460357142856</v>
      </c>
      <c r="EH145">
        <v>-32.34552142857143</v>
      </c>
      <c r="EI145">
        <v>452.6512142857142</v>
      </c>
      <c r="EJ145">
        <v>484.99125</v>
      </c>
      <c r="EK145">
        <v>1.433217142857143</v>
      </c>
      <c r="EL145">
        <v>475.3445</v>
      </c>
      <c r="EM145">
        <v>19.89051428571429</v>
      </c>
      <c r="EN145">
        <v>1.799693571428572</v>
      </c>
      <c r="EO145">
        <v>1.678731785714286</v>
      </c>
      <c r="EP145">
        <v>15.78413214285714</v>
      </c>
      <c r="EQ145">
        <v>14.70116071428571</v>
      </c>
      <c r="ER145">
        <v>1999.989642857143</v>
      </c>
      <c r="ES145">
        <v>0.9800061428571428</v>
      </c>
      <c r="ET145">
        <v>0.01999416071428571</v>
      </c>
      <c r="EU145">
        <v>0</v>
      </c>
      <c r="EV145">
        <v>73.04962857142858</v>
      </c>
      <c r="EW145">
        <v>5.00078</v>
      </c>
      <c r="EX145">
        <v>3662.739642857143</v>
      </c>
      <c r="EY145">
        <v>16379.575</v>
      </c>
      <c r="EZ145">
        <v>43.64699999999999</v>
      </c>
      <c r="FA145">
        <v>45.06649999999998</v>
      </c>
      <c r="FB145">
        <v>44.39935714285713</v>
      </c>
      <c r="FC145">
        <v>44.03775</v>
      </c>
      <c r="FD145">
        <v>44.25414285714284</v>
      </c>
      <c r="FE145">
        <v>1955.099642857143</v>
      </c>
      <c r="FF145">
        <v>39.89000000000001</v>
      </c>
      <c r="FG145">
        <v>0</v>
      </c>
      <c r="FH145">
        <v>1694437515.9</v>
      </c>
      <c r="FI145">
        <v>0</v>
      </c>
      <c r="FJ145">
        <v>73.06142800000001</v>
      </c>
      <c r="FK145">
        <v>-0.2451076831035691</v>
      </c>
      <c r="FL145">
        <v>-3990.371531933469</v>
      </c>
      <c r="FM145">
        <v>3631.672</v>
      </c>
      <c r="FN145">
        <v>15</v>
      </c>
      <c r="FO145">
        <v>1694435067.6</v>
      </c>
      <c r="FP145" t="s">
        <v>630</v>
      </c>
      <c r="FQ145">
        <v>1694435067.6</v>
      </c>
      <c r="FR145">
        <v>1694435064.1</v>
      </c>
      <c r="FS145">
        <v>2</v>
      </c>
      <c r="FT145">
        <v>0.459</v>
      </c>
      <c r="FU145">
        <v>0.07000000000000001</v>
      </c>
      <c r="FV145">
        <v>-25.448</v>
      </c>
      <c r="FW145">
        <v>-3.5</v>
      </c>
      <c r="FX145">
        <v>420</v>
      </c>
      <c r="FY145">
        <v>21</v>
      </c>
      <c r="FZ145">
        <v>0.24</v>
      </c>
      <c r="GA145">
        <v>0.08</v>
      </c>
      <c r="GB145">
        <v>-30.4356243902439</v>
      </c>
      <c r="GC145">
        <v>-36.1177986062718</v>
      </c>
      <c r="GD145">
        <v>3.725420697852859</v>
      </c>
      <c r="GE145">
        <v>0</v>
      </c>
      <c r="GF145">
        <v>1.430950243902439</v>
      </c>
      <c r="GG145">
        <v>0.04280780487805003</v>
      </c>
      <c r="GH145">
        <v>0.005139514776283223</v>
      </c>
      <c r="GI145">
        <v>1</v>
      </c>
      <c r="GJ145">
        <v>1</v>
      </c>
      <c r="GK145">
        <v>2</v>
      </c>
      <c r="GL145" t="s">
        <v>438</v>
      </c>
      <c r="GM145">
        <v>3.10418</v>
      </c>
      <c r="GN145">
        <v>2.75807</v>
      </c>
      <c r="GO145">
        <v>0.0919391</v>
      </c>
      <c r="GP145">
        <v>0.09309190000000001</v>
      </c>
      <c r="GQ145">
        <v>0.103509</v>
      </c>
      <c r="GR145">
        <v>0.0888627</v>
      </c>
      <c r="GS145">
        <v>23352.7</v>
      </c>
      <c r="GT145">
        <v>21891.2</v>
      </c>
      <c r="GU145">
        <v>26275.9</v>
      </c>
      <c r="GV145">
        <v>24475.4</v>
      </c>
      <c r="GW145">
        <v>37830.3</v>
      </c>
      <c r="GX145">
        <v>32636.4</v>
      </c>
      <c r="GY145">
        <v>45980.7</v>
      </c>
      <c r="GZ145">
        <v>38757.9</v>
      </c>
      <c r="HA145">
        <v>1.85368</v>
      </c>
      <c r="HB145">
        <v>1.78338</v>
      </c>
      <c r="HC145">
        <v>-0.0316612</v>
      </c>
      <c r="HD145">
        <v>0</v>
      </c>
      <c r="HE145">
        <v>28.5412</v>
      </c>
      <c r="HF145">
        <v>999.9</v>
      </c>
      <c r="HG145">
        <v>52.6</v>
      </c>
      <c r="HH145">
        <v>28.7</v>
      </c>
      <c r="HI145">
        <v>24.6333</v>
      </c>
      <c r="HJ145">
        <v>60.8767</v>
      </c>
      <c r="HK145">
        <v>26.0897</v>
      </c>
      <c r="HL145">
        <v>1</v>
      </c>
      <c r="HM145">
        <v>0.42953</v>
      </c>
      <c r="HN145">
        <v>4.52827</v>
      </c>
      <c r="HO145">
        <v>20.2526</v>
      </c>
      <c r="HP145">
        <v>5.21175</v>
      </c>
      <c r="HQ145">
        <v>11.9843</v>
      </c>
      <c r="HR145">
        <v>4.96275</v>
      </c>
      <c r="HS145">
        <v>3.27418</v>
      </c>
      <c r="HT145">
        <v>9999</v>
      </c>
      <c r="HU145">
        <v>9999</v>
      </c>
      <c r="HV145">
        <v>9999</v>
      </c>
      <c r="HW145">
        <v>161.4</v>
      </c>
      <c r="HX145">
        <v>1.86371</v>
      </c>
      <c r="HY145">
        <v>1.85972</v>
      </c>
      <c r="HZ145">
        <v>1.85791</v>
      </c>
      <c r="IA145">
        <v>1.8594</v>
      </c>
      <c r="IB145">
        <v>1.85956</v>
      </c>
      <c r="IC145">
        <v>1.85791</v>
      </c>
      <c r="ID145">
        <v>1.85699</v>
      </c>
      <c r="IE145">
        <v>1.85206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-26.322</v>
      </c>
      <c r="IT145">
        <v>-3.5237</v>
      </c>
      <c r="IU145">
        <v>-15.77736157907257</v>
      </c>
      <c r="IV145">
        <v>-0.02504303529460891</v>
      </c>
      <c r="IW145">
        <v>8.203137281165334E-06</v>
      </c>
      <c r="IX145">
        <v>-1.601710138363582E-09</v>
      </c>
      <c r="IY145">
        <v>-1.603363494541413</v>
      </c>
      <c r="IZ145">
        <v>-0.1542298006697892</v>
      </c>
      <c r="JA145">
        <v>0.004482180110296973</v>
      </c>
      <c r="JB145">
        <v>-5.576280945024944E-05</v>
      </c>
      <c r="JC145">
        <v>4</v>
      </c>
      <c r="JD145">
        <v>1967</v>
      </c>
      <c r="JE145">
        <v>1</v>
      </c>
      <c r="JF145">
        <v>28</v>
      </c>
      <c r="JG145">
        <v>40.8</v>
      </c>
      <c r="JH145">
        <v>40.9</v>
      </c>
      <c r="JI145">
        <v>1.40747</v>
      </c>
      <c r="JJ145">
        <v>2.62939</v>
      </c>
      <c r="JK145">
        <v>1.49658</v>
      </c>
      <c r="JL145">
        <v>2.3999</v>
      </c>
      <c r="JM145">
        <v>1.54907</v>
      </c>
      <c r="JN145">
        <v>2.3291</v>
      </c>
      <c r="JO145">
        <v>30.8037</v>
      </c>
      <c r="JP145">
        <v>14.8238</v>
      </c>
      <c r="JQ145">
        <v>18</v>
      </c>
      <c r="JR145">
        <v>497.731</v>
      </c>
      <c r="JS145">
        <v>466.84</v>
      </c>
      <c r="JT145">
        <v>22.5197</v>
      </c>
      <c r="JU145">
        <v>32.3515</v>
      </c>
      <c r="JV145">
        <v>30.0007</v>
      </c>
      <c r="JW145">
        <v>32.4321</v>
      </c>
      <c r="JX145">
        <v>32.3862</v>
      </c>
      <c r="JY145">
        <v>28.399</v>
      </c>
      <c r="JZ145">
        <v>0</v>
      </c>
      <c r="KA145">
        <v>65.7148</v>
      </c>
      <c r="KB145">
        <v>22.486</v>
      </c>
      <c r="KC145">
        <v>527.2140000000001</v>
      </c>
      <c r="KD145">
        <v>20.382</v>
      </c>
      <c r="KE145">
        <v>100.456</v>
      </c>
      <c r="KF145">
        <v>93.4367</v>
      </c>
    </row>
    <row r="146" spans="1:292">
      <c r="A146">
        <v>128</v>
      </c>
      <c r="B146">
        <v>1694437521</v>
      </c>
      <c r="C146">
        <v>3440.5</v>
      </c>
      <c r="D146" t="s">
        <v>691</v>
      </c>
      <c r="E146" t="s">
        <v>692</v>
      </c>
      <c r="F146">
        <v>5</v>
      </c>
      <c r="G146" t="s">
        <v>629</v>
      </c>
      <c r="H146">
        <v>1694437513.5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518.8111280659911</v>
      </c>
      <c r="AJ146">
        <v>491.6375393939391</v>
      </c>
      <c r="AK146">
        <v>3.300118411439487</v>
      </c>
      <c r="AL146">
        <v>65.65970730447981</v>
      </c>
      <c r="AM146">
        <f>(AO146 - AN146 + DX146*1E3/(8.314*(DZ146+273.15)) * AQ146/DW146 * AP146) * DW146/(100*DK146) * 1000/(1000 - AO146)</f>
        <v>0</v>
      </c>
      <c r="AN146">
        <v>19.88616814142858</v>
      </c>
      <c r="AO146">
        <v>21.31908121212122</v>
      </c>
      <c r="AP146">
        <v>-3.084193065506467E-05</v>
      </c>
      <c r="AQ146">
        <v>104.09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1.37</v>
      </c>
      <c r="DL146">
        <v>0.5</v>
      </c>
      <c r="DM146" t="s">
        <v>430</v>
      </c>
      <c r="DN146">
        <v>2</v>
      </c>
      <c r="DO146" t="b">
        <v>1</v>
      </c>
      <c r="DP146">
        <v>1694437513.5</v>
      </c>
      <c r="DQ146">
        <v>458.9261481481482</v>
      </c>
      <c r="DR146">
        <v>493.0568518518519</v>
      </c>
      <c r="DS146">
        <v>21.32354444444444</v>
      </c>
      <c r="DT146">
        <v>19.88864074074074</v>
      </c>
      <c r="DU146">
        <v>485.1032222222221</v>
      </c>
      <c r="DV146">
        <v>24.84728518518518</v>
      </c>
      <c r="DW146">
        <v>500.0001481481481</v>
      </c>
      <c r="DX146">
        <v>84.39895555555553</v>
      </c>
      <c r="DY146">
        <v>0.09996562592592591</v>
      </c>
      <c r="DZ146">
        <v>27.07508148148148</v>
      </c>
      <c r="EA146">
        <v>28.03275555555556</v>
      </c>
      <c r="EB146">
        <v>999.9000000000001</v>
      </c>
      <c r="EC146">
        <v>0</v>
      </c>
      <c r="ED146">
        <v>0</v>
      </c>
      <c r="EE146">
        <v>10009.06925925926</v>
      </c>
      <c r="EF146">
        <v>0</v>
      </c>
      <c r="EG146">
        <v>789.9063333333332</v>
      </c>
      <c r="EH146">
        <v>-34.13082222222222</v>
      </c>
      <c r="EI146">
        <v>468.9251851851852</v>
      </c>
      <c r="EJ146">
        <v>503.0621481481481</v>
      </c>
      <c r="EK146">
        <v>1.434906296296296</v>
      </c>
      <c r="EL146">
        <v>493.0568518518519</v>
      </c>
      <c r="EM146">
        <v>19.88864074074074</v>
      </c>
      <c r="EN146">
        <v>1.799684444444444</v>
      </c>
      <c r="EO146">
        <v>1.67858</v>
      </c>
      <c r="EP146">
        <v>15.78405925925926</v>
      </c>
      <c r="EQ146">
        <v>14.69976666666667</v>
      </c>
      <c r="ER146">
        <v>1999.998518518518</v>
      </c>
      <c r="ES146">
        <v>0.9800067777777778</v>
      </c>
      <c r="ET146">
        <v>0.01999352222222222</v>
      </c>
      <c r="EU146">
        <v>0</v>
      </c>
      <c r="EV146">
        <v>73.08257407407407</v>
      </c>
      <c r="EW146">
        <v>5.00078</v>
      </c>
      <c r="EX146">
        <v>3426.811481481481</v>
      </c>
      <c r="EY146">
        <v>16379.64444444445</v>
      </c>
      <c r="EZ146">
        <v>43.65951851851852</v>
      </c>
      <c r="FA146">
        <v>45.06666666666665</v>
      </c>
      <c r="FB146">
        <v>44.39803703703704</v>
      </c>
      <c r="FC146">
        <v>44.03451851851851</v>
      </c>
      <c r="FD146">
        <v>44.26588888888888</v>
      </c>
      <c r="FE146">
        <v>1955.108518518518</v>
      </c>
      <c r="FF146">
        <v>39.89000000000001</v>
      </c>
      <c r="FG146">
        <v>0</v>
      </c>
      <c r="FH146">
        <v>1694437521.3</v>
      </c>
      <c r="FI146">
        <v>0</v>
      </c>
      <c r="FJ146">
        <v>73.10080769230768</v>
      </c>
      <c r="FK146">
        <v>1.168464965452808</v>
      </c>
      <c r="FL146">
        <v>-1814.00342115264</v>
      </c>
      <c r="FM146">
        <v>3428.758461538462</v>
      </c>
      <c r="FN146">
        <v>15</v>
      </c>
      <c r="FO146">
        <v>1694435067.6</v>
      </c>
      <c r="FP146" t="s">
        <v>630</v>
      </c>
      <c r="FQ146">
        <v>1694435067.6</v>
      </c>
      <c r="FR146">
        <v>1694435064.1</v>
      </c>
      <c r="FS146">
        <v>2</v>
      </c>
      <c r="FT146">
        <v>0.459</v>
      </c>
      <c r="FU146">
        <v>0.07000000000000001</v>
      </c>
      <c r="FV146">
        <v>-25.448</v>
      </c>
      <c r="FW146">
        <v>-3.5</v>
      </c>
      <c r="FX146">
        <v>420</v>
      </c>
      <c r="FY146">
        <v>21</v>
      </c>
      <c r="FZ146">
        <v>0.24</v>
      </c>
      <c r="GA146">
        <v>0.08</v>
      </c>
      <c r="GB146">
        <v>-32.56200487804878</v>
      </c>
      <c r="GC146">
        <v>-23.00017839721264</v>
      </c>
      <c r="GD146">
        <v>2.370228079171555</v>
      </c>
      <c r="GE146">
        <v>0</v>
      </c>
      <c r="GF146">
        <v>1.432857073170732</v>
      </c>
      <c r="GG146">
        <v>0.02500912891986242</v>
      </c>
      <c r="GH146">
        <v>0.004083781869848066</v>
      </c>
      <c r="GI146">
        <v>1</v>
      </c>
      <c r="GJ146">
        <v>1</v>
      </c>
      <c r="GK146">
        <v>2</v>
      </c>
      <c r="GL146" t="s">
        <v>438</v>
      </c>
      <c r="GM146">
        <v>3.1042</v>
      </c>
      <c r="GN146">
        <v>2.75822</v>
      </c>
      <c r="GO146">
        <v>0.0941728</v>
      </c>
      <c r="GP146">
        <v>0.0953674</v>
      </c>
      <c r="GQ146">
        <v>0.103497</v>
      </c>
      <c r="GR146">
        <v>0.0888552</v>
      </c>
      <c r="GS146">
        <v>23294.9</v>
      </c>
      <c r="GT146">
        <v>21836.2</v>
      </c>
      <c r="GU146">
        <v>26275.5</v>
      </c>
      <c r="GV146">
        <v>24475.3</v>
      </c>
      <c r="GW146">
        <v>37830.5</v>
      </c>
      <c r="GX146">
        <v>32636.7</v>
      </c>
      <c r="GY146">
        <v>45980</v>
      </c>
      <c r="GZ146">
        <v>38757.6</v>
      </c>
      <c r="HA146">
        <v>1.85395</v>
      </c>
      <c r="HB146">
        <v>1.78318</v>
      </c>
      <c r="HC146">
        <v>-0.0335798</v>
      </c>
      <c r="HD146">
        <v>0</v>
      </c>
      <c r="HE146">
        <v>28.5537</v>
      </c>
      <c r="HF146">
        <v>999.9</v>
      </c>
      <c r="HG146">
        <v>52.6</v>
      </c>
      <c r="HH146">
        <v>28.7</v>
      </c>
      <c r="HI146">
        <v>24.6334</v>
      </c>
      <c r="HJ146">
        <v>61.0667</v>
      </c>
      <c r="HK146">
        <v>25.9776</v>
      </c>
      <c r="HL146">
        <v>1</v>
      </c>
      <c r="HM146">
        <v>0.429837</v>
      </c>
      <c r="HN146">
        <v>4.51336</v>
      </c>
      <c r="HO146">
        <v>20.2531</v>
      </c>
      <c r="HP146">
        <v>5.2116</v>
      </c>
      <c r="HQ146">
        <v>11.9839</v>
      </c>
      <c r="HR146">
        <v>4.9628</v>
      </c>
      <c r="HS146">
        <v>3.27413</v>
      </c>
      <c r="HT146">
        <v>9999</v>
      </c>
      <c r="HU146">
        <v>9999</v>
      </c>
      <c r="HV146">
        <v>9999</v>
      </c>
      <c r="HW146">
        <v>161.4</v>
      </c>
      <c r="HX146">
        <v>1.86371</v>
      </c>
      <c r="HY146">
        <v>1.85972</v>
      </c>
      <c r="HZ146">
        <v>1.85791</v>
      </c>
      <c r="IA146">
        <v>1.85944</v>
      </c>
      <c r="IB146">
        <v>1.85958</v>
      </c>
      <c r="IC146">
        <v>1.85791</v>
      </c>
      <c r="ID146">
        <v>1.85699</v>
      </c>
      <c r="IE146">
        <v>1.85204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-26.617</v>
      </c>
      <c r="IT146">
        <v>-3.5235</v>
      </c>
      <c r="IU146">
        <v>-15.77736157907257</v>
      </c>
      <c r="IV146">
        <v>-0.02504303529460891</v>
      </c>
      <c r="IW146">
        <v>8.203137281165334E-06</v>
      </c>
      <c r="IX146">
        <v>-1.601710138363582E-09</v>
      </c>
      <c r="IY146">
        <v>-1.603363494541413</v>
      </c>
      <c r="IZ146">
        <v>-0.1542298006697892</v>
      </c>
      <c r="JA146">
        <v>0.004482180110296973</v>
      </c>
      <c r="JB146">
        <v>-5.576280945024944E-05</v>
      </c>
      <c r="JC146">
        <v>4</v>
      </c>
      <c r="JD146">
        <v>1967</v>
      </c>
      <c r="JE146">
        <v>1</v>
      </c>
      <c r="JF146">
        <v>28</v>
      </c>
      <c r="JG146">
        <v>40.9</v>
      </c>
      <c r="JH146">
        <v>40.9</v>
      </c>
      <c r="JI146">
        <v>1.44531</v>
      </c>
      <c r="JJ146">
        <v>2.62817</v>
      </c>
      <c r="JK146">
        <v>1.49658</v>
      </c>
      <c r="JL146">
        <v>2.3999</v>
      </c>
      <c r="JM146">
        <v>1.54907</v>
      </c>
      <c r="JN146">
        <v>2.37427</v>
      </c>
      <c r="JO146">
        <v>30.8037</v>
      </c>
      <c r="JP146">
        <v>14.8238</v>
      </c>
      <c r="JQ146">
        <v>18</v>
      </c>
      <c r="JR146">
        <v>497.92</v>
      </c>
      <c r="JS146">
        <v>466.729</v>
      </c>
      <c r="JT146">
        <v>22.4844</v>
      </c>
      <c r="JU146">
        <v>32.3553</v>
      </c>
      <c r="JV146">
        <v>30.0005</v>
      </c>
      <c r="JW146">
        <v>32.4349</v>
      </c>
      <c r="JX146">
        <v>32.3885</v>
      </c>
      <c r="JY146">
        <v>29.0844</v>
      </c>
      <c r="JZ146">
        <v>0</v>
      </c>
      <c r="KA146">
        <v>65.7148</v>
      </c>
      <c r="KB146">
        <v>22.4606</v>
      </c>
      <c r="KC146">
        <v>540.579</v>
      </c>
      <c r="KD146">
        <v>20.3484</v>
      </c>
      <c r="KE146">
        <v>100.454</v>
      </c>
      <c r="KF146">
        <v>93.4361</v>
      </c>
    </row>
    <row r="147" spans="1:292">
      <c r="A147">
        <v>129</v>
      </c>
      <c r="B147">
        <v>1694437525.5</v>
      </c>
      <c r="C147">
        <v>3445</v>
      </c>
      <c r="D147" t="s">
        <v>693</v>
      </c>
      <c r="E147" t="s">
        <v>694</v>
      </c>
      <c r="F147">
        <v>5</v>
      </c>
      <c r="G147" t="s">
        <v>629</v>
      </c>
      <c r="H147">
        <v>1694437517.944444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534.2151841998964</v>
      </c>
      <c r="AJ147">
        <v>506.6238545454543</v>
      </c>
      <c r="AK147">
        <v>3.332677947259016</v>
      </c>
      <c r="AL147">
        <v>65.65970730447981</v>
      </c>
      <c r="AM147">
        <f>(AO147 - AN147 + DX147*1E3/(8.314*(DZ147+273.15)) * AQ147/DW147 * AP147) * DW147/(100*DK147) * 1000/(1000 - AO147)</f>
        <v>0</v>
      </c>
      <c r="AN147">
        <v>19.88771724584416</v>
      </c>
      <c r="AO147">
        <v>21.31713575757576</v>
      </c>
      <c r="AP147">
        <v>-1.668457978806112E-05</v>
      </c>
      <c r="AQ147">
        <v>104.09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1.37</v>
      </c>
      <c r="DL147">
        <v>0.5</v>
      </c>
      <c r="DM147" t="s">
        <v>430</v>
      </c>
      <c r="DN147">
        <v>2</v>
      </c>
      <c r="DO147" t="b">
        <v>1</v>
      </c>
      <c r="DP147">
        <v>1694437517.944444</v>
      </c>
      <c r="DQ147">
        <v>473.0121481481481</v>
      </c>
      <c r="DR147">
        <v>507.9994814814815</v>
      </c>
      <c r="DS147">
        <v>21.3211037037037</v>
      </c>
      <c r="DT147">
        <v>19.8882</v>
      </c>
      <c r="DU147">
        <v>499.4494074074074</v>
      </c>
      <c r="DV147">
        <v>24.84476296296296</v>
      </c>
      <c r="DW147">
        <v>500.0120740740741</v>
      </c>
      <c r="DX147">
        <v>84.39972222222222</v>
      </c>
      <c r="DY147">
        <v>0.1000171666666667</v>
      </c>
      <c r="DZ147">
        <v>27.06425925925926</v>
      </c>
      <c r="EA147">
        <v>28.02096296296297</v>
      </c>
      <c r="EB147">
        <v>999.9000000000001</v>
      </c>
      <c r="EC147">
        <v>0</v>
      </c>
      <c r="ED147">
        <v>0</v>
      </c>
      <c r="EE147">
        <v>10009.29740740741</v>
      </c>
      <c r="EF147">
        <v>0</v>
      </c>
      <c r="EG147">
        <v>754.4808888888889</v>
      </c>
      <c r="EH147">
        <v>-34.98742222222222</v>
      </c>
      <c r="EI147">
        <v>483.3168518518518</v>
      </c>
      <c r="EJ147">
        <v>518.3077777777778</v>
      </c>
      <c r="EK147">
        <v>1.43291</v>
      </c>
      <c r="EL147">
        <v>507.9994814814815</v>
      </c>
      <c r="EM147">
        <v>19.8882</v>
      </c>
      <c r="EN147">
        <v>1.799495185185185</v>
      </c>
      <c r="EO147">
        <v>1.678558148148148</v>
      </c>
      <c r="EP147">
        <v>15.78241481481482</v>
      </c>
      <c r="EQ147">
        <v>14.69955555555556</v>
      </c>
      <c r="ER147">
        <v>2000.005925925926</v>
      </c>
      <c r="ES147">
        <v>0.980007</v>
      </c>
      <c r="ET147">
        <v>0.0199933</v>
      </c>
      <c r="EU147">
        <v>0</v>
      </c>
      <c r="EV147">
        <v>73.12046666666667</v>
      </c>
      <c r="EW147">
        <v>5.00078</v>
      </c>
      <c r="EX147">
        <v>3352.161481481482</v>
      </c>
      <c r="EY147">
        <v>16379.70740740741</v>
      </c>
      <c r="EZ147">
        <v>43.66418518518518</v>
      </c>
      <c r="FA147">
        <v>45.06199999999998</v>
      </c>
      <c r="FB147">
        <v>44.40496296296296</v>
      </c>
      <c r="FC147">
        <v>44.03918518518518</v>
      </c>
      <c r="FD147">
        <v>44.25203703703703</v>
      </c>
      <c r="FE147">
        <v>1955.115925925926</v>
      </c>
      <c r="FF147">
        <v>39.89000000000001</v>
      </c>
      <c r="FG147">
        <v>0</v>
      </c>
      <c r="FH147">
        <v>1694437525.5</v>
      </c>
      <c r="FI147">
        <v>0</v>
      </c>
      <c r="FJ147">
        <v>73.15331599999999</v>
      </c>
      <c r="FK147">
        <v>1.099946166112334</v>
      </c>
      <c r="FL147">
        <v>708.0753821542247</v>
      </c>
      <c r="FM147">
        <v>3351.9936</v>
      </c>
      <c r="FN147">
        <v>15</v>
      </c>
      <c r="FO147">
        <v>1694435067.6</v>
      </c>
      <c r="FP147" t="s">
        <v>630</v>
      </c>
      <c r="FQ147">
        <v>1694435067.6</v>
      </c>
      <c r="FR147">
        <v>1694435064.1</v>
      </c>
      <c r="FS147">
        <v>2</v>
      </c>
      <c r="FT147">
        <v>0.459</v>
      </c>
      <c r="FU147">
        <v>0.07000000000000001</v>
      </c>
      <c r="FV147">
        <v>-25.448</v>
      </c>
      <c r="FW147">
        <v>-3.5</v>
      </c>
      <c r="FX147">
        <v>420</v>
      </c>
      <c r="FY147">
        <v>21</v>
      </c>
      <c r="FZ147">
        <v>0.24</v>
      </c>
      <c r="GA147">
        <v>0.08</v>
      </c>
      <c r="GB147">
        <v>-34.144835</v>
      </c>
      <c r="GC147">
        <v>-13.50701313320815</v>
      </c>
      <c r="GD147">
        <v>1.33534597493496</v>
      </c>
      <c r="GE147">
        <v>0</v>
      </c>
      <c r="GF147">
        <v>1.43414425</v>
      </c>
      <c r="GG147">
        <v>-0.01510232645403376</v>
      </c>
      <c r="GH147">
        <v>0.002150754387999715</v>
      </c>
      <c r="GI147">
        <v>1</v>
      </c>
      <c r="GJ147">
        <v>1</v>
      </c>
      <c r="GK147">
        <v>2</v>
      </c>
      <c r="GL147" t="s">
        <v>438</v>
      </c>
      <c r="GM147">
        <v>3.10408</v>
      </c>
      <c r="GN147">
        <v>2.75829</v>
      </c>
      <c r="GO147">
        <v>0.096175</v>
      </c>
      <c r="GP147">
        <v>0.0973759</v>
      </c>
      <c r="GQ147">
        <v>0.103489</v>
      </c>
      <c r="GR147">
        <v>0.0888617</v>
      </c>
      <c r="GS147">
        <v>23243.2</v>
      </c>
      <c r="GT147">
        <v>21787.6</v>
      </c>
      <c r="GU147">
        <v>26275.2</v>
      </c>
      <c r="GV147">
        <v>24475.1</v>
      </c>
      <c r="GW147">
        <v>37830.7</v>
      </c>
      <c r="GX147">
        <v>32636.6</v>
      </c>
      <c r="GY147">
        <v>45979.5</v>
      </c>
      <c r="GZ147">
        <v>38757.5</v>
      </c>
      <c r="HA147">
        <v>1.85373</v>
      </c>
      <c r="HB147">
        <v>1.7834</v>
      </c>
      <c r="HC147">
        <v>-0.0335909</v>
      </c>
      <c r="HD147">
        <v>0</v>
      </c>
      <c r="HE147">
        <v>28.561</v>
      </c>
      <c r="HF147">
        <v>999.9</v>
      </c>
      <c r="HG147">
        <v>52.6</v>
      </c>
      <c r="HH147">
        <v>28.7</v>
      </c>
      <c r="HI147">
        <v>24.6306</v>
      </c>
      <c r="HJ147">
        <v>60.7567</v>
      </c>
      <c r="HK147">
        <v>26.1498</v>
      </c>
      <c r="HL147">
        <v>1</v>
      </c>
      <c r="HM147">
        <v>0.430379</v>
      </c>
      <c r="HN147">
        <v>4.53226</v>
      </c>
      <c r="HO147">
        <v>20.2526</v>
      </c>
      <c r="HP147">
        <v>5.21145</v>
      </c>
      <c r="HQ147">
        <v>11.984</v>
      </c>
      <c r="HR147">
        <v>4.96265</v>
      </c>
      <c r="HS147">
        <v>3.27405</v>
      </c>
      <c r="HT147">
        <v>9999</v>
      </c>
      <c r="HU147">
        <v>9999</v>
      </c>
      <c r="HV147">
        <v>9999</v>
      </c>
      <c r="HW147">
        <v>161.4</v>
      </c>
      <c r="HX147">
        <v>1.86371</v>
      </c>
      <c r="HY147">
        <v>1.85973</v>
      </c>
      <c r="HZ147">
        <v>1.85791</v>
      </c>
      <c r="IA147">
        <v>1.85942</v>
      </c>
      <c r="IB147">
        <v>1.85957</v>
      </c>
      <c r="IC147">
        <v>1.85791</v>
      </c>
      <c r="ID147">
        <v>1.85699</v>
      </c>
      <c r="IE147">
        <v>1.85206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-26.884</v>
      </c>
      <c r="IT147">
        <v>-3.5236</v>
      </c>
      <c r="IU147">
        <v>-15.77736157907257</v>
      </c>
      <c r="IV147">
        <v>-0.02504303529460891</v>
      </c>
      <c r="IW147">
        <v>8.203137281165334E-06</v>
      </c>
      <c r="IX147">
        <v>-1.601710138363582E-09</v>
      </c>
      <c r="IY147">
        <v>-1.603363494541413</v>
      </c>
      <c r="IZ147">
        <v>-0.1542298006697892</v>
      </c>
      <c r="JA147">
        <v>0.004482180110296973</v>
      </c>
      <c r="JB147">
        <v>-5.576280945024944E-05</v>
      </c>
      <c r="JC147">
        <v>4</v>
      </c>
      <c r="JD147">
        <v>1967</v>
      </c>
      <c r="JE147">
        <v>1</v>
      </c>
      <c r="JF147">
        <v>28</v>
      </c>
      <c r="JG147">
        <v>41</v>
      </c>
      <c r="JH147">
        <v>41</v>
      </c>
      <c r="JI147">
        <v>1.47583</v>
      </c>
      <c r="JJ147">
        <v>2.61841</v>
      </c>
      <c r="JK147">
        <v>1.49658</v>
      </c>
      <c r="JL147">
        <v>2.3999</v>
      </c>
      <c r="JM147">
        <v>1.54907</v>
      </c>
      <c r="JN147">
        <v>2.4231</v>
      </c>
      <c r="JO147">
        <v>30.8037</v>
      </c>
      <c r="JP147">
        <v>14.8325</v>
      </c>
      <c r="JQ147">
        <v>18</v>
      </c>
      <c r="JR147">
        <v>497.797</v>
      </c>
      <c r="JS147">
        <v>466.89</v>
      </c>
      <c r="JT147">
        <v>22.4617</v>
      </c>
      <c r="JU147">
        <v>32.3585</v>
      </c>
      <c r="JV147">
        <v>30.0006</v>
      </c>
      <c r="JW147">
        <v>32.4368</v>
      </c>
      <c r="JX147">
        <v>32.3907</v>
      </c>
      <c r="JY147">
        <v>29.7063</v>
      </c>
      <c r="JZ147">
        <v>0</v>
      </c>
      <c r="KA147">
        <v>65.7148</v>
      </c>
      <c r="KB147">
        <v>22.4606</v>
      </c>
      <c r="KC147">
        <v>553.987</v>
      </c>
      <c r="KD147">
        <v>20.3167</v>
      </c>
      <c r="KE147">
        <v>100.453</v>
      </c>
      <c r="KF147">
        <v>93.4358</v>
      </c>
    </row>
    <row r="148" spans="1:292">
      <c r="A148">
        <v>130</v>
      </c>
      <c r="B148">
        <v>1694437530.5</v>
      </c>
      <c r="C148">
        <v>3450</v>
      </c>
      <c r="D148" t="s">
        <v>695</v>
      </c>
      <c r="E148" t="s">
        <v>696</v>
      </c>
      <c r="F148">
        <v>5</v>
      </c>
      <c r="G148" t="s">
        <v>629</v>
      </c>
      <c r="H148">
        <v>1694437522.962963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551.2665386463278</v>
      </c>
      <c r="AJ148">
        <v>523.3283030303029</v>
      </c>
      <c r="AK148">
        <v>3.330536420151349</v>
      </c>
      <c r="AL148">
        <v>65.65970730447981</v>
      </c>
      <c r="AM148">
        <f>(AO148 - AN148 + DX148*1E3/(8.314*(DZ148+273.15)) * AQ148/DW148 * AP148) * DW148/(100*DK148) * 1000/(1000 - AO148)</f>
        <v>0</v>
      </c>
      <c r="AN148">
        <v>19.88823358359308</v>
      </c>
      <c r="AO148">
        <v>21.31606727272727</v>
      </c>
      <c r="AP148">
        <v>-1.803064660190869E-06</v>
      </c>
      <c r="AQ148">
        <v>104.09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1.37</v>
      </c>
      <c r="DL148">
        <v>0.5</v>
      </c>
      <c r="DM148" t="s">
        <v>430</v>
      </c>
      <c r="DN148">
        <v>2</v>
      </c>
      <c r="DO148" t="b">
        <v>1</v>
      </c>
      <c r="DP148">
        <v>1694437522.962963</v>
      </c>
      <c r="DQ148">
        <v>489.2229259259259</v>
      </c>
      <c r="DR148">
        <v>524.8467777777779</v>
      </c>
      <c r="DS148">
        <v>21.31836296296296</v>
      </c>
      <c r="DT148">
        <v>19.88745185185185</v>
      </c>
      <c r="DU148">
        <v>515.9565185185186</v>
      </c>
      <c r="DV148">
        <v>24.84193333333333</v>
      </c>
      <c r="DW148">
        <v>500.019</v>
      </c>
      <c r="DX148">
        <v>84.40047407407408</v>
      </c>
      <c r="DY148">
        <v>0.09994954444444445</v>
      </c>
      <c r="DZ148">
        <v>27.05099259259259</v>
      </c>
      <c r="EA148">
        <v>28.01039259259258</v>
      </c>
      <c r="EB148">
        <v>999.9000000000001</v>
      </c>
      <c r="EC148">
        <v>0</v>
      </c>
      <c r="ED148">
        <v>0</v>
      </c>
      <c r="EE148">
        <v>10018.13925925926</v>
      </c>
      <c r="EF148">
        <v>0</v>
      </c>
      <c r="EG148">
        <v>753.8047777777779</v>
      </c>
      <c r="EH148">
        <v>-35.62388888888889</v>
      </c>
      <c r="EI148">
        <v>499.8794444444444</v>
      </c>
      <c r="EJ148">
        <v>535.4964814814815</v>
      </c>
      <c r="EK148">
        <v>1.430915185185185</v>
      </c>
      <c r="EL148">
        <v>524.8467777777779</v>
      </c>
      <c r="EM148">
        <v>19.88745185185185</v>
      </c>
      <c r="EN148">
        <v>1.79928037037037</v>
      </c>
      <c r="EO148">
        <v>1.67851037037037</v>
      </c>
      <c r="EP148">
        <v>15.78053703703704</v>
      </c>
      <c r="EQ148">
        <v>14.69911111111111</v>
      </c>
      <c r="ER148">
        <v>2000.008148148148</v>
      </c>
      <c r="ES148">
        <v>0.9800068888888889</v>
      </c>
      <c r="ET148">
        <v>0.01999341111111111</v>
      </c>
      <c r="EU148">
        <v>0</v>
      </c>
      <c r="EV148">
        <v>73.21557037037036</v>
      </c>
      <c r="EW148">
        <v>5.00078</v>
      </c>
      <c r="EX148">
        <v>3441.831851851852</v>
      </c>
      <c r="EY148">
        <v>16379.72222222222</v>
      </c>
      <c r="EZ148">
        <v>43.67351851851851</v>
      </c>
      <c r="FA148">
        <v>45.06199999999998</v>
      </c>
      <c r="FB148">
        <v>44.41644444444444</v>
      </c>
      <c r="FC148">
        <v>44.04385185185185</v>
      </c>
      <c r="FD148">
        <v>44.26144444444445</v>
      </c>
      <c r="FE148">
        <v>1955.118148148148</v>
      </c>
      <c r="FF148">
        <v>39.89000000000001</v>
      </c>
      <c r="FG148">
        <v>0</v>
      </c>
      <c r="FH148">
        <v>1694437530.3</v>
      </c>
      <c r="FI148">
        <v>0</v>
      </c>
      <c r="FJ148">
        <v>73.21666399999999</v>
      </c>
      <c r="FK148">
        <v>0.3956000094786611</v>
      </c>
      <c r="FL148">
        <v>1947.850002103186</v>
      </c>
      <c r="FM148">
        <v>3445.1308</v>
      </c>
      <c r="FN148">
        <v>15</v>
      </c>
      <c r="FO148">
        <v>1694435067.6</v>
      </c>
      <c r="FP148" t="s">
        <v>630</v>
      </c>
      <c r="FQ148">
        <v>1694435067.6</v>
      </c>
      <c r="FR148">
        <v>1694435064.1</v>
      </c>
      <c r="FS148">
        <v>2</v>
      </c>
      <c r="FT148">
        <v>0.459</v>
      </c>
      <c r="FU148">
        <v>0.07000000000000001</v>
      </c>
      <c r="FV148">
        <v>-25.448</v>
      </c>
      <c r="FW148">
        <v>-3.5</v>
      </c>
      <c r="FX148">
        <v>420</v>
      </c>
      <c r="FY148">
        <v>21</v>
      </c>
      <c r="FZ148">
        <v>0.24</v>
      </c>
      <c r="GA148">
        <v>0.08</v>
      </c>
      <c r="GB148">
        <v>-35.11182926829268</v>
      </c>
      <c r="GC148">
        <v>-8.272810452961696</v>
      </c>
      <c r="GD148">
        <v>0.8405860523102248</v>
      </c>
      <c r="GE148">
        <v>0</v>
      </c>
      <c r="GF148">
        <v>1.432102195121951</v>
      </c>
      <c r="GG148">
        <v>-0.026916167247385</v>
      </c>
      <c r="GH148">
        <v>0.002894075961208443</v>
      </c>
      <c r="GI148">
        <v>1</v>
      </c>
      <c r="GJ148">
        <v>1</v>
      </c>
      <c r="GK148">
        <v>2</v>
      </c>
      <c r="GL148" t="s">
        <v>438</v>
      </c>
      <c r="GM148">
        <v>3.10412</v>
      </c>
      <c r="GN148">
        <v>2.75812</v>
      </c>
      <c r="GO148">
        <v>0.0983658</v>
      </c>
      <c r="GP148">
        <v>0.0995265</v>
      </c>
      <c r="GQ148">
        <v>0.103488</v>
      </c>
      <c r="GR148">
        <v>0.08885759999999999</v>
      </c>
      <c r="GS148">
        <v>23186.6</v>
      </c>
      <c r="GT148">
        <v>21735.4</v>
      </c>
      <c r="GU148">
        <v>26274.9</v>
      </c>
      <c r="GV148">
        <v>24474.8</v>
      </c>
      <c r="GW148">
        <v>37830.6</v>
      </c>
      <c r="GX148">
        <v>32636.6</v>
      </c>
      <c r="GY148">
        <v>45979</v>
      </c>
      <c r="GZ148">
        <v>38757</v>
      </c>
      <c r="HA148">
        <v>1.85373</v>
      </c>
      <c r="HB148">
        <v>1.78345</v>
      </c>
      <c r="HC148">
        <v>-0.0354871</v>
      </c>
      <c r="HD148">
        <v>0</v>
      </c>
      <c r="HE148">
        <v>28.5653</v>
      </c>
      <c r="HF148">
        <v>999.9</v>
      </c>
      <c r="HG148">
        <v>52.6</v>
      </c>
      <c r="HH148">
        <v>28.7</v>
      </c>
      <c r="HI148">
        <v>24.6344</v>
      </c>
      <c r="HJ148">
        <v>60.8267</v>
      </c>
      <c r="HK148">
        <v>26.1378</v>
      </c>
      <c r="HL148">
        <v>1</v>
      </c>
      <c r="HM148">
        <v>0.430457</v>
      </c>
      <c r="HN148">
        <v>4.46107</v>
      </c>
      <c r="HO148">
        <v>20.2546</v>
      </c>
      <c r="HP148">
        <v>5.21055</v>
      </c>
      <c r="HQ148">
        <v>11.9822</v>
      </c>
      <c r="HR148">
        <v>4.96255</v>
      </c>
      <c r="HS148">
        <v>3.27395</v>
      </c>
      <c r="HT148">
        <v>9999</v>
      </c>
      <c r="HU148">
        <v>9999</v>
      </c>
      <c r="HV148">
        <v>9999</v>
      </c>
      <c r="HW148">
        <v>161.4</v>
      </c>
      <c r="HX148">
        <v>1.86371</v>
      </c>
      <c r="HY148">
        <v>1.85972</v>
      </c>
      <c r="HZ148">
        <v>1.85791</v>
      </c>
      <c r="IA148">
        <v>1.85939</v>
      </c>
      <c r="IB148">
        <v>1.85958</v>
      </c>
      <c r="IC148">
        <v>1.85791</v>
      </c>
      <c r="ID148">
        <v>1.85699</v>
      </c>
      <c r="IE148">
        <v>1.85203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-27.178</v>
      </c>
      <c r="IT148">
        <v>-3.5235</v>
      </c>
      <c r="IU148">
        <v>-15.77736157907257</v>
      </c>
      <c r="IV148">
        <v>-0.02504303529460891</v>
      </c>
      <c r="IW148">
        <v>8.203137281165334E-06</v>
      </c>
      <c r="IX148">
        <v>-1.601710138363582E-09</v>
      </c>
      <c r="IY148">
        <v>-1.603363494541413</v>
      </c>
      <c r="IZ148">
        <v>-0.1542298006697892</v>
      </c>
      <c r="JA148">
        <v>0.004482180110296973</v>
      </c>
      <c r="JB148">
        <v>-5.576280945024944E-05</v>
      </c>
      <c r="JC148">
        <v>4</v>
      </c>
      <c r="JD148">
        <v>1967</v>
      </c>
      <c r="JE148">
        <v>1</v>
      </c>
      <c r="JF148">
        <v>28</v>
      </c>
      <c r="JG148">
        <v>41</v>
      </c>
      <c r="JH148">
        <v>41.1</v>
      </c>
      <c r="JI148">
        <v>1.51245</v>
      </c>
      <c r="JJ148">
        <v>2.62695</v>
      </c>
      <c r="JK148">
        <v>1.49658</v>
      </c>
      <c r="JL148">
        <v>2.3999</v>
      </c>
      <c r="JM148">
        <v>1.54907</v>
      </c>
      <c r="JN148">
        <v>2.36084</v>
      </c>
      <c r="JO148">
        <v>30.782</v>
      </c>
      <c r="JP148">
        <v>14.8238</v>
      </c>
      <c r="JQ148">
        <v>18</v>
      </c>
      <c r="JR148">
        <v>497.812</v>
      </c>
      <c r="JS148">
        <v>466.943</v>
      </c>
      <c r="JT148">
        <v>22.4483</v>
      </c>
      <c r="JU148">
        <v>32.3626</v>
      </c>
      <c r="JV148">
        <v>30.0004</v>
      </c>
      <c r="JW148">
        <v>32.439</v>
      </c>
      <c r="JX148">
        <v>32.3935</v>
      </c>
      <c r="JY148">
        <v>30.4517</v>
      </c>
      <c r="JZ148">
        <v>0</v>
      </c>
      <c r="KA148">
        <v>65.7148</v>
      </c>
      <c r="KB148">
        <v>22.4565</v>
      </c>
      <c r="KC148">
        <v>574.051</v>
      </c>
      <c r="KD148">
        <v>20.284</v>
      </c>
      <c r="KE148">
        <v>100.452</v>
      </c>
      <c r="KF148">
        <v>93.4346</v>
      </c>
    </row>
    <row r="149" spans="1:292">
      <c r="A149">
        <v>131</v>
      </c>
      <c r="B149">
        <v>1694437535.5</v>
      </c>
      <c r="C149">
        <v>3455</v>
      </c>
      <c r="D149" t="s">
        <v>697</v>
      </c>
      <c r="E149" t="s">
        <v>698</v>
      </c>
      <c r="F149">
        <v>5</v>
      </c>
      <c r="G149" t="s">
        <v>629</v>
      </c>
      <c r="H149">
        <v>1694437527.981482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567.9009203679981</v>
      </c>
      <c r="AJ149">
        <v>539.8266545454545</v>
      </c>
      <c r="AK149">
        <v>3.302878318958545</v>
      </c>
      <c r="AL149">
        <v>65.65970730447981</v>
      </c>
      <c r="AM149">
        <f>(AO149 - AN149 + DX149*1E3/(8.314*(DZ149+273.15)) * AQ149/DW149 * AP149) * DW149/(100*DK149) * 1000/(1000 - AO149)</f>
        <v>0</v>
      </c>
      <c r="AN149">
        <v>19.8839083304329</v>
      </c>
      <c r="AO149">
        <v>21.32180242424241</v>
      </c>
      <c r="AP149">
        <v>3.166539342998319E-05</v>
      </c>
      <c r="AQ149">
        <v>104.09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1.37</v>
      </c>
      <c r="DL149">
        <v>0.5</v>
      </c>
      <c r="DM149" t="s">
        <v>430</v>
      </c>
      <c r="DN149">
        <v>2</v>
      </c>
      <c r="DO149" t="b">
        <v>1</v>
      </c>
      <c r="DP149">
        <v>1694437527.981482</v>
      </c>
      <c r="DQ149">
        <v>505.5398888888889</v>
      </c>
      <c r="DR149">
        <v>541.5518518518518</v>
      </c>
      <c r="DS149">
        <v>21.31784814814815</v>
      </c>
      <c r="DT149">
        <v>19.88668148148148</v>
      </c>
      <c r="DU149">
        <v>532.5685925925926</v>
      </c>
      <c r="DV149">
        <v>24.84139629629629</v>
      </c>
      <c r="DW149">
        <v>500.0105185185185</v>
      </c>
      <c r="DX149">
        <v>84.40111851851852</v>
      </c>
      <c r="DY149">
        <v>0.09999671111111111</v>
      </c>
      <c r="DZ149">
        <v>27.0374037037037</v>
      </c>
      <c r="EA149">
        <v>27.99571111111111</v>
      </c>
      <c r="EB149">
        <v>999.9000000000001</v>
      </c>
      <c r="EC149">
        <v>0</v>
      </c>
      <c r="ED149">
        <v>0</v>
      </c>
      <c r="EE149">
        <v>10011.68444444444</v>
      </c>
      <c r="EF149">
        <v>0</v>
      </c>
      <c r="EG149">
        <v>825.5738888888889</v>
      </c>
      <c r="EH149">
        <v>-36.01197777777778</v>
      </c>
      <c r="EI149">
        <v>516.5515185185186</v>
      </c>
      <c r="EJ149">
        <v>552.5399629629629</v>
      </c>
      <c r="EK149">
        <v>1.431182222222222</v>
      </c>
      <c r="EL149">
        <v>541.5518518518518</v>
      </c>
      <c r="EM149">
        <v>19.88668148148148</v>
      </c>
      <c r="EN149">
        <v>1.799251111111111</v>
      </c>
      <c r="EO149">
        <v>1.678457777777778</v>
      </c>
      <c r="EP149">
        <v>15.78028518518518</v>
      </c>
      <c r="EQ149">
        <v>14.69861851851852</v>
      </c>
      <c r="ER149">
        <v>2000.030740740741</v>
      </c>
      <c r="ES149">
        <v>0.9800066666666667</v>
      </c>
      <c r="ET149">
        <v>0.01999364074074074</v>
      </c>
      <c r="EU149">
        <v>0</v>
      </c>
      <c r="EV149">
        <v>73.2801074074074</v>
      </c>
      <c r="EW149">
        <v>5.00078</v>
      </c>
      <c r="EX149">
        <v>3684.426666666666</v>
      </c>
      <c r="EY149">
        <v>16379.90740740741</v>
      </c>
      <c r="EZ149">
        <v>43.67118518518519</v>
      </c>
      <c r="FA149">
        <v>45.06199999999998</v>
      </c>
      <c r="FB149">
        <v>44.40944444444444</v>
      </c>
      <c r="FC149">
        <v>44.06011111111111</v>
      </c>
      <c r="FD149">
        <v>44.26607407407406</v>
      </c>
      <c r="FE149">
        <v>1955.140740740741</v>
      </c>
      <c r="FF149">
        <v>39.89000000000001</v>
      </c>
      <c r="FG149">
        <v>0</v>
      </c>
      <c r="FH149">
        <v>1694437535.7</v>
      </c>
      <c r="FI149">
        <v>0</v>
      </c>
      <c r="FJ149">
        <v>73.25982692307693</v>
      </c>
      <c r="FK149">
        <v>0.193849576024406</v>
      </c>
      <c r="FL149">
        <v>3214.827011686629</v>
      </c>
      <c r="FM149">
        <v>3690.418076923077</v>
      </c>
      <c r="FN149">
        <v>15</v>
      </c>
      <c r="FO149">
        <v>1694435067.6</v>
      </c>
      <c r="FP149" t="s">
        <v>630</v>
      </c>
      <c r="FQ149">
        <v>1694435067.6</v>
      </c>
      <c r="FR149">
        <v>1694435064.1</v>
      </c>
      <c r="FS149">
        <v>2</v>
      </c>
      <c r="FT149">
        <v>0.459</v>
      </c>
      <c r="FU149">
        <v>0.07000000000000001</v>
      </c>
      <c r="FV149">
        <v>-25.448</v>
      </c>
      <c r="FW149">
        <v>-3.5</v>
      </c>
      <c r="FX149">
        <v>420</v>
      </c>
      <c r="FY149">
        <v>21</v>
      </c>
      <c r="FZ149">
        <v>0.24</v>
      </c>
      <c r="GA149">
        <v>0.08</v>
      </c>
      <c r="GB149">
        <v>-35.68067560975609</v>
      </c>
      <c r="GC149">
        <v>-5.094200696864047</v>
      </c>
      <c r="GD149">
        <v>0.5308107470287439</v>
      </c>
      <c r="GE149">
        <v>0</v>
      </c>
      <c r="GF149">
        <v>1.431815121951219</v>
      </c>
      <c r="GG149">
        <v>-0.007054285714286011</v>
      </c>
      <c r="GH149">
        <v>0.00287943687071709</v>
      </c>
      <c r="GI149">
        <v>1</v>
      </c>
      <c r="GJ149">
        <v>1</v>
      </c>
      <c r="GK149">
        <v>2</v>
      </c>
      <c r="GL149" t="s">
        <v>438</v>
      </c>
      <c r="GM149">
        <v>3.10416</v>
      </c>
      <c r="GN149">
        <v>2.75808</v>
      </c>
      <c r="GO149">
        <v>0.100507</v>
      </c>
      <c r="GP149">
        <v>0.101715</v>
      </c>
      <c r="GQ149">
        <v>0.103505</v>
      </c>
      <c r="GR149">
        <v>0.0888448</v>
      </c>
      <c r="GS149">
        <v>23131.2</v>
      </c>
      <c r="GT149">
        <v>21682.7</v>
      </c>
      <c r="GU149">
        <v>26274.6</v>
      </c>
      <c r="GV149">
        <v>24474.9</v>
      </c>
      <c r="GW149">
        <v>37829.8</v>
      </c>
      <c r="GX149">
        <v>32637.2</v>
      </c>
      <c r="GY149">
        <v>45978.6</v>
      </c>
      <c r="GZ149">
        <v>38757</v>
      </c>
      <c r="HA149">
        <v>1.85387</v>
      </c>
      <c r="HB149">
        <v>1.78325</v>
      </c>
      <c r="HC149">
        <v>-0.0361726</v>
      </c>
      <c r="HD149">
        <v>0</v>
      </c>
      <c r="HE149">
        <v>28.5693</v>
      </c>
      <c r="HF149">
        <v>999.9</v>
      </c>
      <c r="HG149">
        <v>52.7</v>
      </c>
      <c r="HH149">
        <v>28.7</v>
      </c>
      <c r="HI149">
        <v>24.6786</v>
      </c>
      <c r="HJ149">
        <v>60.9267</v>
      </c>
      <c r="HK149">
        <v>26.0216</v>
      </c>
      <c r="HL149">
        <v>1</v>
      </c>
      <c r="HM149">
        <v>0.428684</v>
      </c>
      <c r="HN149">
        <v>3.75964</v>
      </c>
      <c r="HO149">
        <v>20.2718</v>
      </c>
      <c r="HP149">
        <v>5.2107</v>
      </c>
      <c r="HQ149">
        <v>11.9815</v>
      </c>
      <c r="HR149">
        <v>4.9627</v>
      </c>
      <c r="HS149">
        <v>3.27395</v>
      </c>
      <c r="HT149">
        <v>9999</v>
      </c>
      <c r="HU149">
        <v>9999</v>
      </c>
      <c r="HV149">
        <v>9999</v>
      </c>
      <c r="HW149">
        <v>161.4</v>
      </c>
      <c r="HX149">
        <v>1.86371</v>
      </c>
      <c r="HY149">
        <v>1.85974</v>
      </c>
      <c r="HZ149">
        <v>1.85791</v>
      </c>
      <c r="IA149">
        <v>1.8594</v>
      </c>
      <c r="IB149">
        <v>1.85958</v>
      </c>
      <c r="IC149">
        <v>1.85791</v>
      </c>
      <c r="ID149">
        <v>1.857</v>
      </c>
      <c r="IE149">
        <v>1.85204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-27.465</v>
      </c>
      <c r="IT149">
        <v>-3.5237</v>
      </c>
      <c r="IU149">
        <v>-15.77736157907257</v>
      </c>
      <c r="IV149">
        <v>-0.02504303529460891</v>
      </c>
      <c r="IW149">
        <v>8.203137281165334E-06</v>
      </c>
      <c r="IX149">
        <v>-1.601710138363582E-09</v>
      </c>
      <c r="IY149">
        <v>-1.603363494541413</v>
      </c>
      <c r="IZ149">
        <v>-0.1542298006697892</v>
      </c>
      <c r="JA149">
        <v>0.004482180110296973</v>
      </c>
      <c r="JB149">
        <v>-5.576280945024944E-05</v>
      </c>
      <c r="JC149">
        <v>4</v>
      </c>
      <c r="JD149">
        <v>1967</v>
      </c>
      <c r="JE149">
        <v>1</v>
      </c>
      <c r="JF149">
        <v>28</v>
      </c>
      <c r="JG149">
        <v>41.1</v>
      </c>
      <c r="JH149">
        <v>41.2</v>
      </c>
      <c r="JI149">
        <v>1.54785</v>
      </c>
      <c r="JJ149">
        <v>2.62695</v>
      </c>
      <c r="JK149">
        <v>1.49658</v>
      </c>
      <c r="JL149">
        <v>2.3999</v>
      </c>
      <c r="JM149">
        <v>1.54907</v>
      </c>
      <c r="JN149">
        <v>2.36816</v>
      </c>
      <c r="JO149">
        <v>30.8037</v>
      </c>
      <c r="JP149">
        <v>14.8413</v>
      </c>
      <c r="JQ149">
        <v>18</v>
      </c>
      <c r="JR149">
        <v>497.925</v>
      </c>
      <c r="JS149">
        <v>466.835</v>
      </c>
      <c r="JT149">
        <v>22.5311</v>
      </c>
      <c r="JU149">
        <v>32.3671</v>
      </c>
      <c r="JV149">
        <v>29.9989</v>
      </c>
      <c r="JW149">
        <v>32.4419</v>
      </c>
      <c r="JX149">
        <v>32.3963</v>
      </c>
      <c r="JY149">
        <v>31.1258</v>
      </c>
      <c r="JZ149">
        <v>0</v>
      </c>
      <c r="KA149">
        <v>65.7148</v>
      </c>
      <c r="KB149">
        <v>22.62</v>
      </c>
      <c r="KC149">
        <v>587.409</v>
      </c>
      <c r="KD149">
        <v>20.2427</v>
      </c>
      <c r="KE149">
        <v>100.451</v>
      </c>
      <c r="KF149">
        <v>93.4346</v>
      </c>
    </row>
    <row r="150" spans="1:292">
      <c r="A150">
        <v>132</v>
      </c>
      <c r="B150">
        <v>1694437540.5</v>
      </c>
      <c r="C150">
        <v>3460</v>
      </c>
      <c r="D150" t="s">
        <v>699</v>
      </c>
      <c r="E150" t="s">
        <v>700</v>
      </c>
      <c r="F150">
        <v>5</v>
      </c>
      <c r="G150" t="s">
        <v>629</v>
      </c>
      <c r="H150">
        <v>1694437533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585.5497668821838</v>
      </c>
      <c r="AJ150">
        <v>556.7070363636366</v>
      </c>
      <c r="AK150">
        <v>3.387965147466994</v>
      </c>
      <c r="AL150">
        <v>65.65970730447981</v>
      </c>
      <c r="AM150">
        <f>(AO150 - AN150 + DX150*1E3/(8.314*(DZ150+273.15)) * AQ150/DW150 * AP150) * DW150/(100*DK150) * 1000/(1000 - AO150)</f>
        <v>0</v>
      </c>
      <c r="AN150">
        <v>19.88006278168831</v>
      </c>
      <c r="AO150">
        <v>21.33721393939393</v>
      </c>
      <c r="AP150">
        <v>8.40668920120269E-05</v>
      </c>
      <c r="AQ150">
        <v>104.09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1.37</v>
      </c>
      <c r="DL150">
        <v>0.5</v>
      </c>
      <c r="DM150" t="s">
        <v>430</v>
      </c>
      <c r="DN150">
        <v>2</v>
      </c>
      <c r="DO150" t="b">
        <v>1</v>
      </c>
      <c r="DP150">
        <v>1694437533</v>
      </c>
      <c r="DQ150">
        <v>521.8943333333334</v>
      </c>
      <c r="DR150">
        <v>558.3689259259259</v>
      </c>
      <c r="DS150">
        <v>21.32227407407407</v>
      </c>
      <c r="DT150">
        <v>19.88448888888889</v>
      </c>
      <c r="DU150">
        <v>549.2155185185185</v>
      </c>
      <c r="DV150">
        <v>24.84597407407407</v>
      </c>
      <c r="DW150">
        <v>500.0201481481481</v>
      </c>
      <c r="DX150">
        <v>84.40147407407409</v>
      </c>
      <c r="DY150">
        <v>0.09991625925925926</v>
      </c>
      <c r="DZ150">
        <v>27.02684074074074</v>
      </c>
      <c r="EA150">
        <v>27.98960740740741</v>
      </c>
      <c r="EB150">
        <v>999.9000000000001</v>
      </c>
      <c r="EC150">
        <v>0</v>
      </c>
      <c r="ED150">
        <v>0</v>
      </c>
      <c r="EE150">
        <v>10012.12851851852</v>
      </c>
      <c r="EF150">
        <v>0</v>
      </c>
      <c r="EG150">
        <v>898.4901111111111</v>
      </c>
      <c r="EH150">
        <v>-36.47462592592593</v>
      </c>
      <c r="EI150">
        <v>533.2647037037036</v>
      </c>
      <c r="EJ150">
        <v>569.6968148148148</v>
      </c>
      <c r="EK150">
        <v>1.437800740740741</v>
      </c>
      <c r="EL150">
        <v>558.3689259259259</v>
      </c>
      <c r="EM150">
        <v>19.88448888888889</v>
      </c>
      <c r="EN150">
        <v>1.799631851851852</v>
      </c>
      <c r="EO150">
        <v>1.67828</v>
      </c>
      <c r="EP150">
        <v>15.78358888888889</v>
      </c>
      <c r="EQ150">
        <v>14.69696666666667</v>
      </c>
      <c r="ER150">
        <v>2000.001851851852</v>
      </c>
      <c r="ES150">
        <v>0.9800060000000002</v>
      </c>
      <c r="ET150">
        <v>0.01999431111111111</v>
      </c>
      <c r="EU150">
        <v>0</v>
      </c>
      <c r="EV150">
        <v>73.30862222222221</v>
      </c>
      <c r="EW150">
        <v>5.00078</v>
      </c>
      <c r="EX150">
        <v>3873.909259259259</v>
      </c>
      <c r="EY150">
        <v>16379.66666666666</v>
      </c>
      <c r="EZ150">
        <v>43.67118518518518</v>
      </c>
      <c r="FA150">
        <v>45.06199999999998</v>
      </c>
      <c r="FB150">
        <v>44.40244444444443</v>
      </c>
      <c r="FC150">
        <v>44.06703703703703</v>
      </c>
      <c r="FD150">
        <v>44.26837037037038</v>
      </c>
      <c r="FE150">
        <v>1955.111851851852</v>
      </c>
      <c r="FF150">
        <v>39.89000000000001</v>
      </c>
      <c r="FG150">
        <v>0</v>
      </c>
      <c r="FH150">
        <v>1694437540.5</v>
      </c>
      <c r="FI150">
        <v>0</v>
      </c>
      <c r="FJ150">
        <v>73.27989615384617</v>
      </c>
      <c r="FK150">
        <v>-0.06166495674562517</v>
      </c>
      <c r="FL150">
        <v>2479.050594607661</v>
      </c>
      <c r="FM150">
        <v>3863.681923076923</v>
      </c>
      <c r="FN150">
        <v>15</v>
      </c>
      <c r="FO150">
        <v>1694435067.6</v>
      </c>
      <c r="FP150" t="s">
        <v>630</v>
      </c>
      <c r="FQ150">
        <v>1694435067.6</v>
      </c>
      <c r="FR150">
        <v>1694435064.1</v>
      </c>
      <c r="FS150">
        <v>2</v>
      </c>
      <c r="FT150">
        <v>0.459</v>
      </c>
      <c r="FU150">
        <v>0.07000000000000001</v>
      </c>
      <c r="FV150">
        <v>-25.448</v>
      </c>
      <c r="FW150">
        <v>-3.5</v>
      </c>
      <c r="FX150">
        <v>420</v>
      </c>
      <c r="FY150">
        <v>21</v>
      </c>
      <c r="FZ150">
        <v>0.24</v>
      </c>
      <c r="GA150">
        <v>0.08</v>
      </c>
      <c r="GB150">
        <v>-36.20461707317073</v>
      </c>
      <c r="GC150">
        <v>-5.280921951219569</v>
      </c>
      <c r="GD150">
        <v>0.547710532815727</v>
      </c>
      <c r="GE150">
        <v>0</v>
      </c>
      <c r="GF150">
        <v>1.43502487804878</v>
      </c>
      <c r="GG150">
        <v>0.06145421602787565</v>
      </c>
      <c r="GH150">
        <v>0.008098391626511251</v>
      </c>
      <c r="GI150">
        <v>1</v>
      </c>
      <c r="GJ150">
        <v>1</v>
      </c>
      <c r="GK150">
        <v>2</v>
      </c>
      <c r="GL150" t="s">
        <v>438</v>
      </c>
      <c r="GM150">
        <v>3.1041</v>
      </c>
      <c r="GN150">
        <v>2.75795</v>
      </c>
      <c r="GO150">
        <v>0.102661</v>
      </c>
      <c r="GP150">
        <v>0.103833</v>
      </c>
      <c r="GQ150">
        <v>0.103552</v>
      </c>
      <c r="GR150">
        <v>0.0888332</v>
      </c>
      <c r="GS150">
        <v>23075.7</v>
      </c>
      <c r="GT150">
        <v>21631.3</v>
      </c>
      <c r="GU150">
        <v>26274.4</v>
      </c>
      <c r="GV150">
        <v>24474.7</v>
      </c>
      <c r="GW150">
        <v>37827.9</v>
      </c>
      <c r="GX150">
        <v>32637.6</v>
      </c>
      <c r="GY150">
        <v>45978.3</v>
      </c>
      <c r="GZ150">
        <v>38756.7</v>
      </c>
      <c r="HA150">
        <v>1.854</v>
      </c>
      <c r="HB150">
        <v>1.78355</v>
      </c>
      <c r="HC150">
        <v>-0.0353493</v>
      </c>
      <c r="HD150">
        <v>0</v>
      </c>
      <c r="HE150">
        <v>28.5705</v>
      </c>
      <c r="HF150">
        <v>999.9</v>
      </c>
      <c r="HG150">
        <v>52.7</v>
      </c>
      <c r="HH150">
        <v>28.7</v>
      </c>
      <c r="HI150">
        <v>24.6778</v>
      </c>
      <c r="HJ150">
        <v>60.4567</v>
      </c>
      <c r="HK150">
        <v>25.9776</v>
      </c>
      <c r="HL150">
        <v>1</v>
      </c>
      <c r="HM150">
        <v>0.42843</v>
      </c>
      <c r="HN150">
        <v>3.97143</v>
      </c>
      <c r="HO150">
        <v>20.2671</v>
      </c>
      <c r="HP150">
        <v>5.2107</v>
      </c>
      <c r="HQ150">
        <v>11.9825</v>
      </c>
      <c r="HR150">
        <v>4.96265</v>
      </c>
      <c r="HS150">
        <v>3.27408</v>
      </c>
      <c r="HT150">
        <v>9999</v>
      </c>
      <c r="HU150">
        <v>9999</v>
      </c>
      <c r="HV150">
        <v>9999</v>
      </c>
      <c r="HW150">
        <v>161.4</v>
      </c>
      <c r="HX150">
        <v>1.86371</v>
      </c>
      <c r="HY150">
        <v>1.85973</v>
      </c>
      <c r="HZ150">
        <v>1.85791</v>
      </c>
      <c r="IA150">
        <v>1.85941</v>
      </c>
      <c r="IB150">
        <v>1.85958</v>
      </c>
      <c r="IC150">
        <v>1.85791</v>
      </c>
      <c r="ID150">
        <v>1.85699</v>
      </c>
      <c r="IE150">
        <v>1.85206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-27.756</v>
      </c>
      <c r="IT150">
        <v>-3.5242</v>
      </c>
      <c r="IU150">
        <v>-15.77736157907257</v>
      </c>
      <c r="IV150">
        <v>-0.02504303529460891</v>
      </c>
      <c r="IW150">
        <v>8.203137281165334E-06</v>
      </c>
      <c r="IX150">
        <v>-1.601710138363582E-09</v>
      </c>
      <c r="IY150">
        <v>-1.603363494541413</v>
      </c>
      <c r="IZ150">
        <v>-0.1542298006697892</v>
      </c>
      <c r="JA150">
        <v>0.004482180110296973</v>
      </c>
      <c r="JB150">
        <v>-5.576280945024944E-05</v>
      </c>
      <c r="JC150">
        <v>4</v>
      </c>
      <c r="JD150">
        <v>1967</v>
      </c>
      <c r="JE150">
        <v>1</v>
      </c>
      <c r="JF150">
        <v>28</v>
      </c>
      <c r="JG150">
        <v>41.2</v>
      </c>
      <c r="JH150">
        <v>41.3</v>
      </c>
      <c r="JI150">
        <v>1.58325</v>
      </c>
      <c r="JJ150">
        <v>2.62817</v>
      </c>
      <c r="JK150">
        <v>1.49658</v>
      </c>
      <c r="JL150">
        <v>2.3999</v>
      </c>
      <c r="JM150">
        <v>1.54907</v>
      </c>
      <c r="JN150">
        <v>2.40356</v>
      </c>
      <c r="JO150">
        <v>30.782</v>
      </c>
      <c r="JP150">
        <v>14.8238</v>
      </c>
      <c r="JQ150">
        <v>18</v>
      </c>
      <c r="JR150">
        <v>498.022</v>
      </c>
      <c r="JS150">
        <v>467.046</v>
      </c>
      <c r="JT150">
        <v>22.6237</v>
      </c>
      <c r="JU150">
        <v>32.3719</v>
      </c>
      <c r="JV150">
        <v>29.9997</v>
      </c>
      <c r="JW150">
        <v>32.4447</v>
      </c>
      <c r="JX150">
        <v>32.3988</v>
      </c>
      <c r="JY150">
        <v>31.8634</v>
      </c>
      <c r="JZ150">
        <v>0</v>
      </c>
      <c r="KA150">
        <v>65.7148</v>
      </c>
      <c r="KB150">
        <v>22.6316</v>
      </c>
      <c r="KC150">
        <v>607.444</v>
      </c>
      <c r="KD150">
        <v>20.189</v>
      </c>
      <c r="KE150">
        <v>100.45</v>
      </c>
      <c r="KF150">
        <v>93.43380000000001</v>
      </c>
    </row>
    <row r="151" spans="1:292">
      <c r="A151">
        <v>133</v>
      </c>
      <c r="B151">
        <v>1694437545.5</v>
      </c>
      <c r="C151">
        <v>3465</v>
      </c>
      <c r="D151" t="s">
        <v>701</v>
      </c>
      <c r="E151" t="s">
        <v>702</v>
      </c>
      <c r="F151">
        <v>5</v>
      </c>
      <c r="G151" t="s">
        <v>629</v>
      </c>
      <c r="H151">
        <v>1694437537.714286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602.2780434113199</v>
      </c>
      <c r="AJ151">
        <v>573.429993939394</v>
      </c>
      <c r="AK151">
        <v>3.329916391301474</v>
      </c>
      <c r="AL151">
        <v>65.65970730447981</v>
      </c>
      <c r="AM151">
        <f>(AO151 - AN151 + DX151*1E3/(8.314*(DZ151+273.15)) * AQ151/DW151 * AP151) * DW151/(100*DK151) * 1000/(1000 - AO151)</f>
        <v>0</v>
      </c>
      <c r="AN151">
        <v>19.88018409103897</v>
      </c>
      <c r="AO151">
        <v>21.34672242424242</v>
      </c>
      <c r="AP151">
        <v>4.656787656782998E-05</v>
      </c>
      <c r="AQ151">
        <v>104.09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1.37</v>
      </c>
      <c r="DL151">
        <v>0.5</v>
      </c>
      <c r="DM151" t="s">
        <v>430</v>
      </c>
      <c r="DN151">
        <v>2</v>
      </c>
      <c r="DO151" t="b">
        <v>1</v>
      </c>
      <c r="DP151">
        <v>1694437537.714286</v>
      </c>
      <c r="DQ151">
        <v>537.3016428571428</v>
      </c>
      <c r="DR151">
        <v>574.0995714285713</v>
      </c>
      <c r="DS151">
        <v>21.33085357142857</v>
      </c>
      <c r="DT151">
        <v>19.88208928571429</v>
      </c>
      <c r="DU151">
        <v>564.8954999999999</v>
      </c>
      <c r="DV151">
        <v>24.85485714285715</v>
      </c>
      <c r="DW151">
        <v>500.0149285714286</v>
      </c>
      <c r="DX151">
        <v>84.40176428571429</v>
      </c>
      <c r="DY151">
        <v>0.1000413142857143</v>
      </c>
      <c r="DZ151">
        <v>27.02263928571429</v>
      </c>
      <c r="EA151">
        <v>27.98813928571429</v>
      </c>
      <c r="EB151">
        <v>999.9000000000002</v>
      </c>
      <c r="EC151">
        <v>0</v>
      </c>
      <c r="ED151">
        <v>0</v>
      </c>
      <c r="EE151">
        <v>9990.336071428572</v>
      </c>
      <c r="EF151">
        <v>0</v>
      </c>
      <c r="EG151">
        <v>951.7706785714287</v>
      </c>
      <c r="EH151">
        <v>-36.79792857142856</v>
      </c>
      <c r="EI151">
        <v>549.0126071428572</v>
      </c>
      <c r="EJ151">
        <v>585.7452142857144</v>
      </c>
      <c r="EK151">
        <v>1.448771785714285</v>
      </c>
      <c r="EL151">
        <v>574.0995714285713</v>
      </c>
      <c r="EM151">
        <v>19.88208928571429</v>
      </c>
      <c r="EN151">
        <v>1.800361785714286</v>
      </c>
      <c r="EO151">
        <v>1.678082857142857</v>
      </c>
      <c r="EP151">
        <v>15.789925</v>
      </c>
      <c r="EQ151">
        <v>14.69515</v>
      </c>
      <c r="ER151">
        <v>2000.002857142857</v>
      </c>
      <c r="ES151">
        <v>0.9800056071428571</v>
      </c>
      <c r="ET151">
        <v>0.01999470714285714</v>
      </c>
      <c r="EU151">
        <v>0</v>
      </c>
      <c r="EV151">
        <v>73.25548571428571</v>
      </c>
      <c r="EW151">
        <v>5.00078</v>
      </c>
      <c r="EX151">
        <v>4016.899642857143</v>
      </c>
      <c r="EY151">
        <v>16379.67857142857</v>
      </c>
      <c r="EZ151">
        <v>43.6785</v>
      </c>
      <c r="FA151">
        <v>45.06199999999998</v>
      </c>
      <c r="FB151">
        <v>44.38817857142858</v>
      </c>
      <c r="FC151">
        <v>44.06910714285714</v>
      </c>
      <c r="FD151">
        <v>44.26092857142856</v>
      </c>
      <c r="FE151">
        <v>1955.112857142857</v>
      </c>
      <c r="FF151">
        <v>39.89000000000001</v>
      </c>
      <c r="FG151">
        <v>0</v>
      </c>
      <c r="FH151">
        <v>1694437545.3</v>
      </c>
      <c r="FI151">
        <v>0</v>
      </c>
      <c r="FJ151">
        <v>73.2294</v>
      </c>
      <c r="FK151">
        <v>-1.234064959031633</v>
      </c>
      <c r="FL151">
        <v>495.8352133634885</v>
      </c>
      <c r="FM151">
        <v>4016.357692307693</v>
      </c>
      <c r="FN151">
        <v>15</v>
      </c>
      <c r="FO151">
        <v>1694435067.6</v>
      </c>
      <c r="FP151" t="s">
        <v>630</v>
      </c>
      <c r="FQ151">
        <v>1694435067.6</v>
      </c>
      <c r="FR151">
        <v>1694435064.1</v>
      </c>
      <c r="FS151">
        <v>2</v>
      </c>
      <c r="FT151">
        <v>0.459</v>
      </c>
      <c r="FU151">
        <v>0.07000000000000001</v>
      </c>
      <c r="FV151">
        <v>-25.448</v>
      </c>
      <c r="FW151">
        <v>-3.5</v>
      </c>
      <c r="FX151">
        <v>420</v>
      </c>
      <c r="FY151">
        <v>21</v>
      </c>
      <c r="FZ151">
        <v>0.24</v>
      </c>
      <c r="GA151">
        <v>0.08</v>
      </c>
      <c r="GB151">
        <v>-36.55973414634146</v>
      </c>
      <c r="GC151">
        <v>-4.716081533101088</v>
      </c>
      <c r="GD151">
        <v>0.5036688733245074</v>
      </c>
      <c r="GE151">
        <v>0</v>
      </c>
      <c r="GF151">
        <v>1.442334146341464</v>
      </c>
      <c r="GG151">
        <v>0.1322784668989541</v>
      </c>
      <c r="GH151">
        <v>0.01356213253531367</v>
      </c>
      <c r="GI151">
        <v>1</v>
      </c>
      <c r="GJ151">
        <v>1</v>
      </c>
      <c r="GK151">
        <v>2</v>
      </c>
      <c r="GL151" t="s">
        <v>438</v>
      </c>
      <c r="GM151">
        <v>3.10416</v>
      </c>
      <c r="GN151">
        <v>2.75791</v>
      </c>
      <c r="GO151">
        <v>0.104762</v>
      </c>
      <c r="GP151">
        <v>0.105912</v>
      </c>
      <c r="GQ151">
        <v>0.103579</v>
      </c>
      <c r="GR151">
        <v>0.08883729999999999</v>
      </c>
      <c r="GS151">
        <v>23021.6</v>
      </c>
      <c r="GT151">
        <v>21581</v>
      </c>
      <c r="GU151">
        <v>26274.3</v>
      </c>
      <c r="GV151">
        <v>24474.5</v>
      </c>
      <c r="GW151">
        <v>37827</v>
      </c>
      <c r="GX151">
        <v>32637.6</v>
      </c>
      <c r="GY151">
        <v>45978.3</v>
      </c>
      <c r="GZ151">
        <v>38756.5</v>
      </c>
      <c r="HA151">
        <v>1.8539</v>
      </c>
      <c r="HB151">
        <v>1.78328</v>
      </c>
      <c r="HC151">
        <v>-0.0346228</v>
      </c>
      <c r="HD151">
        <v>0</v>
      </c>
      <c r="HE151">
        <v>28.5726</v>
      </c>
      <c r="HF151">
        <v>999.9</v>
      </c>
      <c r="HG151">
        <v>52.7</v>
      </c>
      <c r="HH151">
        <v>28.6</v>
      </c>
      <c r="HI151">
        <v>24.5365</v>
      </c>
      <c r="HJ151">
        <v>60.8267</v>
      </c>
      <c r="HK151">
        <v>25.9375</v>
      </c>
      <c r="HL151">
        <v>1</v>
      </c>
      <c r="HM151">
        <v>0.428958</v>
      </c>
      <c r="HN151">
        <v>4.08374</v>
      </c>
      <c r="HO151">
        <v>20.2644</v>
      </c>
      <c r="HP151">
        <v>5.21145</v>
      </c>
      <c r="HQ151">
        <v>11.983</v>
      </c>
      <c r="HR151">
        <v>4.96265</v>
      </c>
      <c r="HS151">
        <v>3.27393</v>
      </c>
      <c r="HT151">
        <v>9999</v>
      </c>
      <c r="HU151">
        <v>9999</v>
      </c>
      <c r="HV151">
        <v>9999</v>
      </c>
      <c r="HW151">
        <v>161.4</v>
      </c>
      <c r="HX151">
        <v>1.8637</v>
      </c>
      <c r="HY151">
        <v>1.85974</v>
      </c>
      <c r="HZ151">
        <v>1.85791</v>
      </c>
      <c r="IA151">
        <v>1.8594</v>
      </c>
      <c r="IB151">
        <v>1.85957</v>
      </c>
      <c r="IC151">
        <v>1.85791</v>
      </c>
      <c r="ID151">
        <v>1.85699</v>
      </c>
      <c r="IE151">
        <v>1.85201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-28.041</v>
      </c>
      <c r="IT151">
        <v>-3.5246</v>
      </c>
      <c r="IU151">
        <v>-15.77736157907257</v>
      </c>
      <c r="IV151">
        <v>-0.02504303529460891</v>
      </c>
      <c r="IW151">
        <v>8.203137281165334E-06</v>
      </c>
      <c r="IX151">
        <v>-1.601710138363582E-09</v>
      </c>
      <c r="IY151">
        <v>-1.603363494541413</v>
      </c>
      <c r="IZ151">
        <v>-0.1542298006697892</v>
      </c>
      <c r="JA151">
        <v>0.004482180110296973</v>
      </c>
      <c r="JB151">
        <v>-5.576280945024944E-05</v>
      </c>
      <c r="JC151">
        <v>4</v>
      </c>
      <c r="JD151">
        <v>1967</v>
      </c>
      <c r="JE151">
        <v>1</v>
      </c>
      <c r="JF151">
        <v>28</v>
      </c>
      <c r="JG151">
        <v>41.3</v>
      </c>
      <c r="JH151">
        <v>41.4</v>
      </c>
      <c r="JI151">
        <v>1.61499</v>
      </c>
      <c r="JJ151">
        <v>2.62085</v>
      </c>
      <c r="JK151">
        <v>1.49658</v>
      </c>
      <c r="JL151">
        <v>2.3999</v>
      </c>
      <c r="JM151">
        <v>1.54907</v>
      </c>
      <c r="JN151">
        <v>2.4231</v>
      </c>
      <c r="JO151">
        <v>30.782</v>
      </c>
      <c r="JP151">
        <v>14.8413</v>
      </c>
      <c r="JQ151">
        <v>18</v>
      </c>
      <c r="JR151">
        <v>497.982</v>
      </c>
      <c r="JS151">
        <v>466.89</v>
      </c>
      <c r="JT151">
        <v>22.6518</v>
      </c>
      <c r="JU151">
        <v>32.3762</v>
      </c>
      <c r="JV151">
        <v>30.0003</v>
      </c>
      <c r="JW151">
        <v>32.4476</v>
      </c>
      <c r="JX151">
        <v>32.4017</v>
      </c>
      <c r="JY151">
        <v>32.4865</v>
      </c>
      <c r="JZ151">
        <v>0</v>
      </c>
      <c r="KA151">
        <v>65.7148</v>
      </c>
      <c r="KB151">
        <v>22.6405</v>
      </c>
      <c r="KC151">
        <v>620.801</v>
      </c>
      <c r="KD151">
        <v>20.1434</v>
      </c>
      <c r="KE151">
        <v>100.45</v>
      </c>
      <c r="KF151">
        <v>93.43340000000001</v>
      </c>
    </row>
    <row r="152" spans="1:292">
      <c r="A152">
        <v>134</v>
      </c>
      <c r="B152">
        <v>1694437550.5</v>
      </c>
      <c r="C152">
        <v>3470</v>
      </c>
      <c r="D152" t="s">
        <v>703</v>
      </c>
      <c r="E152" t="s">
        <v>704</v>
      </c>
      <c r="F152">
        <v>5</v>
      </c>
      <c r="G152" t="s">
        <v>629</v>
      </c>
      <c r="H152">
        <v>1694437543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619.13060248989</v>
      </c>
      <c r="AJ152">
        <v>590.0626424242421</v>
      </c>
      <c r="AK152">
        <v>3.313868736596794</v>
      </c>
      <c r="AL152">
        <v>65.65970730447981</v>
      </c>
      <c r="AM152">
        <f>(AO152 - AN152 + DX152*1E3/(8.314*(DZ152+273.15)) * AQ152/DW152 * AP152) * DW152/(100*DK152) * 1000/(1000 - AO152)</f>
        <v>0</v>
      </c>
      <c r="AN152">
        <v>19.87890955493506</v>
      </c>
      <c r="AO152">
        <v>21.35</v>
      </c>
      <c r="AP152">
        <v>1.286288009176794E-05</v>
      </c>
      <c r="AQ152">
        <v>104.09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1.37</v>
      </c>
      <c r="DL152">
        <v>0.5</v>
      </c>
      <c r="DM152" t="s">
        <v>430</v>
      </c>
      <c r="DN152">
        <v>2</v>
      </c>
      <c r="DO152" t="b">
        <v>1</v>
      </c>
      <c r="DP152">
        <v>1694437543</v>
      </c>
      <c r="DQ152">
        <v>554.6177407407407</v>
      </c>
      <c r="DR152">
        <v>591.7446296296296</v>
      </c>
      <c r="DS152">
        <v>21.34126296296296</v>
      </c>
      <c r="DT152">
        <v>19.88007037037037</v>
      </c>
      <c r="DU152">
        <v>582.515</v>
      </c>
      <c r="DV152">
        <v>24.86563703703703</v>
      </c>
      <c r="DW152">
        <v>499.9892592592592</v>
      </c>
      <c r="DX152">
        <v>84.40194074074076</v>
      </c>
      <c r="DY152">
        <v>0.09994442592592592</v>
      </c>
      <c r="DZ152">
        <v>27.02097407407408</v>
      </c>
      <c r="EA152">
        <v>27.99334074074074</v>
      </c>
      <c r="EB152">
        <v>999.9000000000001</v>
      </c>
      <c r="EC152">
        <v>0</v>
      </c>
      <c r="ED152">
        <v>0</v>
      </c>
      <c r="EE152">
        <v>9994.810740740741</v>
      </c>
      <c r="EF152">
        <v>0</v>
      </c>
      <c r="EG152">
        <v>998.0124444444444</v>
      </c>
      <c r="EH152">
        <v>-37.12683703703703</v>
      </c>
      <c r="EI152">
        <v>566.7122962962962</v>
      </c>
      <c r="EJ152">
        <v>603.7470740740741</v>
      </c>
      <c r="EK152">
        <v>1.461195555555556</v>
      </c>
      <c r="EL152">
        <v>591.7446296296296</v>
      </c>
      <c r="EM152">
        <v>19.88007037037037</v>
      </c>
      <c r="EN152">
        <v>1.801244444444444</v>
      </c>
      <c r="EO152">
        <v>1.677915925925926</v>
      </c>
      <c r="EP152">
        <v>15.79758518518518</v>
      </c>
      <c r="EQ152">
        <v>14.69360740740741</v>
      </c>
      <c r="ER152">
        <v>1999.996296296296</v>
      </c>
      <c r="ES152">
        <v>0.980005</v>
      </c>
      <c r="ET152">
        <v>0.01999531111111111</v>
      </c>
      <c r="EU152">
        <v>0</v>
      </c>
      <c r="EV152">
        <v>73.16069259259258</v>
      </c>
      <c r="EW152">
        <v>5.00078</v>
      </c>
      <c r="EX152">
        <v>4133.765185185186</v>
      </c>
      <c r="EY152">
        <v>16379.62592592592</v>
      </c>
      <c r="EZ152">
        <v>43.67351851851851</v>
      </c>
      <c r="FA152">
        <v>45.06199999999998</v>
      </c>
      <c r="FB152">
        <v>44.3887037037037</v>
      </c>
      <c r="FC152">
        <v>44.06937037037037</v>
      </c>
      <c r="FD152">
        <v>44.25896296296295</v>
      </c>
      <c r="FE152">
        <v>1955.106296296296</v>
      </c>
      <c r="FF152">
        <v>39.89000000000001</v>
      </c>
      <c r="FG152">
        <v>0</v>
      </c>
      <c r="FH152">
        <v>1694437550.7</v>
      </c>
      <c r="FI152">
        <v>0</v>
      </c>
      <c r="FJ152">
        <v>73.144836</v>
      </c>
      <c r="FK152">
        <v>-1.460869226253799</v>
      </c>
      <c r="FL152">
        <v>1937.05999980492</v>
      </c>
      <c r="FM152">
        <v>4141.19</v>
      </c>
      <c r="FN152">
        <v>15</v>
      </c>
      <c r="FO152">
        <v>1694435067.6</v>
      </c>
      <c r="FP152" t="s">
        <v>630</v>
      </c>
      <c r="FQ152">
        <v>1694435067.6</v>
      </c>
      <c r="FR152">
        <v>1694435064.1</v>
      </c>
      <c r="FS152">
        <v>2</v>
      </c>
      <c r="FT152">
        <v>0.459</v>
      </c>
      <c r="FU152">
        <v>0.07000000000000001</v>
      </c>
      <c r="FV152">
        <v>-25.448</v>
      </c>
      <c r="FW152">
        <v>-3.5</v>
      </c>
      <c r="FX152">
        <v>420</v>
      </c>
      <c r="FY152">
        <v>21</v>
      </c>
      <c r="FZ152">
        <v>0.24</v>
      </c>
      <c r="GA152">
        <v>0.08</v>
      </c>
      <c r="GB152">
        <v>-36.8580268292683</v>
      </c>
      <c r="GC152">
        <v>-3.713617421602834</v>
      </c>
      <c r="GD152">
        <v>0.4325527724885228</v>
      </c>
      <c r="GE152">
        <v>0</v>
      </c>
      <c r="GF152">
        <v>1.452260731707317</v>
      </c>
      <c r="GG152">
        <v>0.1447894076655034</v>
      </c>
      <c r="GH152">
        <v>0.01449528912376975</v>
      </c>
      <c r="GI152">
        <v>1</v>
      </c>
      <c r="GJ152">
        <v>1</v>
      </c>
      <c r="GK152">
        <v>2</v>
      </c>
      <c r="GL152" t="s">
        <v>438</v>
      </c>
      <c r="GM152">
        <v>3.104</v>
      </c>
      <c r="GN152">
        <v>2.75826</v>
      </c>
      <c r="GO152">
        <v>0.106821</v>
      </c>
      <c r="GP152">
        <v>0.107907</v>
      </c>
      <c r="GQ152">
        <v>0.103586</v>
      </c>
      <c r="GR152">
        <v>0.08882809999999999</v>
      </c>
      <c r="GS152">
        <v>22968.5</v>
      </c>
      <c r="GT152">
        <v>21532.6</v>
      </c>
      <c r="GU152">
        <v>26274.2</v>
      </c>
      <c r="GV152">
        <v>24474.2</v>
      </c>
      <c r="GW152">
        <v>37826.7</v>
      </c>
      <c r="GX152">
        <v>32637.9</v>
      </c>
      <c r="GY152">
        <v>45978</v>
      </c>
      <c r="GZ152">
        <v>38756.3</v>
      </c>
      <c r="HA152">
        <v>1.85333</v>
      </c>
      <c r="HB152">
        <v>1.78373</v>
      </c>
      <c r="HC152">
        <v>-0.0362881</v>
      </c>
      <c r="HD152">
        <v>0</v>
      </c>
      <c r="HE152">
        <v>28.5699</v>
      </c>
      <c r="HF152">
        <v>999.9</v>
      </c>
      <c r="HG152">
        <v>52.7</v>
      </c>
      <c r="HH152">
        <v>28.6</v>
      </c>
      <c r="HI152">
        <v>24.5345</v>
      </c>
      <c r="HJ152">
        <v>60.1767</v>
      </c>
      <c r="HK152">
        <v>26.0857</v>
      </c>
      <c r="HL152">
        <v>1</v>
      </c>
      <c r="HM152">
        <v>0.430229</v>
      </c>
      <c r="HN152">
        <v>4.1735</v>
      </c>
      <c r="HO152">
        <v>20.2621</v>
      </c>
      <c r="HP152">
        <v>5.2107</v>
      </c>
      <c r="HQ152">
        <v>11.983</v>
      </c>
      <c r="HR152">
        <v>4.9624</v>
      </c>
      <c r="HS152">
        <v>3.27378</v>
      </c>
      <c r="HT152">
        <v>9999</v>
      </c>
      <c r="HU152">
        <v>9999</v>
      </c>
      <c r="HV152">
        <v>9999</v>
      </c>
      <c r="HW152">
        <v>161.4</v>
      </c>
      <c r="HX152">
        <v>1.86371</v>
      </c>
      <c r="HY152">
        <v>1.85972</v>
      </c>
      <c r="HZ152">
        <v>1.85791</v>
      </c>
      <c r="IA152">
        <v>1.85938</v>
      </c>
      <c r="IB152">
        <v>1.85958</v>
      </c>
      <c r="IC152">
        <v>1.85791</v>
      </c>
      <c r="ID152">
        <v>1.85699</v>
      </c>
      <c r="IE152">
        <v>1.85202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-28.321</v>
      </c>
      <c r="IT152">
        <v>-3.5247</v>
      </c>
      <c r="IU152">
        <v>-15.77736157907257</v>
      </c>
      <c r="IV152">
        <v>-0.02504303529460891</v>
      </c>
      <c r="IW152">
        <v>8.203137281165334E-06</v>
      </c>
      <c r="IX152">
        <v>-1.601710138363582E-09</v>
      </c>
      <c r="IY152">
        <v>-1.603363494541413</v>
      </c>
      <c r="IZ152">
        <v>-0.1542298006697892</v>
      </c>
      <c r="JA152">
        <v>0.004482180110296973</v>
      </c>
      <c r="JB152">
        <v>-5.576280945024944E-05</v>
      </c>
      <c r="JC152">
        <v>4</v>
      </c>
      <c r="JD152">
        <v>1967</v>
      </c>
      <c r="JE152">
        <v>1</v>
      </c>
      <c r="JF152">
        <v>28</v>
      </c>
      <c r="JG152">
        <v>41.4</v>
      </c>
      <c r="JH152">
        <v>41.4</v>
      </c>
      <c r="JI152">
        <v>1.64673</v>
      </c>
      <c r="JJ152">
        <v>2.61841</v>
      </c>
      <c r="JK152">
        <v>1.49658</v>
      </c>
      <c r="JL152">
        <v>2.3999</v>
      </c>
      <c r="JM152">
        <v>1.54907</v>
      </c>
      <c r="JN152">
        <v>2.43896</v>
      </c>
      <c r="JO152">
        <v>30.782</v>
      </c>
      <c r="JP152">
        <v>14.8238</v>
      </c>
      <c r="JQ152">
        <v>18</v>
      </c>
      <c r="JR152">
        <v>497.653</v>
      </c>
      <c r="JS152">
        <v>467.196</v>
      </c>
      <c r="JT152">
        <v>22.6573</v>
      </c>
      <c r="JU152">
        <v>32.3807</v>
      </c>
      <c r="JV152">
        <v>30.0009</v>
      </c>
      <c r="JW152">
        <v>32.4504</v>
      </c>
      <c r="JX152">
        <v>32.4038</v>
      </c>
      <c r="JY152">
        <v>33.1954</v>
      </c>
      <c r="JZ152">
        <v>0</v>
      </c>
      <c r="KA152">
        <v>65.7148</v>
      </c>
      <c r="KB152">
        <v>22.6421</v>
      </c>
      <c r="KC152">
        <v>640.836</v>
      </c>
      <c r="KD152">
        <v>20.0959</v>
      </c>
      <c r="KE152">
        <v>100.45</v>
      </c>
      <c r="KF152">
        <v>93.4325</v>
      </c>
    </row>
    <row r="153" spans="1:292">
      <c r="A153">
        <v>135</v>
      </c>
      <c r="B153">
        <v>1694437555.5</v>
      </c>
      <c r="C153">
        <v>3475</v>
      </c>
      <c r="D153" t="s">
        <v>705</v>
      </c>
      <c r="E153" t="s">
        <v>706</v>
      </c>
      <c r="F153">
        <v>5</v>
      </c>
      <c r="G153" t="s">
        <v>629</v>
      </c>
      <c r="H153">
        <v>1694437547.714286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635.5877391227062</v>
      </c>
      <c r="AJ153">
        <v>606.4943818181819</v>
      </c>
      <c r="AK153">
        <v>3.292387926216446</v>
      </c>
      <c r="AL153">
        <v>65.65970730447981</v>
      </c>
      <c r="AM153">
        <f>(AO153 - AN153 + DX153*1E3/(8.314*(DZ153+273.15)) * AQ153/DW153 * AP153) * DW153/(100*DK153) * 1000/(1000 - AO153)</f>
        <v>0</v>
      </c>
      <c r="AN153">
        <v>19.87659377761904</v>
      </c>
      <c r="AO153">
        <v>21.3471206060606</v>
      </c>
      <c r="AP153">
        <v>-1.277351436443473E-05</v>
      </c>
      <c r="AQ153">
        <v>104.09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1.37</v>
      </c>
      <c r="DL153">
        <v>0.5</v>
      </c>
      <c r="DM153" t="s">
        <v>430</v>
      </c>
      <c r="DN153">
        <v>2</v>
      </c>
      <c r="DO153" t="b">
        <v>1</v>
      </c>
      <c r="DP153">
        <v>1694437547.714286</v>
      </c>
      <c r="DQ153">
        <v>569.9860714285713</v>
      </c>
      <c r="DR153">
        <v>607.1802142857142</v>
      </c>
      <c r="DS153">
        <v>21.34653571428572</v>
      </c>
      <c r="DT153">
        <v>19.87887857142857</v>
      </c>
      <c r="DU153">
        <v>598.1496428571428</v>
      </c>
      <c r="DV153">
        <v>24.87111071428571</v>
      </c>
      <c r="DW153">
        <v>499.9801785714286</v>
      </c>
      <c r="DX153">
        <v>84.40198571428571</v>
      </c>
      <c r="DY153">
        <v>0.1000087178571429</v>
      </c>
      <c r="DZ153">
        <v>27.02217857142858</v>
      </c>
      <c r="EA153">
        <v>27.99411428571428</v>
      </c>
      <c r="EB153">
        <v>999.9000000000002</v>
      </c>
      <c r="EC153">
        <v>0</v>
      </c>
      <c r="ED153">
        <v>0</v>
      </c>
      <c r="EE153">
        <v>10001.27142857143</v>
      </c>
      <c r="EF153">
        <v>0</v>
      </c>
      <c r="EG153">
        <v>1032.050678571429</v>
      </c>
      <c r="EH153">
        <v>-37.194125</v>
      </c>
      <c r="EI153">
        <v>582.4188571428572</v>
      </c>
      <c r="EJ153">
        <v>619.4951428571429</v>
      </c>
      <c r="EK153">
        <v>1.467664642857143</v>
      </c>
      <c r="EL153">
        <v>607.1802142857142</v>
      </c>
      <c r="EM153">
        <v>19.87887857142857</v>
      </c>
      <c r="EN153">
        <v>1.801691071428571</v>
      </c>
      <c r="EO153">
        <v>1.677816428571428</v>
      </c>
      <c r="EP153">
        <v>15.80146785714286</v>
      </c>
      <c r="EQ153">
        <v>14.69269285714286</v>
      </c>
      <c r="ER153">
        <v>2000.023214285714</v>
      </c>
      <c r="ES153">
        <v>0.9800047500000001</v>
      </c>
      <c r="ET153">
        <v>0.01999556071428571</v>
      </c>
      <c r="EU153">
        <v>0</v>
      </c>
      <c r="EV153">
        <v>73.08568928571428</v>
      </c>
      <c r="EW153">
        <v>5.00078</v>
      </c>
      <c r="EX153">
        <v>4244.570000000001</v>
      </c>
      <c r="EY153">
        <v>16379.84285714286</v>
      </c>
      <c r="EZ153">
        <v>43.68075</v>
      </c>
      <c r="FA153">
        <v>45.06649999999998</v>
      </c>
      <c r="FB153">
        <v>44.39492857142857</v>
      </c>
      <c r="FC153">
        <v>44.06914285714286</v>
      </c>
      <c r="FD153">
        <v>44.27207142857143</v>
      </c>
      <c r="FE153">
        <v>1955.133214285714</v>
      </c>
      <c r="FF153">
        <v>39.89000000000001</v>
      </c>
      <c r="FG153">
        <v>0</v>
      </c>
      <c r="FH153">
        <v>1694437555.5</v>
      </c>
      <c r="FI153">
        <v>0</v>
      </c>
      <c r="FJ153">
        <v>73.07332000000001</v>
      </c>
      <c r="FK153">
        <v>-0.3338461586428322</v>
      </c>
      <c r="FL153">
        <v>1862.127688752097</v>
      </c>
      <c r="FM153">
        <v>4258.745199999999</v>
      </c>
      <c r="FN153">
        <v>15</v>
      </c>
      <c r="FO153">
        <v>1694435067.6</v>
      </c>
      <c r="FP153" t="s">
        <v>630</v>
      </c>
      <c r="FQ153">
        <v>1694435067.6</v>
      </c>
      <c r="FR153">
        <v>1694435064.1</v>
      </c>
      <c r="FS153">
        <v>2</v>
      </c>
      <c r="FT153">
        <v>0.459</v>
      </c>
      <c r="FU153">
        <v>0.07000000000000001</v>
      </c>
      <c r="FV153">
        <v>-25.448</v>
      </c>
      <c r="FW153">
        <v>-3.5</v>
      </c>
      <c r="FX153">
        <v>420</v>
      </c>
      <c r="FY153">
        <v>21</v>
      </c>
      <c r="FZ153">
        <v>0.24</v>
      </c>
      <c r="GA153">
        <v>0.08</v>
      </c>
      <c r="GB153">
        <v>-37.1655275</v>
      </c>
      <c r="GC153">
        <v>-1.082754596622782</v>
      </c>
      <c r="GD153">
        <v>0.1419861137356402</v>
      </c>
      <c r="GE153">
        <v>0</v>
      </c>
      <c r="GF153">
        <v>1.4631815</v>
      </c>
      <c r="GG153">
        <v>0.08758829268292721</v>
      </c>
      <c r="GH153">
        <v>0.009191690418524752</v>
      </c>
      <c r="GI153">
        <v>1</v>
      </c>
      <c r="GJ153">
        <v>1</v>
      </c>
      <c r="GK153">
        <v>2</v>
      </c>
      <c r="GL153" t="s">
        <v>438</v>
      </c>
      <c r="GM153">
        <v>3.10426</v>
      </c>
      <c r="GN153">
        <v>2.75859</v>
      </c>
      <c r="GO153">
        <v>0.108833</v>
      </c>
      <c r="GP153">
        <v>0.109928</v>
      </c>
      <c r="GQ153">
        <v>0.103578</v>
      </c>
      <c r="GR153">
        <v>0.0888201</v>
      </c>
      <c r="GS153">
        <v>22916.5</v>
      </c>
      <c r="GT153">
        <v>21483.7</v>
      </c>
      <c r="GU153">
        <v>26273.8</v>
      </c>
      <c r="GV153">
        <v>24474.1</v>
      </c>
      <c r="GW153">
        <v>37826.6</v>
      </c>
      <c r="GX153">
        <v>32637.9</v>
      </c>
      <c r="GY153">
        <v>45977.1</v>
      </c>
      <c r="GZ153">
        <v>38755.7</v>
      </c>
      <c r="HA153">
        <v>1.85417</v>
      </c>
      <c r="HB153">
        <v>1.78328</v>
      </c>
      <c r="HC153">
        <v>-0.0348426</v>
      </c>
      <c r="HD153">
        <v>0</v>
      </c>
      <c r="HE153">
        <v>28.5659</v>
      </c>
      <c r="HF153">
        <v>999.9</v>
      </c>
      <c r="HG153">
        <v>52.7</v>
      </c>
      <c r="HH153">
        <v>28.7</v>
      </c>
      <c r="HI153">
        <v>24.68</v>
      </c>
      <c r="HJ153">
        <v>60.9667</v>
      </c>
      <c r="HK153">
        <v>26.0938</v>
      </c>
      <c r="HL153">
        <v>1</v>
      </c>
      <c r="HM153">
        <v>0.430998</v>
      </c>
      <c r="HN153">
        <v>4.19533</v>
      </c>
      <c r="HO153">
        <v>20.2615</v>
      </c>
      <c r="HP153">
        <v>5.2116</v>
      </c>
      <c r="HQ153">
        <v>11.983</v>
      </c>
      <c r="HR153">
        <v>4.9628</v>
      </c>
      <c r="HS153">
        <v>3.2739</v>
      </c>
      <c r="HT153">
        <v>9999</v>
      </c>
      <c r="HU153">
        <v>9999</v>
      </c>
      <c r="HV153">
        <v>9999</v>
      </c>
      <c r="HW153">
        <v>161.4</v>
      </c>
      <c r="HX153">
        <v>1.8637</v>
      </c>
      <c r="HY153">
        <v>1.85973</v>
      </c>
      <c r="HZ153">
        <v>1.85791</v>
      </c>
      <c r="IA153">
        <v>1.85939</v>
      </c>
      <c r="IB153">
        <v>1.85955</v>
      </c>
      <c r="IC153">
        <v>1.85791</v>
      </c>
      <c r="ID153">
        <v>1.85699</v>
      </c>
      <c r="IE153">
        <v>1.85203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-28.595</v>
      </c>
      <c r="IT153">
        <v>-3.5246</v>
      </c>
      <c r="IU153">
        <v>-15.77736157907257</v>
      </c>
      <c r="IV153">
        <v>-0.02504303529460891</v>
      </c>
      <c r="IW153">
        <v>8.203137281165334E-06</v>
      </c>
      <c r="IX153">
        <v>-1.601710138363582E-09</v>
      </c>
      <c r="IY153">
        <v>-1.603363494541413</v>
      </c>
      <c r="IZ153">
        <v>-0.1542298006697892</v>
      </c>
      <c r="JA153">
        <v>0.004482180110296973</v>
      </c>
      <c r="JB153">
        <v>-5.576280945024944E-05</v>
      </c>
      <c r="JC153">
        <v>4</v>
      </c>
      <c r="JD153">
        <v>1967</v>
      </c>
      <c r="JE153">
        <v>1</v>
      </c>
      <c r="JF153">
        <v>28</v>
      </c>
      <c r="JG153">
        <v>41.5</v>
      </c>
      <c r="JH153">
        <v>41.5</v>
      </c>
      <c r="JI153">
        <v>1.68335</v>
      </c>
      <c r="JJ153">
        <v>2.61108</v>
      </c>
      <c r="JK153">
        <v>1.49658</v>
      </c>
      <c r="JL153">
        <v>2.3999</v>
      </c>
      <c r="JM153">
        <v>1.54907</v>
      </c>
      <c r="JN153">
        <v>2.43896</v>
      </c>
      <c r="JO153">
        <v>30.782</v>
      </c>
      <c r="JP153">
        <v>14.8325</v>
      </c>
      <c r="JQ153">
        <v>18</v>
      </c>
      <c r="JR153">
        <v>498.192</v>
      </c>
      <c r="JS153">
        <v>466.914</v>
      </c>
      <c r="JT153">
        <v>22.6536</v>
      </c>
      <c r="JU153">
        <v>32.3855</v>
      </c>
      <c r="JV153">
        <v>30.0009</v>
      </c>
      <c r="JW153">
        <v>32.4533</v>
      </c>
      <c r="JX153">
        <v>32.4048</v>
      </c>
      <c r="JY153">
        <v>33.8479</v>
      </c>
      <c r="JZ153">
        <v>0</v>
      </c>
      <c r="KA153">
        <v>65.7148</v>
      </c>
      <c r="KB153">
        <v>22.6456</v>
      </c>
      <c r="KC153">
        <v>654.192</v>
      </c>
      <c r="KD153">
        <v>20.0536</v>
      </c>
      <c r="KE153">
        <v>100.448</v>
      </c>
      <c r="KF153">
        <v>93.4315</v>
      </c>
    </row>
    <row r="154" spans="1:292">
      <c r="A154">
        <v>136</v>
      </c>
      <c r="B154">
        <v>1694437560.5</v>
      </c>
      <c r="C154">
        <v>3480</v>
      </c>
      <c r="D154" t="s">
        <v>707</v>
      </c>
      <c r="E154" t="s">
        <v>708</v>
      </c>
      <c r="F154">
        <v>5</v>
      </c>
      <c r="G154" t="s">
        <v>629</v>
      </c>
      <c r="H154">
        <v>1694437553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652.7085355285772</v>
      </c>
      <c r="AJ154">
        <v>623.0218969696967</v>
      </c>
      <c r="AK154">
        <v>3.303631681141868</v>
      </c>
      <c r="AL154">
        <v>65.65970730447981</v>
      </c>
      <c r="AM154">
        <f>(AO154 - AN154 + DX154*1E3/(8.314*(DZ154+273.15)) * AQ154/DW154 * AP154) * DW154/(100*DK154) * 1000/(1000 - AO154)</f>
        <v>0</v>
      </c>
      <c r="AN154">
        <v>19.87528625861473</v>
      </c>
      <c r="AO154">
        <v>21.34629696969697</v>
      </c>
      <c r="AP154">
        <v>-8.086393892967668E-06</v>
      </c>
      <c r="AQ154">
        <v>104.09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1.37</v>
      </c>
      <c r="DL154">
        <v>0.5</v>
      </c>
      <c r="DM154" t="s">
        <v>430</v>
      </c>
      <c r="DN154">
        <v>2</v>
      </c>
      <c r="DO154" t="b">
        <v>1</v>
      </c>
      <c r="DP154">
        <v>1694437553</v>
      </c>
      <c r="DQ154">
        <v>587.1111481481481</v>
      </c>
      <c r="DR154">
        <v>624.5820740740741</v>
      </c>
      <c r="DS154">
        <v>21.34810740740741</v>
      </c>
      <c r="DT154">
        <v>19.87718518518518</v>
      </c>
      <c r="DU154">
        <v>615.5684444444444</v>
      </c>
      <c r="DV154">
        <v>24.87272962962963</v>
      </c>
      <c r="DW154">
        <v>500.0168148148148</v>
      </c>
      <c r="DX154">
        <v>84.40157777777777</v>
      </c>
      <c r="DY154">
        <v>0.09991208148148147</v>
      </c>
      <c r="DZ154">
        <v>27.02102962962963</v>
      </c>
      <c r="EA154">
        <v>27.99154444444445</v>
      </c>
      <c r="EB154">
        <v>999.9000000000001</v>
      </c>
      <c r="EC154">
        <v>0</v>
      </c>
      <c r="ED154">
        <v>0</v>
      </c>
      <c r="EE154">
        <v>10026.68740740741</v>
      </c>
      <c r="EF154">
        <v>0</v>
      </c>
      <c r="EG154">
        <v>1077.952185185185</v>
      </c>
      <c r="EH154">
        <v>-37.47087037037037</v>
      </c>
      <c r="EI154">
        <v>599.9183703703704</v>
      </c>
      <c r="EJ154">
        <v>637.2488888888889</v>
      </c>
      <c r="EK154">
        <v>1.470932222222223</v>
      </c>
      <c r="EL154">
        <v>624.5820740740741</v>
      </c>
      <c r="EM154">
        <v>19.87718518518518</v>
      </c>
      <c r="EN154">
        <v>1.801814814814815</v>
      </c>
      <c r="EO154">
        <v>1.677665555555556</v>
      </c>
      <c r="EP154">
        <v>15.80254444444444</v>
      </c>
      <c r="EQ154">
        <v>14.69128888888889</v>
      </c>
      <c r="ER154">
        <v>2000.027777777778</v>
      </c>
      <c r="ES154">
        <v>0.9800042222222224</v>
      </c>
      <c r="ET154">
        <v>0.01999608148148148</v>
      </c>
      <c r="EU154">
        <v>0</v>
      </c>
      <c r="EV154">
        <v>72.9936148148148</v>
      </c>
      <c r="EW154">
        <v>5.00078</v>
      </c>
      <c r="EX154">
        <v>4364.533703703703</v>
      </c>
      <c r="EY154">
        <v>16379.87777777778</v>
      </c>
      <c r="EZ154">
        <v>43.67351851851851</v>
      </c>
      <c r="FA154">
        <v>45.07133333333332</v>
      </c>
      <c r="FB154">
        <v>44.40714814814814</v>
      </c>
      <c r="FC154">
        <v>44.07166666666667</v>
      </c>
      <c r="FD154">
        <v>44.28207407407405</v>
      </c>
      <c r="FE154">
        <v>1955.137777777778</v>
      </c>
      <c r="FF154">
        <v>39.89000000000001</v>
      </c>
      <c r="FG154">
        <v>0</v>
      </c>
      <c r="FH154">
        <v>1694437560.3</v>
      </c>
      <c r="FI154">
        <v>0</v>
      </c>
      <c r="FJ154">
        <v>72.999984</v>
      </c>
      <c r="FK154">
        <v>-1.546330775691096</v>
      </c>
      <c r="FL154">
        <v>251.7546149997043</v>
      </c>
      <c r="FM154">
        <v>4362.0184</v>
      </c>
      <c r="FN154">
        <v>15</v>
      </c>
      <c r="FO154">
        <v>1694435067.6</v>
      </c>
      <c r="FP154" t="s">
        <v>630</v>
      </c>
      <c r="FQ154">
        <v>1694435067.6</v>
      </c>
      <c r="FR154">
        <v>1694435064.1</v>
      </c>
      <c r="FS154">
        <v>2</v>
      </c>
      <c r="FT154">
        <v>0.459</v>
      </c>
      <c r="FU154">
        <v>0.07000000000000001</v>
      </c>
      <c r="FV154">
        <v>-25.448</v>
      </c>
      <c r="FW154">
        <v>-3.5</v>
      </c>
      <c r="FX154">
        <v>420</v>
      </c>
      <c r="FY154">
        <v>21</v>
      </c>
      <c r="FZ154">
        <v>0.24</v>
      </c>
      <c r="GA154">
        <v>0.08</v>
      </c>
      <c r="GB154">
        <v>-37.36083</v>
      </c>
      <c r="GC154">
        <v>-3.026688180112511</v>
      </c>
      <c r="GD154">
        <v>0.3240183823489032</v>
      </c>
      <c r="GE154">
        <v>0</v>
      </c>
      <c r="GF154">
        <v>1.46872625</v>
      </c>
      <c r="GG154">
        <v>0.03528393996247164</v>
      </c>
      <c r="GH154">
        <v>0.004026546713686542</v>
      </c>
      <c r="GI154">
        <v>1</v>
      </c>
      <c r="GJ154">
        <v>1</v>
      </c>
      <c r="GK154">
        <v>2</v>
      </c>
      <c r="GL154" t="s">
        <v>438</v>
      </c>
      <c r="GM154">
        <v>3.10421</v>
      </c>
      <c r="GN154">
        <v>2.75823</v>
      </c>
      <c r="GO154">
        <v>0.110828</v>
      </c>
      <c r="GP154">
        <v>0.111939</v>
      </c>
      <c r="GQ154">
        <v>0.103574</v>
      </c>
      <c r="GR154">
        <v>0.088812</v>
      </c>
      <c r="GS154">
        <v>22864.8</v>
      </c>
      <c r="GT154">
        <v>21434.9</v>
      </c>
      <c r="GU154">
        <v>26273.5</v>
      </c>
      <c r="GV154">
        <v>24473.8</v>
      </c>
      <c r="GW154">
        <v>37826.6</v>
      </c>
      <c r="GX154">
        <v>32638.1</v>
      </c>
      <c r="GY154">
        <v>45976.7</v>
      </c>
      <c r="GZ154">
        <v>38755.4</v>
      </c>
      <c r="HA154">
        <v>1.85397</v>
      </c>
      <c r="HB154">
        <v>1.78335</v>
      </c>
      <c r="HC154">
        <v>-0.0359938</v>
      </c>
      <c r="HD154">
        <v>0</v>
      </c>
      <c r="HE154">
        <v>28.5586</v>
      </c>
      <c r="HF154">
        <v>999.9</v>
      </c>
      <c r="HG154">
        <v>52.7</v>
      </c>
      <c r="HH154">
        <v>28.6</v>
      </c>
      <c r="HI154">
        <v>24.536</v>
      </c>
      <c r="HJ154">
        <v>60.7967</v>
      </c>
      <c r="HK154">
        <v>26.0817</v>
      </c>
      <c r="HL154">
        <v>1</v>
      </c>
      <c r="HM154">
        <v>0.43143</v>
      </c>
      <c r="HN154">
        <v>4.17524</v>
      </c>
      <c r="HO154">
        <v>20.2621</v>
      </c>
      <c r="HP154">
        <v>5.2122</v>
      </c>
      <c r="HQ154">
        <v>11.9831</v>
      </c>
      <c r="HR154">
        <v>4.9627</v>
      </c>
      <c r="HS154">
        <v>3.27413</v>
      </c>
      <c r="HT154">
        <v>9999</v>
      </c>
      <c r="HU154">
        <v>9999</v>
      </c>
      <c r="HV154">
        <v>9999</v>
      </c>
      <c r="HW154">
        <v>161.4</v>
      </c>
      <c r="HX154">
        <v>1.86371</v>
      </c>
      <c r="HY154">
        <v>1.85973</v>
      </c>
      <c r="HZ154">
        <v>1.85791</v>
      </c>
      <c r="IA154">
        <v>1.85941</v>
      </c>
      <c r="IB154">
        <v>1.85955</v>
      </c>
      <c r="IC154">
        <v>1.85791</v>
      </c>
      <c r="ID154">
        <v>1.85699</v>
      </c>
      <c r="IE154">
        <v>1.85204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-28.868</v>
      </c>
      <c r="IT154">
        <v>-3.5246</v>
      </c>
      <c r="IU154">
        <v>-15.77736157907257</v>
      </c>
      <c r="IV154">
        <v>-0.02504303529460891</v>
      </c>
      <c r="IW154">
        <v>8.203137281165334E-06</v>
      </c>
      <c r="IX154">
        <v>-1.601710138363582E-09</v>
      </c>
      <c r="IY154">
        <v>-1.603363494541413</v>
      </c>
      <c r="IZ154">
        <v>-0.1542298006697892</v>
      </c>
      <c r="JA154">
        <v>0.004482180110296973</v>
      </c>
      <c r="JB154">
        <v>-5.576280945024944E-05</v>
      </c>
      <c r="JC154">
        <v>4</v>
      </c>
      <c r="JD154">
        <v>1967</v>
      </c>
      <c r="JE154">
        <v>1</v>
      </c>
      <c r="JF154">
        <v>28</v>
      </c>
      <c r="JG154">
        <v>41.5</v>
      </c>
      <c r="JH154">
        <v>41.6</v>
      </c>
      <c r="JI154">
        <v>1.71509</v>
      </c>
      <c r="JJ154">
        <v>2.61475</v>
      </c>
      <c r="JK154">
        <v>1.49658</v>
      </c>
      <c r="JL154">
        <v>2.3999</v>
      </c>
      <c r="JM154">
        <v>1.54907</v>
      </c>
      <c r="JN154">
        <v>2.40845</v>
      </c>
      <c r="JO154">
        <v>30.782</v>
      </c>
      <c r="JP154">
        <v>14.8238</v>
      </c>
      <c r="JQ154">
        <v>18</v>
      </c>
      <c r="JR154">
        <v>498.082</v>
      </c>
      <c r="JS154">
        <v>466.983</v>
      </c>
      <c r="JT154">
        <v>22.6526</v>
      </c>
      <c r="JU154">
        <v>32.39</v>
      </c>
      <c r="JV154">
        <v>30.0006</v>
      </c>
      <c r="JW154">
        <v>32.4549</v>
      </c>
      <c r="JX154">
        <v>32.4077</v>
      </c>
      <c r="JY154">
        <v>34.5612</v>
      </c>
      <c r="JZ154">
        <v>0</v>
      </c>
      <c r="KA154">
        <v>65.7148</v>
      </c>
      <c r="KB154">
        <v>22.6524</v>
      </c>
      <c r="KC154">
        <v>674.229</v>
      </c>
      <c r="KD154">
        <v>20.01</v>
      </c>
      <c r="KE154">
        <v>100.447</v>
      </c>
      <c r="KF154">
        <v>93.4306</v>
      </c>
    </row>
    <row r="155" spans="1:292">
      <c r="A155">
        <v>137</v>
      </c>
      <c r="B155">
        <v>1694437565.5</v>
      </c>
      <c r="C155">
        <v>3485</v>
      </c>
      <c r="D155" t="s">
        <v>709</v>
      </c>
      <c r="E155" t="s">
        <v>710</v>
      </c>
      <c r="F155">
        <v>5</v>
      </c>
      <c r="G155" t="s">
        <v>629</v>
      </c>
      <c r="H155">
        <v>1694437557.714286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669.676951036213</v>
      </c>
      <c r="AJ155">
        <v>639.6219696969696</v>
      </c>
      <c r="AK155">
        <v>3.326235728923633</v>
      </c>
      <c r="AL155">
        <v>65.65970730447981</v>
      </c>
      <c r="AM155">
        <f>(AO155 - AN155 + DX155*1E3/(8.314*(DZ155+273.15)) * AQ155/DW155 * AP155) * DW155/(100*DK155) * 1000/(1000 - AO155)</f>
        <v>0</v>
      </c>
      <c r="AN155">
        <v>19.87187224108226</v>
      </c>
      <c r="AO155">
        <v>21.34677575757576</v>
      </c>
      <c r="AP155">
        <v>3.25470447916555E-06</v>
      </c>
      <c r="AQ155">
        <v>104.09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1.37</v>
      </c>
      <c r="DL155">
        <v>0.5</v>
      </c>
      <c r="DM155" t="s">
        <v>430</v>
      </c>
      <c r="DN155">
        <v>2</v>
      </c>
      <c r="DO155" t="b">
        <v>1</v>
      </c>
      <c r="DP155">
        <v>1694437557.714286</v>
      </c>
      <c r="DQ155">
        <v>602.3400714285715</v>
      </c>
      <c r="DR155">
        <v>640.1762142857142</v>
      </c>
      <c r="DS155">
        <v>21.34736071428572</v>
      </c>
      <c r="DT155">
        <v>19.87491785714286</v>
      </c>
      <c r="DU155">
        <v>631.0556428571429</v>
      </c>
      <c r="DV155">
        <v>24.87196071428571</v>
      </c>
      <c r="DW155">
        <v>500.058</v>
      </c>
      <c r="DX155">
        <v>84.401825</v>
      </c>
      <c r="DY155">
        <v>0.1001297678571429</v>
      </c>
      <c r="DZ155">
        <v>27.01958928571429</v>
      </c>
      <c r="EA155">
        <v>27.97972857142857</v>
      </c>
      <c r="EB155">
        <v>999.9000000000002</v>
      </c>
      <c r="EC155">
        <v>0</v>
      </c>
      <c r="ED155">
        <v>0</v>
      </c>
      <c r="EE155">
        <v>10006.80928571429</v>
      </c>
      <c r="EF155">
        <v>0</v>
      </c>
      <c r="EG155">
        <v>1095.4925</v>
      </c>
      <c r="EH155">
        <v>-37.83610714285714</v>
      </c>
      <c r="EI155">
        <v>615.4789642857143</v>
      </c>
      <c r="EJ155">
        <v>653.1577500000001</v>
      </c>
      <c r="EK155">
        <v>1.472447142857143</v>
      </c>
      <c r="EL155">
        <v>640.1762142857142</v>
      </c>
      <c r="EM155">
        <v>19.87491785714286</v>
      </c>
      <c r="EN155">
        <v>1.801756428571429</v>
      </c>
      <c r="EO155">
        <v>1.677478928571429</v>
      </c>
      <c r="EP155">
        <v>15.80203571428571</v>
      </c>
      <c r="EQ155">
        <v>14.68957142857143</v>
      </c>
      <c r="ER155">
        <v>2000.003571428572</v>
      </c>
      <c r="ES155">
        <v>0.9800037857142858</v>
      </c>
      <c r="ET155">
        <v>0.01999651428571429</v>
      </c>
      <c r="EU155">
        <v>0</v>
      </c>
      <c r="EV155">
        <v>72.93956785714285</v>
      </c>
      <c r="EW155">
        <v>5.00078</v>
      </c>
      <c r="EX155">
        <v>4370.741071428571</v>
      </c>
      <c r="EY155">
        <v>16379.675</v>
      </c>
      <c r="EZ155">
        <v>43.67174999999999</v>
      </c>
      <c r="FA155">
        <v>45.07774999999999</v>
      </c>
      <c r="FB155">
        <v>44.40153571428571</v>
      </c>
      <c r="FC155">
        <v>44.06457142857142</v>
      </c>
      <c r="FD155">
        <v>44.28096428571428</v>
      </c>
      <c r="FE155">
        <v>1955.113571428571</v>
      </c>
      <c r="FF155">
        <v>39.89000000000001</v>
      </c>
      <c r="FG155">
        <v>0</v>
      </c>
      <c r="FH155">
        <v>1694437565.7</v>
      </c>
      <c r="FI155">
        <v>0</v>
      </c>
      <c r="FJ155">
        <v>72.91042692307693</v>
      </c>
      <c r="FK155">
        <v>-0.9869435958813374</v>
      </c>
      <c r="FL155">
        <v>-58.16786339426412</v>
      </c>
      <c r="FM155">
        <v>4370.729615384615</v>
      </c>
      <c r="FN155">
        <v>15</v>
      </c>
      <c r="FO155">
        <v>1694435067.6</v>
      </c>
      <c r="FP155" t="s">
        <v>630</v>
      </c>
      <c r="FQ155">
        <v>1694435067.6</v>
      </c>
      <c r="FR155">
        <v>1694435064.1</v>
      </c>
      <c r="FS155">
        <v>2</v>
      </c>
      <c r="FT155">
        <v>0.459</v>
      </c>
      <c r="FU155">
        <v>0.07000000000000001</v>
      </c>
      <c r="FV155">
        <v>-25.448</v>
      </c>
      <c r="FW155">
        <v>-3.5</v>
      </c>
      <c r="FX155">
        <v>420</v>
      </c>
      <c r="FY155">
        <v>21</v>
      </c>
      <c r="FZ155">
        <v>0.24</v>
      </c>
      <c r="GA155">
        <v>0.08</v>
      </c>
      <c r="GB155">
        <v>-37.61274</v>
      </c>
      <c r="GC155">
        <v>-4.291240525328314</v>
      </c>
      <c r="GD155">
        <v>0.4396881268581175</v>
      </c>
      <c r="GE155">
        <v>0</v>
      </c>
      <c r="GF155">
        <v>1.471178</v>
      </c>
      <c r="GG155">
        <v>0.02000082551594358</v>
      </c>
      <c r="GH155">
        <v>0.002278041044406339</v>
      </c>
      <c r="GI155">
        <v>1</v>
      </c>
      <c r="GJ155">
        <v>1</v>
      </c>
      <c r="GK155">
        <v>2</v>
      </c>
      <c r="GL155" t="s">
        <v>438</v>
      </c>
      <c r="GM155">
        <v>3.10411</v>
      </c>
      <c r="GN155">
        <v>2.75778</v>
      </c>
      <c r="GO155">
        <v>0.112815</v>
      </c>
      <c r="GP155">
        <v>0.113936</v>
      </c>
      <c r="GQ155">
        <v>0.103576</v>
      </c>
      <c r="GR155">
        <v>0.0888048</v>
      </c>
      <c r="GS155">
        <v>22813.5</v>
      </c>
      <c r="GT155">
        <v>21386.5</v>
      </c>
      <c r="GU155">
        <v>26273.2</v>
      </c>
      <c r="GV155">
        <v>24473.7</v>
      </c>
      <c r="GW155">
        <v>37826.6</v>
      </c>
      <c r="GX155">
        <v>32638.6</v>
      </c>
      <c r="GY155">
        <v>45976.4</v>
      </c>
      <c r="GZ155">
        <v>38755.4</v>
      </c>
      <c r="HA155">
        <v>1.8537</v>
      </c>
      <c r="HB155">
        <v>1.78338</v>
      </c>
      <c r="HC155">
        <v>-0.0356883</v>
      </c>
      <c r="HD155">
        <v>0</v>
      </c>
      <c r="HE155">
        <v>28.5519</v>
      </c>
      <c r="HF155">
        <v>999.9</v>
      </c>
      <c r="HG155">
        <v>52.7</v>
      </c>
      <c r="HH155">
        <v>28.6</v>
      </c>
      <c r="HI155">
        <v>24.5367</v>
      </c>
      <c r="HJ155">
        <v>60.8367</v>
      </c>
      <c r="HK155">
        <v>26.0377</v>
      </c>
      <c r="HL155">
        <v>1</v>
      </c>
      <c r="HM155">
        <v>0.431347</v>
      </c>
      <c r="HN155">
        <v>4.12918</v>
      </c>
      <c r="HO155">
        <v>20.263</v>
      </c>
      <c r="HP155">
        <v>5.21205</v>
      </c>
      <c r="HQ155">
        <v>11.9821</v>
      </c>
      <c r="HR155">
        <v>4.9627</v>
      </c>
      <c r="HS155">
        <v>3.274</v>
      </c>
      <c r="HT155">
        <v>9999</v>
      </c>
      <c r="HU155">
        <v>9999</v>
      </c>
      <c r="HV155">
        <v>9999</v>
      </c>
      <c r="HW155">
        <v>161.4</v>
      </c>
      <c r="HX155">
        <v>1.86371</v>
      </c>
      <c r="HY155">
        <v>1.85973</v>
      </c>
      <c r="HZ155">
        <v>1.85791</v>
      </c>
      <c r="IA155">
        <v>1.85942</v>
      </c>
      <c r="IB155">
        <v>1.85957</v>
      </c>
      <c r="IC155">
        <v>1.85791</v>
      </c>
      <c r="ID155">
        <v>1.85699</v>
      </c>
      <c r="IE155">
        <v>1.85203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-29.14</v>
      </c>
      <c r="IT155">
        <v>-3.5246</v>
      </c>
      <c r="IU155">
        <v>-15.77736157907257</v>
      </c>
      <c r="IV155">
        <v>-0.02504303529460891</v>
      </c>
      <c r="IW155">
        <v>8.203137281165334E-06</v>
      </c>
      <c r="IX155">
        <v>-1.601710138363582E-09</v>
      </c>
      <c r="IY155">
        <v>-1.603363494541413</v>
      </c>
      <c r="IZ155">
        <v>-0.1542298006697892</v>
      </c>
      <c r="JA155">
        <v>0.004482180110296973</v>
      </c>
      <c r="JB155">
        <v>-5.576280945024944E-05</v>
      </c>
      <c r="JC155">
        <v>4</v>
      </c>
      <c r="JD155">
        <v>1967</v>
      </c>
      <c r="JE155">
        <v>1</v>
      </c>
      <c r="JF155">
        <v>28</v>
      </c>
      <c r="JG155">
        <v>41.6</v>
      </c>
      <c r="JH155">
        <v>41.7</v>
      </c>
      <c r="JI155">
        <v>1.75049</v>
      </c>
      <c r="JJ155">
        <v>2.61963</v>
      </c>
      <c r="JK155">
        <v>1.49658</v>
      </c>
      <c r="JL155">
        <v>2.3999</v>
      </c>
      <c r="JM155">
        <v>1.54907</v>
      </c>
      <c r="JN155">
        <v>2.3584</v>
      </c>
      <c r="JO155">
        <v>30.782</v>
      </c>
      <c r="JP155">
        <v>14.8238</v>
      </c>
      <c r="JQ155">
        <v>18</v>
      </c>
      <c r="JR155">
        <v>497.935</v>
      </c>
      <c r="JS155">
        <v>467.018</v>
      </c>
      <c r="JT155">
        <v>22.6589</v>
      </c>
      <c r="JU155">
        <v>32.3943</v>
      </c>
      <c r="JV155">
        <v>30.0002</v>
      </c>
      <c r="JW155">
        <v>32.4578</v>
      </c>
      <c r="JX155">
        <v>32.4102</v>
      </c>
      <c r="JY155">
        <v>35.2156</v>
      </c>
      <c r="JZ155">
        <v>0</v>
      </c>
      <c r="KA155">
        <v>65.7148</v>
      </c>
      <c r="KB155">
        <v>22.6647</v>
      </c>
      <c r="KC155">
        <v>687.586</v>
      </c>
      <c r="KD155">
        <v>19.9651</v>
      </c>
      <c r="KE155">
        <v>100.446</v>
      </c>
      <c r="KF155">
        <v>93.43040000000001</v>
      </c>
    </row>
    <row r="156" spans="1:292">
      <c r="A156">
        <v>138</v>
      </c>
      <c r="B156">
        <v>1694437570.5</v>
      </c>
      <c r="C156">
        <v>3490</v>
      </c>
      <c r="D156" t="s">
        <v>711</v>
      </c>
      <c r="E156" t="s">
        <v>712</v>
      </c>
      <c r="F156">
        <v>5</v>
      </c>
      <c r="G156" t="s">
        <v>629</v>
      </c>
      <c r="H156">
        <v>1694437563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686.8259662741569</v>
      </c>
      <c r="AJ156">
        <v>656.5174000000001</v>
      </c>
      <c r="AK156">
        <v>3.381898902291839</v>
      </c>
      <c r="AL156">
        <v>65.65970730447981</v>
      </c>
      <c r="AM156">
        <f>(AO156 - AN156 + DX156*1E3/(8.314*(DZ156+273.15)) * AQ156/DW156 * AP156) * DW156/(100*DK156) * 1000/(1000 - AO156)</f>
        <v>0</v>
      </c>
      <c r="AN156">
        <v>19.87207837259741</v>
      </c>
      <c r="AO156">
        <v>21.34805393939394</v>
      </c>
      <c r="AP156">
        <v>8.273021476838567E-06</v>
      </c>
      <c r="AQ156">
        <v>104.09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1.37</v>
      </c>
      <c r="DL156">
        <v>0.5</v>
      </c>
      <c r="DM156" t="s">
        <v>430</v>
      </c>
      <c r="DN156">
        <v>2</v>
      </c>
      <c r="DO156" t="b">
        <v>1</v>
      </c>
      <c r="DP156">
        <v>1694437563</v>
      </c>
      <c r="DQ156">
        <v>619.5316666666666</v>
      </c>
      <c r="DR156">
        <v>657.8650740740741</v>
      </c>
      <c r="DS156">
        <v>21.34686296296297</v>
      </c>
      <c r="DT156">
        <v>19.87306666666666</v>
      </c>
      <c r="DU156">
        <v>648.5359629629629</v>
      </c>
      <c r="DV156">
        <v>24.87144074074074</v>
      </c>
      <c r="DW156">
        <v>500.0250370370371</v>
      </c>
      <c r="DX156">
        <v>84.40187037037037</v>
      </c>
      <c r="DY156">
        <v>0.0999102074074074</v>
      </c>
      <c r="DZ156">
        <v>27.01741111111111</v>
      </c>
      <c r="EA156">
        <v>27.97861851851852</v>
      </c>
      <c r="EB156">
        <v>999.9000000000001</v>
      </c>
      <c r="EC156">
        <v>0</v>
      </c>
      <c r="ED156">
        <v>0</v>
      </c>
      <c r="EE156">
        <v>10005.89925925926</v>
      </c>
      <c r="EF156">
        <v>0</v>
      </c>
      <c r="EG156">
        <v>1097.125185185185</v>
      </c>
      <c r="EH156">
        <v>-38.33331111111111</v>
      </c>
      <c r="EI156">
        <v>633.0452962962963</v>
      </c>
      <c r="EJ156">
        <v>671.203925925926</v>
      </c>
      <c r="EK156">
        <v>1.473795185185185</v>
      </c>
      <c r="EL156">
        <v>657.8650740740741</v>
      </c>
      <c r="EM156">
        <v>19.87306666666666</v>
      </c>
      <c r="EN156">
        <v>1.801714814814815</v>
      </c>
      <c r="EO156">
        <v>1.677323703703704</v>
      </c>
      <c r="EP156">
        <v>15.80167407407407</v>
      </c>
      <c r="EQ156">
        <v>14.68814074074074</v>
      </c>
      <c r="ER156">
        <v>2000.012222222222</v>
      </c>
      <c r="ES156">
        <v>0.9800037777777777</v>
      </c>
      <c r="ET156">
        <v>0.01999652222222223</v>
      </c>
      <c r="EU156">
        <v>0</v>
      </c>
      <c r="EV156">
        <v>72.86095185185184</v>
      </c>
      <c r="EW156">
        <v>5.00078</v>
      </c>
      <c r="EX156">
        <v>4365.091111111112</v>
      </c>
      <c r="EY156">
        <v>16379.74444444445</v>
      </c>
      <c r="EZ156">
        <v>43.66185185185185</v>
      </c>
      <c r="FA156">
        <v>45.07833333333333</v>
      </c>
      <c r="FB156">
        <v>44.40022222222222</v>
      </c>
      <c r="FC156">
        <v>44.06003703703704</v>
      </c>
      <c r="FD156">
        <v>44.25892592592592</v>
      </c>
      <c r="FE156">
        <v>1955.122222222222</v>
      </c>
      <c r="FF156">
        <v>39.89000000000001</v>
      </c>
      <c r="FG156">
        <v>0</v>
      </c>
      <c r="FH156">
        <v>1694437570.5</v>
      </c>
      <c r="FI156">
        <v>0</v>
      </c>
      <c r="FJ156">
        <v>72.84909615384616</v>
      </c>
      <c r="FK156">
        <v>-0.3900683753125238</v>
      </c>
      <c r="FL156">
        <v>-102.1299143855486</v>
      </c>
      <c r="FM156">
        <v>4365.187692307692</v>
      </c>
      <c r="FN156">
        <v>15</v>
      </c>
      <c r="FO156">
        <v>1694435067.6</v>
      </c>
      <c r="FP156" t="s">
        <v>630</v>
      </c>
      <c r="FQ156">
        <v>1694435067.6</v>
      </c>
      <c r="FR156">
        <v>1694435064.1</v>
      </c>
      <c r="FS156">
        <v>2</v>
      </c>
      <c r="FT156">
        <v>0.459</v>
      </c>
      <c r="FU156">
        <v>0.07000000000000001</v>
      </c>
      <c r="FV156">
        <v>-25.448</v>
      </c>
      <c r="FW156">
        <v>-3.5</v>
      </c>
      <c r="FX156">
        <v>420</v>
      </c>
      <c r="FY156">
        <v>21</v>
      </c>
      <c r="FZ156">
        <v>0.24</v>
      </c>
      <c r="GA156">
        <v>0.08</v>
      </c>
      <c r="GB156">
        <v>-37.9977512195122</v>
      </c>
      <c r="GC156">
        <v>-5.626457142857134</v>
      </c>
      <c r="GD156">
        <v>0.5579583362022087</v>
      </c>
      <c r="GE156">
        <v>0</v>
      </c>
      <c r="GF156">
        <v>1.472990487804878</v>
      </c>
      <c r="GG156">
        <v>0.01545595818815604</v>
      </c>
      <c r="GH156">
        <v>0.001787587215978378</v>
      </c>
      <c r="GI156">
        <v>1</v>
      </c>
      <c r="GJ156">
        <v>1</v>
      </c>
      <c r="GK156">
        <v>2</v>
      </c>
      <c r="GL156" t="s">
        <v>438</v>
      </c>
      <c r="GM156">
        <v>3.10407</v>
      </c>
      <c r="GN156">
        <v>2.75823</v>
      </c>
      <c r="GO156">
        <v>0.114801</v>
      </c>
      <c r="GP156">
        <v>0.115912</v>
      </c>
      <c r="GQ156">
        <v>0.103578</v>
      </c>
      <c r="GR156">
        <v>0.0888066</v>
      </c>
      <c r="GS156">
        <v>22762.4</v>
      </c>
      <c r="GT156">
        <v>21339</v>
      </c>
      <c r="GU156">
        <v>26273.2</v>
      </c>
      <c r="GV156">
        <v>24473.8</v>
      </c>
      <c r="GW156">
        <v>37826.4</v>
      </c>
      <c r="GX156">
        <v>32638.8</v>
      </c>
      <c r="GY156">
        <v>45976</v>
      </c>
      <c r="GZ156">
        <v>38755.5</v>
      </c>
      <c r="HA156">
        <v>1.8537</v>
      </c>
      <c r="HB156">
        <v>1.78355</v>
      </c>
      <c r="HC156">
        <v>-0.0339411</v>
      </c>
      <c r="HD156">
        <v>0</v>
      </c>
      <c r="HE156">
        <v>28.5452</v>
      </c>
      <c r="HF156">
        <v>999.9</v>
      </c>
      <c r="HG156">
        <v>52.7</v>
      </c>
      <c r="HH156">
        <v>28.6</v>
      </c>
      <c r="HI156">
        <v>24.5356</v>
      </c>
      <c r="HJ156">
        <v>60.9367</v>
      </c>
      <c r="HK156">
        <v>25.9776</v>
      </c>
      <c r="HL156">
        <v>1</v>
      </c>
      <c r="HM156">
        <v>0.43141</v>
      </c>
      <c r="HN156">
        <v>4.04654</v>
      </c>
      <c r="HO156">
        <v>20.265</v>
      </c>
      <c r="HP156">
        <v>5.21145</v>
      </c>
      <c r="HQ156">
        <v>11.9825</v>
      </c>
      <c r="HR156">
        <v>4.96295</v>
      </c>
      <c r="HS156">
        <v>3.27413</v>
      </c>
      <c r="HT156">
        <v>9999</v>
      </c>
      <c r="HU156">
        <v>9999</v>
      </c>
      <c r="HV156">
        <v>9999</v>
      </c>
      <c r="HW156">
        <v>161.4</v>
      </c>
      <c r="HX156">
        <v>1.86371</v>
      </c>
      <c r="HY156">
        <v>1.85973</v>
      </c>
      <c r="HZ156">
        <v>1.85791</v>
      </c>
      <c r="IA156">
        <v>1.85936</v>
      </c>
      <c r="IB156">
        <v>1.85954</v>
      </c>
      <c r="IC156">
        <v>1.85791</v>
      </c>
      <c r="ID156">
        <v>1.85699</v>
      </c>
      <c r="IE156">
        <v>1.85202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-29.412</v>
      </c>
      <c r="IT156">
        <v>-3.5246</v>
      </c>
      <c r="IU156">
        <v>-15.77736157907257</v>
      </c>
      <c r="IV156">
        <v>-0.02504303529460891</v>
      </c>
      <c r="IW156">
        <v>8.203137281165334E-06</v>
      </c>
      <c r="IX156">
        <v>-1.601710138363582E-09</v>
      </c>
      <c r="IY156">
        <v>-1.603363494541413</v>
      </c>
      <c r="IZ156">
        <v>-0.1542298006697892</v>
      </c>
      <c r="JA156">
        <v>0.004482180110296973</v>
      </c>
      <c r="JB156">
        <v>-5.576280945024944E-05</v>
      </c>
      <c r="JC156">
        <v>4</v>
      </c>
      <c r="JD156">
        <v>1967</v>
      </c>
      <c r="JE156">
        <v>1</v>
      </c>
      <c r="JF156">
        <v>28</v>
      </c>
      <c r="JG156">
        <v>41.7</v>
      </c>
      <c r="JH156">
        <v>41.8</v>
      </c>
      <c r="JI156">
        <v>1.78223</v>
      </c>
      <c r="JJ156">
        <v>2.62207</v>
      </c>
      <c r="JK156">
        <v>1.49658</v>
      </c>
      <c r="JL156">
        <v>2.3999</v>
      </c>
      <c r="JM156">
        <v>1.54907</v>
      </c>
      <c r="JN156">
        <v>2.37915</v>
      </c>
      <c r="JO156">
        <v>30.782</v>
      </c>
      <c r="JP156">
        <v>14.815</v>
      </c>
      <c r="JQ156">
        <v>18</v>
      </c>
      <c r="JR156">
        <v>497.957</v>
      </c>
      <c r="JS156">
        <v>467.136</v>
      </c>
      <c r="JT156">
        <v>22.6758</v>
      </c>
      <c r="JU156">
        <v>32.3979</v>
      </c>
      <c r="JV156">
        <v>30.0002</v>
      </c>
      <c r="JW156">
        <v>32.4607</v>
      </c>
      <c r="JX156">
        <v>32.4109</v>
      </c>
      <c r="JY156">
        <v>35.9176</v>
      </c>
      <c r="JZ156">
        <v>0</v>
      </c>
      <c r="KA156">
        <v>65.7148</v>
      </c>
      <c r="KB156">
        <v>22.6887</v>
      </c>
      <c r="KC156">
        <v>707.624</v>
      </c>
      <c r="KD156">
        <v>19.921</v>
      </c>
      <c r="KE156">
        <v>100.445</v>
      </c>
      <c r="KF156">
        <v>93.4308</v>
      </c>
    </row>
    <row r="157" spans="1:292">
      <c r="A157">
        <v>139</v>
      </c>
      <c r="B157">
        <v>1694437575.5</v>
      </c>
      <c r="C157">
        <v>3495</v>
      </c>
      <c r="D157" t="s">
        <v>713</v>
      </c>
      <c r="E157" t="s">
        <v>714</v>
      </c>
      <c r="F157">
        <v>5</v>
      </c>
      <c r="G157" t="s">
        <v>629</v>
      </c>
      <c r="H157">
        <v>1694437567.714286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703.9676867867823</v>
      </c>
      <c r="AJ157">
        <v>673.3790363636364</v>
      </c>
      <c r="AK157">
        <v>3.383055813697858</v>
      </c>
      <c r="AL157">
        <v>65.65970730447981</v>
      </c>
      <c r="AM157">
        <f>(AO157 - AN157 + DX157*1E3/(8.314*(DZ157+273.15)) * AQ157/DW157 * AP157) * DW157/(100*DK157) * 1000/(1000 - AO157)</f>
        <v>0</v>
      </c>
      <c r="AN157">
        <v>19.8698420557143</v>
      </c>
      <c r="AO157">
        <v>21.35241030303029</v>
      </c>
      <c r="AP157">
        <v>1.727833894494079E-05</v>
      </c>
      <c r="AQ157">
        <v>104.09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1.37</v>
      </c>
      <c r="DL157">
        <v>0.5</v>
      </c>
      <c r="DM157" t="s">
        <v>430</v>
      </c>
      <c r="DN157">
        <v>2</v>
      </c>
      <c r="DO157" t="b">
        <v>1</v>
      </c>
      <c r="DP157">
        <v>1694437567.714286</v>
      </c>
      <c r="DQ157">
        <v>634.9686785714287</v>
      </c>
      <c r="DR157">
        <v>673.6600000000001</v>
      </c>
      <c r="DS157">
        <v>21.347975</v>
      </c>
      <c r="DT157">
        <v>19.87145357142857</v>
      </c>
      <c r="DU157">
        <v>664.2294285714287</v>
      </c>
      <c r="DV157">
        <v>24.87259642857143</v>
      </c>
      <c r="DW157">
        <v>499.9932857142858</v>
      </c>
      <c r="DX157">
        <v>84.402225</v>
      </c>
      <c r="DY157">
        <v>0.09999171071428573</v>
      </c>
      <c r="DZ157">
        <v>27.01894285714286</v>
      </c>
      <c r="EA157">
        <v>27.98092142857143</v>
      </c>
      <c r="EB157">
        <v>999.9000000000002</v>
      </c>
      <c r="EC157">
        <v>0</v>
      </c>
      <c r="ED157">
        <v>0</v>
      </c>
      <c r="EE157">
        <v>9987.701071428572</v>
      </c>
      <c r="EF157">
        <v>0</v>
      </c>
      <c r="EG157">
        <v>1096.217857142857</v>
      </c>
      <c r="EH157">
        <v>-38.69127857142858</v>
      </c>
      <c r="EI157">
        <v>648.8198571428572</v>
      </c>
      <c r="EJ157">
        <v>687.3179642857142</v>
      </c>
      <c r="EK157">
        <v>1.47652</v>
      </c>
      <c r="EL157">
        <v>673.6600000000001</v>
      </c>
      <c r="EM157">
        <v>19.87145357142857</v>
      </c>
      <c r="EN157">
        <v>1.801816428571428</v>
      </c>
      <c r="EO157">
        <v>1.677194642857143</v>
      </c>
      <c r="EP157">
        <v>15.80255357142857</v>
      </c>
      <c r="EQ157">
        <v>14.68695357142857</v>
      </c>
      <c r="ER157">
        <v>1999.988571428571</v>
      </c>
      <c r="ES157">
        <v>0.9800035714285714</v>
      </c>
      <c r="ET157">
        <v>0.01999672857142857</v>
      </c>
      <c r="EU157">
        <v>0</v>
      </c>
      <c r="EV157">
        <v>72.8306</v>
      </c>
      <c r="EW157">
        <v>5.00078</v>
      </c>
      <c r="EX157">
        <v>4357.253928571428</v>
      </c>
      <c r="EY157">
        <v>16379.54642857143</v>
      </c>
      <c r="EZ157">
        <v>43.67392857142858</v>
      </c>
      <c r="FA157">
        <v>45.07774999999999</v>
      </c>
      <c r="FB157">
        <v>44.39932142857141</v>
      </c>
      <c r="FC157">
        <v>44.0645357142857</v>
      </c>
      <c r="FD157">
        <v>44.25864285714285</v>
      </c>
      <c r="FE157">
        <v>1955.098571428571</v>
      </c>
      <c r="FF157">
        <v>39.89000000000001</v>
      </c>
      <c r="FG157">
        <v>0</v>
      </c>
      <c r="FH157">
        <v>1694437575.3</v>
      </c>
      <c r="FI157">
        <v>0</v>
      </c>
      <c r="FJ157">
        <v>72.82874999999999</v>
      </c>
      <c r="FK157">
        <v>0.1800786336710689</v>
      </c>
      <c r="FL157">
        <v>-87.16615400055565</v>
      </c>
      <c r="FM157">
        <v>4357.031153846154</v>
      </c>
      <c r="FN157">
        <v>15</v>
      </c>
      <c r="FO157">
        <v>1694435067.6</v>
      </c>
      <c r="FP157" t="s">
        <v>630</v>
      </c>
      <c r="FQ157">
        <v>1694435067.6</v>
      </c>
      <c r="FR157">
        <v>1694435064.1</v>
      </c>
      <c r="FS157">
        <v>2</v>
      </c>
      <c r="FT157">
        <v>0.459</v>
      </c>
      <c r="FU157">
        <v>0.07000000000000001</v>
      </c>
      <c r="FV157">
        <v>-25.448</v>
      </c>
      <c r="FW157">
        <v>-3.5</v>
      </c>
      <c r="FX157">
        <v>420</v>
      </c>
      <c r="FY157">
        <v>21</v>
      </c>
      <c r="FZ157">
        <v>0.24</v>
      </c>
      <c r="GA157">
        <v>0.08</v>
      </c>
      <c r="GB157">
        <v>-38.491895</v>
      </c>
      <c r="GC157">
        <v>-4.635624765478439</v>
      </c>
      <c r="GD157">
        <v>0.4513302476845525</v>
      </c>
      <c r="GE157">
        <v>0</v>
      </c>
      <c r="GF157">
        <v>1.475242</v>
      </c>
      <c r="GG157">
        <v>0.0308879549718551</v>
      </c>
      <c r="GH157">
        <v>0.003232336770820765</v>
      </c>
      <c r="GI157">
        <v>1</v>
      </c>
      <c r="GJ157">
        <v>1</v>
      </c>
      <c r="GK157">
        <v>2</v>
      </c>
      <c r="GL157" t="s">
        <v>438</v>
      </c>
      <c r="GM157">
        <v>3.10416</v>
      </c>
      <c r="GN157">
        <v>2.75815</v>
      </c>
      <c r="GO157">
        <v>0.116764</v>
      </c>
      <c r="GP157">
        <v>0.117848</v>
      </c>
      <c r="GQ157">
        <v>0.103593</v>
      </c>
      <c r="GR157">
        <v>0.088795</v>
      </c>
      <c r="GS157">
        <v>22711.8</v>
      </c>
      <c r="GT157">
        <v>21292.2</v>
      </c>
      <c r="GU157">
        <v>26273</v>
      </c>
      <c r="GV157">
        <v>24473.7</v>
      </c>
      <c r="GW157">
        <v>37825.9</v>
      </c>
      <c r="GX157">
        <v>32639.2</v>
      </c>
      <c r="GY157">
        <v>45975.8</v>
      </c>
      <c r="GZ157">
        <v>38755.1</v>
      </c>
      <c r="HA157">
        <v>1.85387</v>
      </c>
      <c r="HB157">
        <v>1.78325</v>
      </c>
      <c r="HC157">
        <v>-0.0337698</v>
      </c>
      <c r="HD157">
        <v>0</v>
      </c>
      <c r="HE157">
        <v>28.5399</v>
      </c>
      <c r="HF157">
        <v>999.9</v>
      </c>
      <c r="HG157">
        <v>52.7</v>
      </c>
      <c r="HH157">
        <v>28.6</v>
      </c>
      <c r="HI157">
        <v>24.536</v>
      </c>
      <c r="HJ157">
        <v>60.7067</v>
      </c>
      <c r="HK157">
        <v>25.9175</v>
      </c>
      <c r="HL157">
        <v>1</v>
      </c>
      <c r="HM157">
        <v>0.431517</v>
      </c>
      <c r="HN157">
        <v>4.05322</v>
      </c>
      <c r="HO157">
        <v>20.2647</v>
      </c>
      <c r="HP157">
        <v>5.211</v>
      </c>
      <c r="HQ157">
        <v>11.9834</v>
      </c>
      <c r="HR157">
        <v>4.96275</v>
      </c>
      <c r="HS157">
        <v>3.27413</v>
      </c>
      <c r="HT157">
        <v>9999</v>
      </c>
      <c r="HU157">
        <v>9999</v>
      </c>
      <c r="HV157">
        <v>9999</v>
      </c>
      <c r="HW157">
        <v>161.4</v>
      </c>
      <c r="HX157">
        <v>1.86371</v>
      </c>
      <c r="HY157">
        <v>1.85972</v>
      </c>
      <c r="HZ157">
        <v>1.85791</v>
      </c>
      <c r="IA157">
        <v>1.85941</v>
      </c>
      <c r="IB157">
        <v>1.85955</v>
      </c>
      <c r="IC157">
        <v>1.85791</v>
      </c>
      <c r="ID157">
        <v>1.85699</v>
      </c>
      <c r="IE157">
        <v>1.85201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-29.682</v>
      </c>
      <c r="IT157">
        <v>-3.5248</v>
      </c>
      <c r="IU157">
        <v>-15.77736157907257</v>
      </c>
      <c r="IV157">
        <v>-0.02504303529460891</v>
      </c>
      <c r="IW157">
        <v>8.203137281165334E-06</v>
      </c>
      <c r="IX157">
        <v>-1.601710138363582E-09</v>
      </c>
      <c r="IY157">
        <v>-1.603363494541413</v>
      </c>
      <c r="IZ157">
        <v>-0.1542298006697892</v>
      </c>
      <c r="JA157">
        <v>0.004482180110296973</v>
      </c>
      <c r="JB157">
        <v>-5.576280945024944E-05</v>
      </c>
      <c r="JC157">
        <v>4</v>
      </c>
      <c r="JD157">
        <v>1967</v>
      </c>
      <c r="JE157">
        <v>1</v>
      </c>
      <c r="JF157">
        <v>28</v>
      </c>
      <c r="JG157">
        <v>41.8</v>
      </c>
      <c r="JH157">
        <v>41.9</v>
      </c>
      <c r="JI157">
        <v>1.81885</v>
      </c>
      <c r="JJ157">
        <v>2.61841</v>
      </c>
      <c r="JK157">
        <v>1.49658</v>
      </c>
      <c r="JL157">
        <v>2.3999</v>
      </c>
      <c r="JM157">
        <v>1.54907</v>
      </c>
      <c r="JN157">
        <v>2.3999</v>
      </c>
      <c r="JO157">
        <v>30.782</v>
      </c>
      <c r="JP157">
        <v>14.8238</v>
      </c>
      <c r="JQ157">
        <v>18</v>
      </c>
      <c r="JR157">
        <v>498.082</v>
      </c>
      <c r="JS157">
        <v>466.961</v>
      </c>
      <c r="JT157">
        <v>22.6938</v>
      </c>
      <c r="JU157">
        <v>32.4022</v>
      </c>
      <c r="JV157">
        <v>30.0002</v>
      </c>
      <c r="JW157">
        <v>32.4633</v>
      </c>
      <c r="JX157">
        <v>32.4134</v>
      </c>
      <c r="JY157">
        <v>36.5659</v>
      </c>
      <c r="JZ157">
        <v>0</v>
      </c>
      <c r="KA157">
        <v>65.7148</v>
      </c>
      <c r="KB157">
        <v>22.698</v>
      </c>
      <c r="KC157">
        <v>720.997</v>
      </c>
      <c r="KD157">
        <v>19.8701</v>
      </c>
      <c r="KE157">
        <v>100.445</v>
      </c>
      <c r="KF157">
        <v>93.4302</v>
      </c>
    </row>
    <row r="158" spans="1:292">
      <c r="A158">
        <v>140</v>
      </c>
      <c r="B158">
        <v>1694437580.5</v>
      </c>
      <c r="C158">
        <v>3500</v>
      </c>
      <c r="D158" t="s">
        <v>715</v>
      </c>
      <c r="E158" t="s">
        <v>716</v>
      </c>
      <c r="F158">
        <v>5</v>
      </c>
      <c r="G158" t="s">
        <v>629</v>
      </c>
      <c r="H158">
        <v>1694437573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720.9787873945721</v>
      </c>
      <c r="AJ158">
        <v>690.2381454545449</v>
      </c>
      <c r="AK158">
        <v>3.379441817986868</v>
      </c>
      <c r="AL158">
        <v>65.65970730447981</v>
      </c>
      <c r="AM158">
        <f>(AO158 - AN158 + DX158*1E3/(8.314*(DZ158+273.15)) * AQ158/DW158 * AP158) * DW158/(100*DK158) * 1000/(1000 - AO158)</f>
        <v>0</v>
      </c>
      <c r="AN158">
        <v>19.86659945251083</v>
      </c>
      <c r="AO158">
        <v>21.3553509090909</v>
      </c>
      <c r="AP158">
        <v>1.011454622075526E-05</v>
      </c>
      <c r="AQ158">
        <v>104.09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1.37</v>
      </c>
      <c r="DL158">
        <v>0.5</v>
      </c>
      <c r="DM158" t="s">
        <v>430</v>
      </c>
      <c r="DN158">
        <v>2</v>
      </c>
      <c r="DO158" t="b">
        <v>1</v>
      </c>
      <c r="DP158">
        <v>1694437573</v>
      </c>
      <c r="DQ158">
        <v>652.3746666666666</v>
      </c>
      <c r="DR158">
        <v>691.3827777777776</v>
      </c>
      <c r="DS158">
        <v>21.35061111111111</v>
      </c>
      <c r="DT158">
        <v>19.86964814814815</v>
      </c>
      <c r="DU158">
        <v>681.9217777777777</v>
      </c>
      <c r="DV158">
        <v>24.87531851851852</v>
      </c>
      <c r="DW158">
        <v>499.9872592592592</v>
      </c>
      <c r="DX158">
        <v>84.40228888888889</v>
      </c>
      <c r="DY158">
        <v>0.09982256296296296</v>
      </c>
      <c r="DZ158">
        <v>27.01998148148148</v>
      </c>
      <c r="EA158">
        <v>27.98792222222222</v>
      </c>
      <c r="EB158">
        <v>999.9000000000001</v>
      </c>
      <c r="EC158">
        <v>0</v>
      </c>
      <c r="ED158">
        <v>0</v>
      </c>
      <c r="EE158">
        <v>10008.12518518519</v>
      </c>
      <c r="EF158">
        <v>0</v>
      </c>
      <c r="EG158">
        <v>1094.058518518518</v>
      </c>
      <c r="EH158">
        <v>-39.00806666666667</v>
      </c>
      <c r="EI158">
        <v>666.6073333333334</v>
      </c>
      <c r="EJ158">
        <v>705.3987777777778</v>
      </c>
      <c r="EK158">
        <v>1.480955925925926</v>
      </c>
      <c r="EL158">
        <v>691.3827777777776</v>
      </c>
      <c r="EM158">
        <v>19.86964814814815</v>
      </c>
      <c r="EN158">
        <v>1.80204</v>
      </c>
      <c r="EO158">
        <v>1.677044444444445</v>
      </c>
      <c r="EP158">
        <v>15.8044962962963</v>
      </c>
      <c r="EQ158">
        <v>14.68556296296297</v>
      </c>
      <c r="ER158">
        <v>1999.999259259259</v>
      </c>
      <c r="ES158">
        <v>0.9800037777777777</v>
      </c>
      <c r="ET158">
        <v>0.01999652222222223</v>
      </c>
      <c r="EU158">
        <v>0</v>
      </c>
      <c r="EV158">
        <v>72.90780370370371</v>
      </c>
      <c r="EW158">
        <v>5.00078</v>
      </c>
      <c r="EX158">
        <v>4348.915555555555</v>
      </c>
      <c r="EY158">
        <v>16379.63333333333</v>
      </c>
      <c r="EZ158">
        <v>43.66877777777777</v>
      </c>
      <c r="FA158">
        <v>45.07599999999999</v>
      </c>
      <c r="FB158">
        <v>44.41640740740741</v>
      </c>
      <c r="FC158">
        <v>44.07162962962963</v>
      </c>
      <c r="FD158">
        <v>44.25659259259259</v>
      </c>
      <c r="FE158">
        <v>1955.109259259259</v>
      </c>
      <c r="FF158">
        <v>39.89000000000001</v>
      </c>
      <c r="FG158">
        <v>0</v>
      </c>
      <c r="FH158">
        <v>1694437580.7</v>
      </c>
      <c r="FI158">
        <v>0</v>
      </c>
      <c r="FJ158">
        <v>72.89440400000001</v>
      </c>
      <c r="FK158">
        <v>1.270246150093295</v>
      </c>
      <c r="FL158">
        <v>-97.82230785350404</v>
      </c>
      <c r="FM158">
        <v>4348.019600000001</v>
      </c>
      <c r="FN158">
        <v>15</v>
      </c>
      <c r="FO158">
        <v>1694435067.6</v>
      </c>
      <c r="FP158" t="s">
        <v>630</v>
      </c>
      <c r="FQ158">
        <v>1694435067.6</v>
      </c>
      <c r="FR158">
        <v>1694435064.1</v>
      </c>
      <c r="FS158">
        <v>2</v>
      </c>
      <c r="FT158">
        <v>0.459</v>
      </c>
      <c r="FU158">
        <v>0.07000000000000001</v>
      </c>
      <c r="FV158">
        <v>-25.448</v>
      </c>
      <c r="FW158">
        <v>-3.5</v>
      </c>
      <c r="FX158">
        <v>420</v>
      </c>
      <c r="FY158">
        <v>21</v>
      </c>
      <c r="FZ158">
        <v>0.24</v>
      </c>
      <c r="GA158">
        <v>0.08</v>
      </c>
      <c r="GB158">
        <v>-38.83410250000001</v>
      </c>
      <c r="GC158">
        <v>-3.568213508442801</v>
      </c>
      <c r="GD158">
        <v>0.3495238364457418</v>
      </c>
      <c r="GE158">
        <v>0</v>
      </c>
      <c r="GF158">
        <v>1.4790995</v>
      </c>
      <c r="GG158">
        <v>0.0511981238273924</v>
      </c>
      <c r="GH158">
        <v>0.00527895962761603</v>
      </c>
      <c r="GI158">
        <v>1</v>
      </c>
      <c r="GJ158">
        <v>1</v>
      </c>
      <c r="GK158">
        <v>2</v>
      </c>
      <c r="GL158" t="s">
        <v>438</v>
      </c>
      <c r="GM158">
        <v>3.10413</v>
      </c>
      <c r="GN158">
        <v>2.75816</v>
      </c>
      <c r="GO158">
        <v>0.118708</v>
      </c>
      <c r="GP158">
        <v>0.119771</v>
      </c>
      <c r="GQ158">
        <v>0.103603</v>
      </c>
      <c r="GR158">
        <v>0.08877640000000001</v>
      </c>
      <c r="GS158">
        <v>22661.7</v>
      </c>
      <c r="GT158">
        <v>21245.8</v>
      </c>
      <c r="GU158">
        <v>26272.9</v>
      </c>
      <c r="GV158">
        <v>24473.8</v>
      </c>
      <c r="GW158">
        <v>37825.7</v>
      </c>
      <c r="GX158">
        <v>32640</v>
      </c>
      <c r="GY158">
        <v>45975.7</v>
      </c>
      <c r="GZ158">
        <v>38755.1</v>
      </c>
      <c r="HA158">
        <v>1.8536</v>
      </c>
      <c r="HB158">
        <v>1.78358</v>
      </c>
      <c r="HC158">
        <v>-0.0339001</v>
      </c>
      <c r="HD158">
        <v>0</v>
      </c>
      <c r="HE158">
        <v>28.5345</v>
      </c>
      <c r="HF158">
        <v>999.9</v>
      </c>
      <c r="HG158">
        <v>52.7</v>
      </c>
      <c r="HH158">
        <v>28.6</v>
      </c>
      <c r="HI158">
        <v>24.5348</v>
      </c>
      <c r="HJ158">
        <v>60.2667</v>
      </c>
      <c r="HK158">
        <v>25.9736</v>
      </c>
      <c r="HL158">
        <v>1</v>
      </c>
      <c r="HM158">
        <v>0.431987</v>
      </c>
      <c r="HN158">
        <v>4.07452</v>
      </c>
      <c r="HO158">
        <v>20.2642</v>
      </c>
      <c r="HP158">
        <v>5.2107</v>
      </c>
      <c r="HQ158">
        <v>11.9828</v>
      </c>
      <c r="HR158">
        <v>4.9628</v>
      </c>
      <c r="HS158">
        <v>3.27395</v>
      </c>
      <c r="HT158">
        <v>9999</v>
      </c>
      <c r="HU158">
        <v>9999</v>
      </c>
      <c r="HV158">
        <v>9999</v>
      </c>
      <c r="HW158">
        <v>161.4</v>
      </c>
      <c r="HX158">
        <v>1.86371</v>
      </c>
      <c r="HY158">
        <v>1.85972</v>
      </c>
      <c r="HZ158">
        <v>1.85791</v>
      </c>
      <c r="IA158">
        <v>1.85938</v>
      </c>
      <c r="IB158">
        <v>1.85953</v>
      </c>
      <c r="IC158">
        <v>1.85791</v>
      </c>
      <c r="ID158">
        <v>1.85699</v>
      </c>
      <c r="IE158">
        <v>1.85199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-29.951</v>
      </c>
      <c r="IT158">
        <v>-3.5249</v>
      </c>
      <c r="IU158">
        <v>-15.77736157907257</v>
      </c>
      <c r="IV158">
        <v>-0.02504303529460891</v>
      </c>
      <c r="IW158">
        <v>8.203137281165334E-06</v>
      </c>
      <c r="IX158">
        <v>-1.601710138363582E-09</v>
      </c>
      <c r="IY158">
        <v>-1.603363494541413</v>
      </c>
      <c r="IZ158">
        <v>-0.1542298006697892</v>
      </c>
      <c r="JA158">
        <v>0.004482180110296973</v>
      </c>
      <c r="JB158">
        <v>-5.576280945024944E-05</v>
      </c>
      <c r="JC158">
        <v>4</v>
      </c>
      <c r="JD158">
        <v>1967</v>
      </c>
      <c r="JE158">
        <v>1</v>
      </c>
      <c r="JF158">
        <v>28</v>
      </c>
      <c r="JG158">
        <v>41.9</v>
      </c>
      <c r="JH158">
        <v>41.9</v>
      </c>
      <c r="JI158">
        <v>1.85059</v>
      </c>
      <c r="JJ158">
        <v>2.61475</v>
      </c>
      <c r="JK158">
        <v>1.49658</v>
      </c>
      <c r="JL158">
        <v>2.3999</v>
      </c>
      <c r="JM158">
        <v>1.54907</v>
      </c>
      <c r="JN158">
        <v>2.44629</v>
      </c>
      <c r="JO158">
        <v>30.782</v>
      </c>
      <c r="JP158">
        <v>14.8325</v>
      </c>
      <c r="JQ158">
        <v>18</v>
      </c>
      <c r="JR158">
        <v>497.93</v>
      </c>
      <c r="JS158">
        <v>467.192</v>
      </c>
      <c r="JT158">
        <v>22.7037</v>
      </c>
      <c r="JU158">
        <v>32.4065</v>
      </c>
      <c r="JV158">
        <v>30.0002</v>
      </c>
      <c r="JW158">
        <v>32.4654</v>
      </c>
      <c r="JX158">
        <v>32.4162</v>
      </c>
      <c r="JY158">
        <v>37.2682</v>
      </c>
      <c r="JZ158">
        <v>0</v>
      </c>
      <c r="KA158">
        <v>65.3434</v>
      </c>
      <c r="KB158">
        <v>22.7026</v>
      </c>
      <c r="KC158">
        <v>741.035</v>
      </c>
      <c r="KD158">
        <v>19.8202</v>
      </c>
      <c r="KE158">
        <v>100.445</v>
      </c>
      <c r="KF158">
        <v>93.4301</v>
      </c>
    </row>
    <row r="159" spans="1:292">
      <c r="A159">
        <v>141</v>
      </c>
      <c r="B159">
        <v>1694437585.5</v>
      </c>
      <c r="C159">
        <v>3505</v>
      </c>
      <c r="D159" t="s">
        <v>717</v>
      </c>
      <c r="E159" t="s">
        <v>718</v>
      </c>
      <c r="F159">
        <v>5</v>
      </c>
      <c r="G159" t="s">
        <v>629</v>
      </c>
      <c r="H159">
        <v>1694437577.714286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738.1396712199678</v>
      </c>
      <c r="AJ159">
        <v>707.3462969696969</v>
      </c>
      <c r="AK159">
        <v>3.416321603973943</v>
      </c>
      <c r="AL159">
        <v>65.65970730447981</v>
      </c>
      <c r="AM159">
        <f>(AO159 - AN159 + DX159*1E3/(8.314*(DZ159+273.15)) * AQ159/DW159 * AP159) * DW159/(100*DK159) * 1000/(1000 - AO159)</f>
        <v>0</v>
      </c>
      <c r="AN159">
        <v>19.83135296800867</v>
      </c>
      <c r="AO159">
        <v>21.34935090909091</v>
      </c>
      <c r="AP159">
        <v>-3.002347934552122E-05</v>
      </c>
      <c r="AQ159">
        <v>104.09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1.37</v>
      </c>
      <c r="DL159">
        <v>0.5</v>
      </c>
      <c r="DM159" t="s">
        <v>430</v>
      </c>
      <c r="DN159">
        <v>2</v>
      </c>
      <c r="DO159" t="b">
        <v>1</v>
      </c>
      <c r="DP159">
        <v>1694437577.714286</v>
      </c>
      <c r="DQ159">
        <v>667.9893928571429</v>
      </c>
      <c r="DR159">
        <v>707.2054642857144</v>
      </c>
      <c r="DS159">
        <v>21.35263571428572</v>
      </c>
      <c r="DT159">
        <v>19.85866428571429</v>
      </c>
      <c r="DU159">
        <v>697.7905</v>
      </c>
      <c r="DV159">
        <v>24.87741071428571</v>
      </c>
      <c r="DW159">
        <v>499.9945357142857</v>
      </c>
      <c r="DX159">
        <v>84.40289642857144</v>
      </c>
      <c r="DY159">
        <v>0.1000766178571429</v>
      </c>
      <c r="DZ159">
        <v>27.02239642857143</v>
      </c>
      <c r="EA159">
        <v>27.98593214285714</v>
      </c>
      <c r="EB159">
        <v>999.9000000000002</v>
      </c>
      <c r="EC159">
        <v>0</v>
      </c>
      <c r="ED159">
        <v>0</v>
      </c>
      <c r="EE159">
        <v>9998.842142857144</v>
      </c>
      <c r="EF159">
        <v>0</v>
      </c>
      <c r="EG159">
        <v>1092.257857142857</v>
      </c>
      <c r="EH159">
        <v>-39.21601428571429</v>
      </c>
      <c r="EI159">
        <v>682.5640357142856</v>
      </c>
      <c r="EJ159">
        <v>721.5339285714286</v>
      </c>
      <c r="EK159">
        <v>1.493968571428571</v>
      </c>
      <c r="EL159">
        <v>707.2054642857144</v>
      </c>
      <c r="EM159">
        <v>19.85866428571429</v>
      </c>
      <c r="EN159">
        <v>1.802223571428572</v>
      </c>
      <c r="EO159">
        <v>1.676129285714286</v>
      </c>
      <c r="EP159">
        <v>15.80608571428571</v>
      </c>
      <c r="EQ159">
        <v>14.67709642857143</v>
      </c>
      <c r="ER159">
        <v>1999.988928571428</v>
      </c>
      <c r="ES159">
        <v>0.9800037857142857</v>
      </c>
      <c r="ET159">
        <v>0.01999651428571429</v>
      </c>
      <c r="EU159">
        <v>0</v>
      </c>
      <c r="EV159">
        <v>72.97246785714286</v>
      </c>
      <c r="EW159">
        <v>5.00078</v>
      </c>
      <c r="EX159">
        <v>4340.999285714286</v>
      </c>
      <c r="EY159">
        <v>16379.55714285714</v>
      </c>
      <c r="EZ159">
        <v>43.68060714285713</v>
      </c>
      <c r="FA159">
        <v>45.07549999999998</v>
      </c>
      <c r="FB159">
        <v>44.41492857142857</v>
      </c>
      <c r="FC159">
        <v>44.07346428571429</v>
      </c>
      <c r="FD159">
        <v>44.25639285714285</v>
      </c>
      <c r="FE159">
        <v>1955.098928571428</v>
      </c>
      <c r="FF159">
        <v>39.89000000000001</v>
      </c>
      <c r="FG159">
        <v>0</v>
      </c>
      <c r="FH159">
        <v>1694437585.5</v>
      </c>
      <c r="FI159">
        <v>0</v>
      </c>
      <c r="FJ159">
        <v>72.992508</v>
      </c>
      <c r="FK159">
        <v>2.082715377617656</v>
      </c>
      <c r="FL159">
        <v>-95.10461537379324</v>
      </c>
      <c r="FM159">
        <v>4340.154</v>
      </c>
      <c r="FN159">
        <v>15</v>
      </c>
      <c r="FO159">
        <v>1694435067.6</v>
      </c>
      <c r="FP159" t="s">
        <v>630</v>
      </c>
      <c r="FQ159">
        <v>1694435067.6</v>
      </c>
      <c r="FR159">
        <v>1694435064.1</v>
      </c>
      <c r="FS159">
        <v>2</v>
      </c>
      <c r="FT159">
        <v>0.459</v>
      </c>
      <c r="FU159">
        <v>0.07000000000000001</v>
      </c>
      <c r="FV159">
        <v>-25.448</v>
      </c>
      <c r="FW159">
        <v>-3.5</v>
      </c>
      <c r="FX159">
        <v>420</v>
      </c>
      <c r="FY159">
        <v>21</v>
      </c>
      <c r="FZ159">
        <v>0.24</v>
      </c>
      <c r="GA159">
        <v>0.08</v>
      </c>
      <c r="GB159">
        <v>-39.04834</v>
      </c>
      <c r="GC159">
        <v>-2.693268292682842</v>
      </c>
      <c r="GD159">
        <v>0.2641135038198539</v>
      </c>
      <c r="GE159">
        <v>0</v>
      </c>
      <c r="GF159">
        <v>1.48624975</v>
      </c>
      <c r="GG159">
        <v>0.1223393245778593</v>
      </c>
      <c r="GH159">
        <v>0.01366561899210936</v>
      </c>
      <c r="GI159">
        <v>1</v>
      </c>
      <c r="GJ159">
        <v>1</v>
      </c>
      <c r="GK159">
        <v>2</v>
      </c>
      <c r="GL159" t="s">
        <v>438</v>
      </c>
      <c r="GM159">
        <v>3.10417</v>
      </c>
      <c r="GN159">
        <v>2.75832</v>
      </c>
      <c r="GO159">
        <v>0.120644</v>
      </c>
      <c r="GP159">
        <v>0.121691</v>
      </c>
      <c r="GQ159">
        <v>0.103576</v>
      </c>
      <c r="GR159">
        <v>0.0886238</v>
      </c>
      <c r="GS159">
        <v>22611.9</v>
      </c>
      <c r="GT159">
        <v>21199.5</v>
      </c>
      <c r="GU159">
        <v>26272.9</v>
      </c>
      <c r="GV159">
        <v>24473.8</v>
      </c>
      <c r="GW159">
        <v>37826.9</v>
      </c>
      <c r="GX159">
        <v>32645.6</v>
      </c>
      <c r="GY159">
        <v>45975.6</v>
      </c>
      <c r="GZ159">
        <v>38755</v>
      </c>
      <c r="HA159">
        <v>1.85405</v>
      </c>
      <c r="HB159">
        <v>1.78312</v>
      </c>
      <c r="HC159">
        <v>-0.0335202</v>
      </c>
      <c r="HD159">
        <v>0</v>
      </c>
      <c r="HE159">
        <v>28.5308</v>
      </c>
      <c r="HF159">
        <v>999.9</v>
      </c>
      <c r="HG159">
        <v>52.7</v>
      </c>
      <c r="HH159">
        <v>28.6</v>
      </c>
      <c r="HI159">
        <v>24.5343</v>
      </c>
      <c r="HJ159">
        <v>60.7567</v>
      </c>
      <c r="HK159">
        <v>26.0737</v>
      </c>
      <c r="HL159">
        <v>1</v>
      </c>
      <c r="HM159">
        <v>0.432205</v>
      </c>
      <c r="HN159">
        <v>4.06016</v>
      </c>
      <c r="HO159">
        <v>20.2644</v>
      </c>
      <c r="HP159">
        <v>5.21115</v>
      </c>
      <c r="HQ159">
        <v>11.981</v>
      </c>
      <c r="HR159">
        <v>4.9629</v>
      </c>
      <c r="HS159">
        <v>3.27393</v>
      </c>
      <c r="HT159">
        <v>9999</v>
      </c>
      <c r="HU159">
        <v>9999</v>
      </c>
      <c r="HV159">
        <v>9999</v>
      </c>
      <c r="HW159">
        <v>161.4</v>
      </c>
      <c r="HX159">
        <v>1.86371</v>
      </c>
      <c r="HY159">
        <v>1.85972</v>
      </c>
      <c r="HZ159">
        <v>1.85791</v>
      </c>
      <c r="IA159">
        <v>1.85939</v>
      </c>
      <c r="IB159">
        <v>1.85954</v>
      </c>
      <c r="IC159">
        <v>1.85791</v>
      </c>
      <c r="ID159">
        <v>1.85699</v>
      </c>
      <c r="IE159">
        <v>1.85202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-30.218</v>
      </c>
      <c r="IT159">
        <v>-3.5246</v>
      </c>
      <c r="IU159">
        <v>-15.77736157907257</v>
      </c>
      <c r="IV159">
        <v>-0.02504303529460891</v>
      </c>
      <c r="IW159">
        <v>8.203137281165334E-06</v>
      </c>
      <c r="IX159">
        <v>-1.601710138363582E-09</v>
      </c>
      <c r="IY159">
        <v>-1.603363494541413</v>
      </c>
      <c r="IZ159">
        <v>-0.1542298006697892</v>
      </c>
      <c r="JA159">
        <v>0.004482180110296973</v>
      </c>
      <c r="JB159">
        <v>-5.576280945024944E-05</v>
      </c>
      <c r="JC159">
        <v>4</v>
      </c>
      <c r="JD159">
        <v>1967</v>
      </c>
      <c r="JE159">
        <v>1</v>
      </c>
      <c r="JF159">
        <v>28</v>
      </c>
      <c r="JG159">
        <v>42</v>
      </c>
      <c r="JH159">
        <v>42</v>
      </c>
      <c r="JI159">
        <v>1.88477</v>
      </c>
      <c r="JJ159">
        <v>2.60986</v>
      </c>
      <c r="JK159">
        <v>1.49658</v>
      </c>
      <c r="JL159">
        <v>2.3999</v>
      </c>
      <c r="JM159">
        <v>1.54907</v>
      </c>
      <c r="JN159">
        <v>2.44507</v>
      </c>
      <c r="JO159">
        <v>30.782</v>
      </c>
      <c r="JP159">
        <v>14.8325</v>
      </c>
      <c r="JQ159">
        <v>18</v>
      </c>
      <c r="JR159">
        <v>498.226</v>
      </c>
      <c r="JS159">
        <v>466.914</v>
      </c>
      <c r="JT159">
        <v>22.7125</v>
      </c>
      <c r="JU159">
        <v>32.4101</v>
      </c>
      <c r="JV159">
        <v>30.0004</v>
      </c>
      <c r="JW159">
        <v>32.4683</v>
      </c>
      <c r="JX159">
        <v>32.418</v>
      </c>
      <c r="JY159">
        <v>37.9002</v>
      </c>
      <c r="JZ159">
        <v>0</v>
      </c>
      <c r="KA159">
        <v>65.3434</v>
      </c>
      <c r="KB159">
        <v>22.7138</v>
      </c>
      <c r="KC159">
        <v>754.394</v>
      </c>
      <c r="KD159">
        <v>19.7856</v>
      </c>
      <c r="KE159">
        <v>100.444</v>
      </c>
      <c r="KF159">
        <v>93.4301</v>
      </c>
    </row>
    <row r="160" spans="1:292">
      <c r="A160">
        <v>142</v>
      </c>
      <c r="B160">
        <v>1694437590.5</v>
      </c>
      <c r="C160">
        <v>3510</v>
      </c>
      <c r="D160" t="s">
        <v>719</v>
      </c>
      <c r="E160" t="s">
        <v>720</v>
      </c>
      <c r="F160">
        <v>5</v>
      </c>
      <c r="G160" t="s">
        <v>629</v>
      </c>
      <c r="H160">
        <v>1694437583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755.3465418735292</v>
      </c>
      <c r="AJ160">
        <v>724.3983999999999</v>
      </c>
      <c r="AK160">
        <v>3.419804286489685</v>
      </c>
      <c r="AL160">
        <v>65.65970730447981</v>
      </c>
      <c r="AM160">
        <f>(AO160 - AN160 + DX160*1E3/(8.314*(DZ160+273.15)) * AQ160/DW160 * AP160) * DW160/(100*DK160) * 1000/(1000 - AO160)</f>
        <v>0</v>
      </c>
      <c r="AN160">
        <v>19.80437282510823</v>
      </c>
      <c r="AO160">
        <v>21.33043696969697</v>
      </c>
      <c r="AP160">
        <v>-5.971843874288662E-05</v>
      </c>
      <c r="AQ160">
        <v>104.09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1.37</v>
      </c>
      <c r="DL160">
        <v>0.5</v>
      </c>
      <c r="DM160" t="s">
        <v>430</v>
      </c>
      <c r="DN160">
        <v>2</v>
      </c>
      <c r="DO160" t="b">
        <v>1</v>
      </c>
      <c r="DP160">
        <v>1694437583</v>
      </c>
      <c r="DQ160">
        <v>685.5625185185186</v>
      </c>
      <c r="DR160">
        <v>724.958</v>
      </c>
      <c r="DS160">
        <v>21.34848518518519</v>
      </c>
      <c r="DT160">
        <v>19.8369037037037</v>
      </c>
      <c r="DU160">
        <v>715.6465925925927</v>
      </c>
      <c r="DV160">
        <v>24.87311851851851</v>
      </c>
      <c r="DW160">
        <v>499.9844074074074</v>
      </c>
      <c r="DX160">
        <v>84.40334074074075</v>
      </c>
      <c r="DY160">
        <v>0.09991684814814815</v>
      </c>
      <c r="DZ160">
        <v>27.02494814814815</v>
      </c>
      <c r="EA160">
        <v>27.98307777777778</v>
      </c>
      <c r="EB160">
        <v>999.9000000000001</v>
      </c>
      <c r="EC160">
        <v>0</v>
      </c>
      <c r="ED160">
        <v>0</v>
      </c>
      <c r="EE160">
        <v>10011.51222222222</v>
      </c>
      <c r="EF160">
        <v>0</v>
      </c>
      <c r="EG160">
        <v>1090.488518518519</v>
      </c>
      <c r="EH160">
        <v>-39.39552222222223</v>
      </c>
      <c r="EI160">
        <v>700.5173703703704</v>
      </c>
      <c r="EJ160">
        <v>739.6296296296297</v>
      </c>
      <c r="EK160">
        <v>1.511584444444445</v>
      </c>
      <c r="EL160">
        <v>724.958</v>
      </c>
      <c r="EM160">
        <v>19.8369037037037</v>
      </c>
      <c r="EN160">
        <v>1.801883333333334</v>
      </c>
      <c r="EO160">
        <v>1.674301851851852</v>
      </c>
      <c r="EP160">
        <v>15.80313703703704</v>
      </c>
      <c r="EQ160">
        <v>14.66018518518518</v>
      </c>
      <c r="ER160">
        <v>2000.006666666666</v>
      </c>
      <c r="ES160">
        <v>0.9800040000000001</v>
      </c>
      <c r="ET160">
        <v>0.0199963</v>
      </c>
      <c r="EU160">
        <v>0</v>
      </c>
      <c r="EV160">
        <v>73.21566296296297</v>
      </c>
      <c r="EW160">
        <v>5.00078</v>
      </c>
      <c r="EX160">
        <v>4334.807037037037</v>
      </c>
      <c r="EY160">
        <v>16379.7074074074</v>
      </c>
      <c r="EZ160">
        <v>43.67107407407406</v>
      </c>
      <c r="FA160">
        <v>45.07133333333331</v>
      </c>
      <c r="FB160">
        <v>44.42111111111111</v>
      </c>
      <c r="FC160">
        <v>44.06233333333333</v>
      </c>
      <c r="FD160">
        <v>44.26129629629629</v>
      </c>
      <c r="FE160">
        <v>1955.116666666667</v>
      </c>
      <c r="FF160">
        <v>39.89000000000001</v>
      </c>
      <c r="FG160">
        <v>0</v>
      </c>
      <c r="FH160">
        <v>1694437590.3</v>
      </c>
      <c r="FI160">
        <v>0</v>
      </c>
      <c r="FJ160">
        <v>73.198984</v>
      </c>
      <c r="FK160">
        <v>3.033692310572442</v>
      </c>
      <c r="FL160">
        <v>-56.53692321512958</v>
      </c>
      <c r="FM160">
        <v>4334.386</v>
      </c>
      <c r="FN160">
        <v>15</v>
      </c>
      <c r="FO160">
        <v>1694435067.6</v>
      </c>
      <c r="FP160" t="s">
        <v>630</v>
      </c>
      <c r="FQ160">
        <v>1694435067.6</v>
      </c>
      <c r="FR160">
        <v>1694435064.1</v>
      </c>
      <c r="FS160">
        <v>2</v>
      </c>
      <c r="FT160">
        <v>0.459</v>
      </c>
      <c r="FU160">
        <v>0.07000000000000001</v>
      </c>
      <c r="FV160">
        <v>-25.448</v>
      </c>
      <c r="FW160">
        <v>-3.5</v>
      </c>
      <c r="FX160">
        <v>420</v>
      </c>
      <c r="FY160">
        <v>21</v>
      </c>
      <c r="FZ160">
        <v>0.24</v>
      </c>
      <c r="GA160">
        <v>0.08</v>
      </c>
      <c r="GB160">
        <v>-39.27521707317073</v>
      </c>
      <c r="GC160">
        <v>-2.135914285714308</v>
      </c>
      <c r="GD160">
        <v>0.2170190470481282</v>
      </c>
      <c r="GE160">
        <v>0</v>
      </c>
      <c r="GF160">
        <v>1.501062926829268</v>
      </c>
      <c r="GG160">
        <v>0.2106894773519148</v>
      </c>
      <c r="GH160">
        <v>0.02194900811625275</v>
      </c>
      <c r="GI160">
        <v>1</v>
      </c>
      <c r="GJ160">
        <v>1</v>
      </c>
      <c r="GK160">
        <v>2</v>
      </c>
      <c r="GL160" t="s">
        <v>438</v>
      </c>
      <c r="GM160">
        <v>3.10395</v>
      </c>
      <c r="GN160">
        <v>2.75782</v>
      </c>
      <c r="GO160">
        <v>0.122557</v>
      </c>
      <c r="GP160">
        <v>0.123549</v>
      </c>
      <c r="GQ160">
        <v>0.10352</v>
      </c>
      <c r="GR160">
        <v>0.0885803</v>
      </c>
      <c r="GS160">
        <v>22562.6</v>
      </c>
      <c r="GT160">
        <v>21154.5</v>
      </c>
      <c r="GU160">
        <v>26272.8</v>
      </c>
      <c r="GV160">
        <v>24473.7</v>
      </c>
      <c r="GW160">
        <v>37829.3</v>
      </c>
      <c r="GX160">
        <v>32647.1</v>
      </c>
      <c r="GY160">
        <v>45975.3</v>
      </c>
      <c r="GZ160">
        <v>38754.7</v>
      </c>
      <c r="HA160">
        <v>1.85325</v>
      </c>
      <c r="HB160">
        <v>1.7836</v>
      </c>
      <c r="HC160">
        <v>-0.0328906</v>
      </c>
      <c r="HD160">
        <v>0</v>
      </c>
      <c r="HE160">
        <v>28.5287</v>
      </c>
      <c r="HF160">
        <v>999.9</v>
      </c>
      <c r="HG160">
        <v>52.7</v>
      </c>
      <c r="HH160">
        <v>28.6</v>
      </c>
      <c r="HI160">
        <v>24.5363</v>
      </c>
      <c r="HJ160">
        <v>60.0167</v>
      </c>
      <c r="HK160">
        <v>26.1819</v>
      </c>
      <c r="HL160">
        <v>1</v>
      </c>
      <c r="HM160">
        <v>0.432269</v>
      </c>
      <c r="HN160">
        <v>4.03349</v>
      </c>
      <c r="HO160">
        <v>20.2651</v>
      </c>
      <c r="HP160">
        <v>5.2107</v>
      </c>
      <c r="HQ160">
        <v>11.9816</v>
      </c>
      <c r="HR160">
        <v>4.9625</v>
      </c>
      <c r="HS160">
        <v>3.27405</v>
      </c>
      <c r="HT160">
        <v>9999</v>
      </c>
      <c r="HU160">
        <v>9999</v>
      </c>
      <c r="HV160">
        <v>9999</v>
      </c>
      <c r="HW160">
        <v>161.4</v>
      </c>
      <c r="HX160">
        <v>1.86371</v>
      </c>
      <c r="HY160">
        <v>1.85971</v>
      </c>
      <c r="HZ160">
        <v>1.85791</v>
      </c>
      <c r="IA160">
        <v>1.85938</v>
      </c>
      <c r="IB160">
        <v>1.85955</v>
      </c>
      <c r="IC160">
        <v>1.85791</v>
      </c>
      <c r="ID160">
        <v>1.85699</v>
      </c>
      <c r="IE160">
        <v>1.85206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-30.483</v>
      </c>
      <c r="IT160">
        <v>-3.5239</v>
      </c>
      <c r="IU160">
        <v>-15.77736157907257</v>
      </c>
      <c r="IV160">
        <v>-0.02504303529460891</v>
      </c>
      <c r="IW160">
        <v>8.203137281165334E-06</v>
      </c>
      <c r="IX160">
        <v>-1.601710138363582E-09</v>
      </c>
      <c r="IY160">
        <v>-1.603363494541413</v>
      </c>
      <c r="IZ160">
        <v>-0.1542298006697892</v>
      </c>
      <c r="JA160">
        <v>0.004482180110296973</v>
      </c>
      <c r="JB160">
        <v>-5.576280945024944E-05</v>
      </c>
      <c r="JC160">
        <v>4</v>
      </c>
      <c r="JD160">
        <v>1967</v>
      </c>
      <c r="JE160">
        <v>1</v>
      </c>
      <c r="JF160">
        <v>28</v>
      </c>
      <c r="JG160">
        <v>42</v>
      </c>
      <c r="JH160">
        <v>42.1</v>
      </c>
      <c r="JI160">
        <v>1.9165</v>
      </c>
      <c r="JJ160">
        <v>2.60986</v>
      </c>
      <c r="JK160">
        <v>1.49658</v>
      </c>
      <c r="JL160">
        <v>2.3999</v>
      </c>
      <c r="JM160">
        <v>1.54907</v>
      </c>
      <c r="JN160">
        <v>2.41211</v>
      </c>
      <c r="JO160">
        <v>30.782</v>
      </c>
      <c r="JP160">
        <v>14.8325</v>
      </c>
      <c r="JQ160">
        <v>18</v>
      </c>
      <c r="JR160">
        <v>497.754</v>
      </c>
      <c r="JS160">
        <v>467.236</v>
      </c>
      <c r="JT160">
        <v>22.7246</v>
      </c>
      <c r="JU160">
        <v>32.4142</v>
      </c>
      <c r="JV160">
        <v>30.0002</v>
      </c>
      <c r="JW160">
        <v>32.4704</v>
      </c>
      <c r="JX160">
        <v>32.4202</v>
      </c>
      <c r="JY160">
        <v>38.5989</v>
      </c>
      <c r="JZ160">
        <v>0</v>
      </c>
      <c r="KA160">
        <v>65.3434</v>
      </c>
      <c r="KB160">
        <v>22.7287</v>
      </c>
      <c r="KC160">
        <v>774.434</v>
      </c>
      <c r="KD160">
        <v>19.7616</v>
      </c>
      <c r="KE160">
        <v>100.444</v>
      </c>
      <c r="KF160">
        <v>93.42959999999999</v>
      </c>
    </row>
    <row r="161" spans="1:292">
      <c r="A161">
        <v>143</v>
      </c>
      <c r="B161">
        <v>1694437595.5</v>
      </c>
      <c r="C161">
        <v>3515</v>
      </c>
      <c r="D161" t="s">
        <v>721</v>
      </c>
      <c r="E161" t="s">
        <v>722</v>
      </c>
      <c r="F161">
        <v>5</v>
      </c>
      <c r="G161" t="s">
        <v>629</v>
      </c>
      <c r="H161">
        <v>1694437587.714286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772.2850174314572</v>
      </c>
      <c r="AJ161">
        <v>741.5263878787879</v>
      </c>
      <c r="AK161">
        <v>3.433932126156091</v>
      </c>
      <c r="AL161">
        <v>65.65970730447981</v>
      </c>
      <c r="AM161">
        <f>(AO161 - AN161 + DX161*1E3/(8.314*(DZ161+273.15)) * AQ161/DW161 * AP161) * DW161/(100*DK161) * 1000/(1000 - AO161)</f>
        <v>0</v>
      </c>
      <c r="AN161">
        <v>19.7988193961039</v>
      </c>
      <c r="AO161">
        <v>21.31839878787879</v>
      </c>
      <c r="AP161">
        <v>-3.473552489177991E-05</v>
      </c>
      <c r="AQ161">
        <v>104.09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1.37</v>
      </c>
      <c r="DL161">
        <v>0.5</v>
      </c>
      <c r="DM161" t="s">
        <v>430</v>
      </c>
      <c r="DN161">
        <v>2</v>
      </c>
      <c r="DO161" t="b">
        <v>1</v>
      </c>
      <c r="DP161">
        <v>1694437587.714286</v>
      </c>
      <c r="DQ161">
        <v>701.3070714285715</v>
      </c>
      <c r="DR161">
        <v>740.7758214285714</v>
      </c>
      <c r="DS161">
        <v>21.33863571428572</v>
      </c>
      <c r="DT161">
        <v>19.81617857142857</v>
      </c>
      <c r="DU161">
        <v>731.6419642857144</v>
      </c>
      <c r="DV161">
        <v>24.86291428571429</v>
      </c>
      <c r="DW161">
        <v>499.97375</v>
      </c>
      <c r="DX161">
        <v>84.40373214285715</v>
      </c>
      <c r="DY161">
        <v>0.09985534285714286</v>
      </c>
      <c r="DZ161">
        <v>27.03138571428572</v>
      </c>
      <c r="EA161">
        <v>27.98856428571428</v>
      </c>
      <c r="EB161">
        <v>999.9000000000002</v>
      </c>
      <c r="EC161">
        <v>0</v>
      </c>
      <c r="ED161">
        <v>0</v>
      </c>
      <c r="EE161">
        <v>10017.17535714286</v>
      </c>
      <c r="EF161">
        <v>0</v>
      </c>
      <c r="EG161">
        <v>1089.654642857143</v>
      </c>
      <c r="EH161">
        <v>-39.46885357142857</v>
      </c>
      <c r="EI161">
        <v>716.598</v>
      </c>
      <c r="EJ161">
        <v>755.75175</v>
      </c>
      <c r="EK161">
        <v>1.522460714285714</v>
      </c>
      <c r="EL161">
        <v>740.7758214285714</v>
      </c>
      <c r="EM161">
        <v>19.81617857142857</v>
      </c>
      <c r="EN161">
        <v>1.801061071428572</v>
      </c>
      <c r="EO161">
        <v>1.672560714285714</v>
      </c>
      <c r="EP161">
        <v>15.79599642857143</v>
      </c>
      <c r="EQ161">
        <v>14.64406071428572</v>
      </c>
      <c r="ER161">
        <v>2000.012142857142</v>
      </c>
      <c r="ES161">
        <v>0.9800040000000001</v>
      </c>
      <c r="ET161">
        <v>0.0199963</v>
      </c>
      <c r="EU161">
        <v>0</v>
      </c>
      <c r="EV161">
        <v>73.45370357142858</v>
      </c>
      <c r="EW161">
        <v>5.00078</v>
      </c>
      <c r="EX161">
        <v>4330.996428571429</v>
      </c>
      <c r="EY161">
        <v>16379.75357142857</v>
      </c>
      <c r="EZ161">
        <v>43.68057142857141</v>
      </c>
      <c r="FA161">
        <v>45.07774999999999</v>
      </c>
      <c r="FB161">
        <v>44.41717857142856</v>
      </c>
      <c r="FC161">
        <v>44.06449999999999</v>
      </c>
      <c r="FD161">
        <v>44.27657142857142</v>
      </c>
      <c r="FE161">
        <v>1955.122142857143</v>
      </c>
      <c r="FF161">
        <v>39.89000000000001</v>
      </c>
      <c r="FG161">
        <v>0</v>
      </c>
      <c r="FH161">
        <v>1694437595.7</v>
      </c>
      <c r="FI161">
        <v>0</v>
      </c>
      <c r="FJ161">
        <v>73.48364230769231</v>
      </c>
      <c r="FK161">
        <v>3.904235905528549</v>
      </c>
      <c r="FL161">
        <v>-26.36410259557409</v>
      </c>
      <c r="FM161">
        <v>4330.598076923076</v>
      </c>
      <c r="FN161">
        <v>15</v>
      </c>
      <c r="FO161">
        <v>1694435067.6</v>
      </c>
      <c r="FP161" t="s">
        <v>630</v>
      </c>
      <c r="FQ161">
        <v>1694435067.6</v>
      </c>
      <c r="FR161">
        <v>1694435064.1</v>
      </c>
      <c r="FS161">
        <v>2</v>
      </c>
      <c r="FT161">
        <v>0.459</v>
      </c>
      <c r="FU161">
        <v>0.07000000000000001</v>
      </c>
      <c r="FV161">
        <v>-25.448</v>
      </c>
      <c r="FW161">
        <v>-3.5</v>
      </c>
      <c r="FX161">
        <v>420</v>
      </c>
      <c r="FY161">
        <v>21</v>
      </c>
      <c r="FZ161">
        <v>0.24</v>
      </c>
      <c r="GA161">
        <v>0.08</v>
      </c>
      <c r="GB161">
        <v>-39.39400975609757</v>
      </c>
      <c r="GC161">
        <v>-1.246185365853754</v>
      </c>
      <c r="GD161">
        <v>0.1498272628239146</v>
      </c>
      <c r="GE161">
        <v>0</v>
      </c>
      <c r="GF161">
        <v>1.512393414634146</v>
      </c>
      <c r="GG161">
        <v>0.1635694076655081</v>
      </c>
      <c r="GH161">
        <v>0.01907694542836613</v>
      </c>
      <c r="GI161">
        <v>1</v>
      </c>
      <c r="GJ161">
        <v>1</v>
      </c>
      <c r="GK161">
        <v>2</v>
      </c>
      <c r="GL161" t="s">
        <v>438</v>
      </c>
      <c r="GM161">
        <v>3.10417</v>
      </c>
      <c r="GN161">
        <v>2.75842</v>
      </c>
      <c r="GO161">
        <v>0.124456</v>
      </c>
      <c r="GP161">
        <v>0.12541</v>
      </c>
      <c r="GQ161">
        <v>0.103484</v>
      </c>
      <c r="GR161">
        <v>0.0885696</v>
      </c>
      <c r="GS161">
        <v>22513.6</v>
      </c>
      <c r="GT161">
        <v>21109.5</v>
      </c>
      <c r="GU161">
        <v>26272.7</v>
      </c>
      <c r="GV161">
        <v>24473.6</v>
      </c>
      <c r="GW161">
        <v>37830.9</v>
      </c>
      <c r="GX161">
        <v>32647.7</v>
      </c>
      <c r="GY161">
        <v>45975.1</v>
      </c>
      <c r="GZ161">
        <v>38754.7</v>
      </c>
      <c r="HA161">
        <v>1.85385</v>
      </c>
      <c r="HB161">
        <v>1.7831</v>
      </c>
      <c r="HC161">
        <v>-0.0314638</v>
      </c>
      <c r="HD161">
        <v>0</v>
      </c>
      <c r="HE161">
        <v>28.5262</v>
      </c>
      <c r="HF161">
        <v>999.9</v>
      </c>
      <c r="HG161">
        <v>52.7</v>
      </c>
      <c r="HH161">
        <v>28.6</v>
      </c>
      <c r="HI161">
        <v>24.5355</v>
      </c>
      <c r="HJ161">
        <v>60.4167</v>
      </c>
      <c r="HK161">
        <v>26.1018</v>
      </c>
      <c r="HL161">
        <v>1</v>
      </c>
      <c r="HM161">
        <v>0.432767</v>
      </c>
      <c r="HN161">
        <v>4.03517</v>
      </c>
      <c r="HO161">
        <v>20.2649</v>
      </c>
      <c r="HP161">
        <v>5.2113</v>
      </c>
      <c r="HQ161">
        <v>11.983</v>
      </c>
      <c r="HR161">
        <v>4.9629</v>
      </c>
      <c r="HS161">
        <v>3.2738</v>
      </c>
      <c r="HT161">
        <v>9999</v>
      </c>
      <c r="HU161">
        <v>9999</v>
      </c>
      <c r="HV161">
        <v>9999</v>
      </c>
      <c r="HW161">
        <v>161.4</v>
      </c>
      <c r="HX161">
        <v>1.86371</v>
      </c>
      <c r="HY161">
        <v>1.8597</v>
      </c>
      <c r="HZ161">
        <v>1.85791</v>
      </c>
      <c r="IA161">
        <v>1.85936</v>
      </c>
      <c r="IB161">
        <v>1.85953</v>
      </c>
      <c r="IC161">
        <v>1.85791</v>
      </c>
      <c r="ID161">
        <v>1.85699</v>
      </c>
      <c r="IE161">
        <v>1.85203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-30.746</v>
      </c>
      <c r="IT161">
        <v>-3.5235</v>
      </c>
      <c r="IU161">
        <v>-15.77736157907257</v>
      </c>
      <c r="IV161">
        <v>-0.02504303529460891</v>
      </c>
      <c r="IW161">
        <v>8.203137281165334E-06</v>
      </c>
      <c r="IX161">
        <v>-1.601710138363582E-09</v>
      </c>
      <c r="IY161">
        <v>-1.603363494541413</v>
      </c>
      <c r="IZ161">
        <v>-0.1542298006697892</v>
      </c>
      <c r="JA161">
        <v>0.004482180110296973</v>
      </c>
      <c r="JB161">
        <v>-5.576280945024944E-05</v>
      </c>
      <c r="JC161">
        <v>4</v>
      </c>
      <c r="JD161">
        <v>1967</v>
      </c>
      <c r="JE161">
        <v>1</v>
      </c>
      <c r="JF161">
        <v>28</v>
      </c>
      <c r="JG161">
        <v>42.1</v>
      </c>
      <c r="JH161">
        <v>42.2</v>
      </c>
      <c r="JI161">
        <v>1.9519</v>
      </c>
      <c r="JJ161">
        <v>2.61719</v>
      </c>
      <c r="JK161">
        <v>1.49658</v>
      </c>
      <c r="JL161">
        <v>2.3999</v>
      </c>
      <c r="JM161">
        <v>1.54907</v>
      </c>
      <c r="JN161">
        <v>2.33765</v>
      </c>
      <c r="JO161">
        <v>30.782</v>
      </c>
      <c r="JP161">
        <v>14.8238</v>
      </c>
      <c r="JQ161">
        <v>18</v>
      </c>
      <c r="JR161">
        <v>498.141</v>
      </c>
      <c r="JS161">
        <v>466.93</v>
      </c>
      <c r="JT161">
        <v>22.7357</v>
      </c>
      <c r="JU161">
        <v>32.418</v>
      </c>
      <c r="JV161">
        <v>30.0004</v>
      </c>
      <c r="JW161">
        <v>32.4733</v>
      </c>
      <c r="JX161">
        <v>32.4223</v>
      </c>
      <c r="JY161">
        <v>39.229</v>
      </c>
      <c r="JZ161">
        <v>0</v>
      </c>
      <c r="KA161">
        <v>65.3434</v>
      </c>
      <c r="KB161">
        <v>22.7372</v>
      </c>
      <c r="KC161">
        <v>787.7910000000001</v>
      </c>
      <c r="KD161">
        <v>19.7352</v>
      </c>
      <c r="KE161">
        <v>100.443</v>
      </c>
      <c r="KF161">
        <v>93.4293</v>
      </c>
    </row>
    <row r="162" spans="1:292">
      <c r="A162">
        <v>144</v>
      </c>
      <c r="B162">
        <v>1694437600.5</v>
      </c>
      <c r="C162">
        <v>3520</v>
      </c>
      <c r="D162" t="s">
        <v>723</v>
      </c>
      <c r="E162" t="s">
        <v>724</v>
      </c>
      <c r="F162">
        <v>5</v>
      </c>
      <c r="G162" t="s">
        <v>629</v>
      </c>
      <c r="H162">
        <v>1694437593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789.666213049037</v>
      </c>
      <c r="AJ162">
        <v>758.8134</v>
      </c>
      <c r="AK162">
        <v>3.450411477013747</v>
      </c>
      <c r="AL162">
        <v>65.65970730447981</v>
      </c>
      <c r="AM162">
        <f>(AO162 - AN162 + DX162*1E3/(8.314*(DZ162+273.15)) * AQ162/DW162 * AP162) * DW162/(100*DK162) * 1000/(1000 - AO162)</f>
        <v>0</v>
      </c>
      <c r="AN162">
        <v>19.79727670411256</v>
      </c>
      <c r="AO162">
        <v>21.30533636363636</v>
      </c>
      <c r="AP162">
        <v>-3.940110015301298E-05</v>
      </c>
      <c r="AQ162">
        <v>104.09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1.37</v>
      </c>
      <c r="DL162">
        <v>0.5</v>
      </c>
      <c r="DM162" t="s">
        <v>430</v>
      </c>
      <c r="DN162">
        <v>2</v>
      </c>
      <c r="DO162" t="b">
        <v>1</v>
      </c>
      <c r="DP162">
        <v>1694437593</v>
      </c>
      <c r="DQ162">
        <v>719.0352222222223</v>
      </c>
      <c r="DR162">
        <v>758.5680370370371</v>
      </c>
      <c r="DS162">
        <v>21.32371111111111</v>
      </c>
      <c r="DT162">
        <v>19.80107407407408</v>
      </c>
      <c r="DU162">
        <v>749.6498148148147</v>
      </c>
      <c r="DV162">
        <v>24.84745185185185</v>
      </c>
      <c r="DW162">
        <v>499.9961111111111</v>
      </c>
      <c r="DX162">
        <v>84.40347407407405</v>
      </c>
      <c r="DY162">
        <v>0.09987811481481483</v>
      </c>
      <c r="DZ162">
        <v>27.03904814814815</v>
      </c>
      <c r="EA162">
        <v>27.99963333333333</v>
      </c>
      <c r="EB162">
        <v>999.9000000000001</v>
      </c>
      <c r="EC162">
        <v>0</v>
      </c>
      <c r="ED162">
        <v>0</v>
      </c>
      <c r="EE162">
        <v>10004.80222222222</v>
      </c>
      <c r="EF162">
        <v>0</v>
      </c>
      <c r="EG162">
        <v>1088.579259259259</v>
      </c>
      <c r="EH162">
        <v>-39.53298148148148</v>
      </c>
      <c r="EI162">
        <v>734.7015185185185</v>
      </c>
      <c r="EJ162">
        <v>773.892037037037</v>
      </c>
      <c r="EK162">
        <v>1.522639259259259</v>
      </c>
      <c r="EL162">
        <v>758.5680370370371</v>
      </c>
      <c r="EM162">
        <v>19.80107407407408</v>
      </c>
      <c r="EN162">
        <v>1.799796666666667</v>
      </c>
      <c r="EO162">
        <v>1.67128037037037</v>
      </c>
      <c r="EP162">
        <v>15.78501111111111</v>
      </c>
      <c r="EQ162">
        <v>14.6322074074074</v>
      </c>
      <c r="ER162">
        <v>2000.02037037037</v>
      </c>
      <c r="ES162">
        <v>0.9800040000000001</v>
      </c>
      <c r="ET162">
        <v>0.0199963</v>
      </c>
      <c r="EU162">
        <v>0</v>
      </c>
      <c r="EV162">
        <v>73.81293333333335</v>
      </c>
      <c r="EW162">
        <v>5.00078</v>
      </c>
      <c r="EX162">
        <v>4328.071851851852</v>
      </c>
      <c r="EY162">
        <v>16379.81851851852</v>
      </c>
      <c r="EZ162">
        <v>43.66874074074073</v>
      </c>
      <c r="FA162">
        <v>45.07366666666665</v>
      </c>
      <c r="FB162">
        <v>44.41414814814814</v>
      </c>
      <c r="FC162">
        <v>44.04133333333333</v>
      </c>
      <c r="FD162">
        <v>44.27518518518518</v>
      </c>
      <c r="FE162">
        <v>1955.13037037037</v>
      </c>
      <c r="FF162">
        <v>39.89000000000001</v>
      </c>
      <c r="FG162">
        <v>0</v>
      </c>
      <c r="FH162">
        <v>1694437600.5</v>
      </c>
      <c r="FI162">
        <v>0</v>
      </c>
      <c r="FJ162">
        <v>73.79490384615386</v>
      </c>
      <c r="FK162">
        <v>3.766724788555205</v>
      </c>
      <c r="FL162">
        <v>-31.73128193902639</v>
      </c>
      <c r="FM162">
        <v>4328.047692307692</v>
      </c>
      <c r="FN162">
        <v>15</v>
      </c>
      <c r="FO162">
        <v>1694435067.6</v>
      </c>
      <c r="FP162" t="s">
        <v>630</v>
      </c>
      <c r="FQ162">
        <v>1694435067.6</v>
      </c>
      <c r="FR162">
        <v>1694435064.1</v>
      </c>
      <c r="FS162">
        <v>2</v>
      </c>
      <c r="FT162">
        <v>0.459</v>
      </c>
      <c r="FU162">
        <v>0.07000000000000001</v>
      </c>
      <c r="FV162">
        <v>-25.448</v>
      </c>
      <c r="FW162">
        <v>-3.5</v>
      </c>
      <c r="FX162">
        <v>420</v>
      </c>
      <c r="FY162">
        <v>21</v>
      </c>
      <c r="FZ162">
        <v>0.24</v>
      </c>
      <c r="GA162">
        <v>0.08</v>
      </c>
      <c r="GB162">
        <v>-39.4873756097561</v>
      </c>
      <c r="GC162">
        <v>-0.6056885017421253</v>
      </c>
      <c r="GD162">
        <v>0.08861128535870014</v>
      </c>
      <c r="GE162">
        <v>0</v>
      </c>
      <c r="GF162">
        <v>1.51953243902439</v>
      </c>
      <c r="GG162">
        <v>0.02631219512195494</v>
      </c>
      <c r="GH162">
        <v>0.01189960314576792</v>
      </c>
      <c r="GI162">
        <v>1</v>
      </c>
      <c r="GJ162">
        <v>1</v>
      </c>
      <c r="GK162">
        <v>2</v>
      </c>
      <c r="GL162" t="s">
        <v>438</v>
      </c>
      <c r="GM162">
        <v>3.10406</v>
      </c>
      <c r="GN162">
        <v>2.75791</v>
      </c>
      <c r="GO162">
        <v>0.12635</v>
      </c>
      <c r="GP162">
        <v>0.127271</v>
      </c>
      <c r="GQ162">
        <v>0.103445</v>
      </c>
      <c r="GR162">
        <v>0.0885623</v>
      </c>
      <c r="GS162">
        <v>22464.7</v>
      </c>
      <c r="GT162">
        <v>21064.5</v>
      </c>
      <c r="GU162">
        <v>26272.4</v>
      </c>
      <c r="GV162">
        <v>24473.5</v>
      </c>
      <c r="GW162">
        <v>37832.2</v>
      </c>
      <c r="GX162">
        <v>32647.8</v>
      </c>
      <c r="GY162">
        <v>45974.4</v>
      </c>
      <c r="GZ162">
        <v>38754.3</v>
      </c>
      <c r="HA162">
        <v>1.85355</v>
      </c>
      <c r="HB162">
        <v>1.78318</v>
      </c>
      <c r="HC162">
        <v>-0.0318661</v>
      </c>
      <c r="HD162">
        <v>0</v>
      </c>
      <c r="HE162">
        <v>28.5238</v>
      </c>
      <c r="HF162">
        <v>999.9</v>
      </c>
      <c r="HG162">
        <v>52.7</v>
      </c>
      <c r="HH162">
        <v>28.6</v>
      </c>
      <c r="HI162">
        <v>24.5364</v>
      </c>
      <c r="HJ162">
        <v>61.1467</v>
      </c>
      <c r="HK162">
        <v>26.0056</v>
      </c>
      <c r="HL162">
        <v>1</v>
      </c>
      <c r="HM162">
        <v>0.434187</v>
      </c>
      <c r="HN162">
        <v>4.32037</v>
      </c>
      <c r="HO162">
        <v>20.2579</v>
      </c>
      <c r="HP162">
        <v>5.2116</v>
      </c>
      <c r="HQ162">
        <v>11.9825</v>
      </c>
      <c r="HR162">
        <v>4.9631</v>
      </c>
      <c r="HS162">
        <v>3.27393</v>
      </c>
      <c r="HT162">
        <v>9999</v>
      </c>
      <c r="HU162">
        <v>9999</v>
      </c>
      <c r="HV162">
        <v>9999</v>
      </c>
      <c r="HW162">
        <v>161.4</v>
      </c>
      <c r="HX162">
        <v>1.86371</v>
      </c>
      <c r="HY162">
        <v>1.85972</v>
      </c>
      <c r="HZ162">
        <v>1.85791</v>
      </c>
      <c r="IA162">
        <v>1.85938</v>
      </c>
      <c r="IB162">
        <v>1.85957</v>
      </c>
      <c r="IC162">
        <v>1.85791</v>
      </c>
      <c r="ID162">
        <v>1.85699</v>
      </c>
      <c r="IE162">
        <v>1.85201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-31.01</v>
      </c>
      <c r="IT162">
        <v>-3.5231</v>
      </c>
      <c r="IU162">
        <v>-15.77736157907257</v>
      </c>
      <c r="IV162">
        <v>-0.02504303529460891</v>
      </c>
      <c r="IW162">
        <v>8.203137281165334E-06</v>
      </c>
      <c r="IX162">
        <v>-1.601710138363582E-09</v>
      </c>
      <c r="IY162">
        <v>-1.603363494541413</v>
      </c>
      <c r="IZ162">
        <v>-0.1542298006697892</v>
      </c>
      <c r="JA162">
        <v>0.004482180110296973</v>
      </c>
      <c r="JB162">
        <v>-5.576280945024944E-05</v>
      </c>
      <c r="JC162">
        <v>4</v>
      </c>
      <c r="JD162">
        <v>1967</v>
      </c>
      <c r="JE162">
        <v>1</v>
      </c>
      <c r="JF162">
        <v>28</v>
      </c>
      <c r="JG162">
        <v>42.2</v>
      </c>
      <c r="JH162">
        <v>42.3</v>
      </c>
      <c r="JI162">
        <v>1.98242</v>
      </c>
      <c r="JJ162">
        <v>2.61597</v>
      </c>
      <c r="JK162">
        <v>1.49658</v>
      </c>
      <c r="JL162">
        <v>2.3999</v>
      </c>
      <c r="JM162">
        <v>1.54907</v>
      </c>
      <c r="JN162">
        <v>2.36694</v>
      </c>
      <c r="JO162">
        <v>30.782</v>
      </c>
      <c r="JP162">
        <v>14.8062</v>
      </c>
      <c r="JQ162">
        <v>18</v>
      </c>
      <c r="JR162">
        <v>497.979</v>
      </c>
      <c r="JS162">
        <v>466.997</v>
      </c>
      <c r="JT162">
        <v>22.715</v>
      </c>
      <c r="JU162">
        <v>32.4223</v>
      </c>
      <c r="JV162">
        <v>30.0011</v>
      </c>
      <c r="JW162">
        <v>32.4762</v>
      </c>
      <c r="JX162">
        <v>32.4248</v>
      </c>
      <c r="JY162">
        <v>39.9083</v>
      </c>
      <c r="JZ162">
        <v>0</v>
      </c>
      <c r="KA162">
        <v>65.3434</v>
      </c>
      <c r="KB162">
        <v>22.6783</v>
      </c>
      <c r="KC162">
        <v>807.829</v>
      </c>
      <c r="KD162">
        <v>19.7127</v>
      </c>
      <c r="KE162">
        <v>100.442</v>
      </c>
      <c r="KF162">
        <v>93.4286</v>
      </c>
    </row>
    <row r="163" spans="1:292">
      <c r="A163">
        <v>145</v>
      </c>
      <c r="B163">
        <v>1694437605.5</v>
      </c>
      <c r="C163">
        <v>3525</v>
      </c>
      <c r="D163" t="s">
        <v>725</v>
      </c>
      <c r="E163" t="s">
        <v>726</v>
      </c>
      <c r="F163">
        <v>5</v>
      </c>
      <c r="G163" t="s">
        <v>629</v>
      </c>
      <c r="H163">
        <v>1694437597.714286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806.7188997468538</v>
      </c>
      <c r="AJ163">
        <v>775.9892848484847</v>
      </c>
      <c r="AK163">
        <v>3.435880935866419</v>
      </c>
      <c r="AL163">
        <v>65.65970730447981</v>
      </c>
      <c r="AM163">
        <f>(AO163 - AN163 + DX163*1E3/(8.314*(DZ163+273.15)) * AQ163/DW163 * AP163) * DW163/(100*DK163) * 1000/(1000 - AO163)</f>
        <v>0</v>
      </c>
      <c r="AN163">
        <v>19.79334246800866</v>
      </c>
      <c r="AO163">
        <v>21.29341393939394</v>
      </c>
      <c r="AP163">
        <v>-3.295564339041027E-05</v>
      </c>
      <c r="AQ163">
        <v>104.09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1.37</v>
      </c>
      <c r="DL163">
        <v>0.5</v>
      </c>
      <c r="DM163" t="s">
        <v>430</v>
      </c>
      <c r="DN163">
        <v>2</v>
      </c>
      <c r="DO163" t="b">
        <v>1</v>
      </c>
      <c r="DP163">
        <v>1694437597.714286</v>
      </c>
      <c r="DQ163">
        <v>734.9017142857141</v>
      </c>
      <c r="DR163">
        <v>774.3912142857143</v>
      </c>
      <c r="DS163">
        <v>21.31118928571428</v>
      </c>
      <c r="DT163">
        <v>19.797</v>
      </c>
      <c r="DU163">
        <v>765.764</v>
      </c>
      <c r="DV163">
        <v>24.834475</v>
      </c>
      <c r="DW163">
        <v>500.01725</v>
      </c>
      <c r="DX163">
        <v>84.40365</v>
      </c>
      <c r="DY163">
        <v>0.09996170714285713</v>
      </c>
      <c r="DZ163">
        <v>27.04393928571429</v>
      </c>
      <c r="EA163">
        <v>28.00626071428571</v>
      </c>
      <c r="EB163">
        <v>999.9000000000002</v>
      </c>
      <c r="EC163">
        <v>0</v>
      </c>
      <c r="ED163">
        <v>0</v>
      </c>
      <c r="EE163">
        <v>10003.88892857143</v>
      </c>
      <c r="EF163">
        <v>0</v>
      </c>
      <c r="EG163">
        <v>1087.091428571428</v>
      </c>
      <c r="EH163">
        <v>-39.48963928571428</v>
      </c>
      <c r="EI163">
        <v>750.9041785714286</v>
      </c>
      <c r="EJ163">
        <v>790.0316071428571</v>
      </c>
      <c r="EK163">
        <v>1.514188928571428</v>
      </c>
      <c r="EL163">
        <v>774.3912142857143</v>
      </c>
      <c r="EM163">
        <v>19.797</v>
      </c>
      <c r="EN163">
        <v>1.798743214285714</v>
      </c>
      <c r="EO163">
        <v>1.670939642857143</v>
      </c>
      <c r="EP163">
        <v>15.77585714285714</v>
      </c>
      <c r="EQ163">
        <v>14.62904642857143</v>
      </c>
      <c r="ER163">
        <v>2000.018571428571</v>
      </c>
      <c r="ES163">
        <v>0.980003892857143</v>
      </c>
      <c r="ET163">
        <v>0.01999640714285714</v>
      </c>
      <c r="EU163">
        <v>0</v>
      </c>
      <c r="EV163">
        <v>74.25069642857143</v>
      </c>
      <c r="EW163">
        <v>5.00078</v>
      </c>
      <c r="EX163">
        <v>4328.2275</v>
      </c>
      <c r="EY163">
        <v>16379.79642857143</v>
      </c>
      <c r="EZ163">
        <v>43.67164285714286</v>
      </c>
      <c r="FA163">
        <v>45.07549999999998</v>
      </c>
      <c r="FB163">
        <v>44.39939285714286</v>
      </c>
      <c r="FC163">
        <v>44.04432142857143</v>
      </c>
      <c r="FD163">
        <v>44.26982142857143</v>
      </c>
      <c r="FE163">
        <v>1955.128571428572</v>
      </c>
      <c r="FF163">
        <v>39.89000000000001</v>
      </c>
      <c r="FG163">
        <v>0</v>
      </c>
      <c r="FH163">
        <v>1694437605.3</v>
      </c>
      <c r="FI163">
        <v>0</v>
      </c>
      <c r="FJ163">
        <v>74.22384230769231</v>
      </c>
      <c r="FK163">
        <v>6.125924783545744</v>
      </c>
      <c r="FL163">
        <v>14.1750427347562</v>
      </c>
      <c r="FM163">
        <v>4328.346923076923</v>
      </c>
      <c r="FN163">
        <v>15</v>
      </c>
      <c r="FO163">
        <v>1694435067.6</v>
      </c>
      <c r="FP163" t="s">
        <v>630</v>
      </c>
      <c r="FQ163">
        <v>1694435067.6</v>
      </c>
      <c r="FR163">
        <v>1694435064.1</v>
      </c>
      <c r="FS163">
        <v>2</v>
      </c>
      <c r="FT163">
        <v>0.459</v>
      </c>
      <c r="FU163">
        <v>0.07000000000000001</v>
      </c>
      <c r="FV163">
        <v>-25.448</v>
      </c>
      <c r="FW163">
        <v>-3.5</v>
      </c>
      <c r="FX163">
        <v>420</v>
      </c>
      <c r="FY163">
        <v>21</v>
      </c>
      <c r="FZ163">
        <v>0.24</v>
      </c>
      <c r="GA163">
        <v>0.08</v>
      </c>
      <c r="GB163">
        <v>-39.51124146341463</v>
      </c>
      <c r="GC163">
        <v>0.2536243902439583</v>
      </c>
      <c r="GD163">
        <v>0.0730046238950217</v>
      </c>
      <c r="GE163">
        <v>0</v>
      </c>
      <c r="GF163">
        <v>1.519452195121951</v>
      </c>
      <c r="GG163">
        <v>-0.101779442508711</v>
      </c>
      <c r="GH163">
        <v>0.01017433488260489</v>
      </c>
      <c r="GI163">
        <v>1</v>
      </c>
      <c r="GJ163">
        <v>1</v>
      </c>
      <c r="GK163">
        <v>2</v>
      </c>
      <c r="GL163" t="s">
        <v>438</v>
      </c>
      <c r="GM163">
        <v>3.10422</v>
      </c>
      <c r="GN163">
        <v>2.75842</v>
      </c>
      <c r="GO163">
        <v>0.12821</v>
      </c>
      <c r="GP163">
        <v>0.12906</v>
      </c>
      <c r="GQ163">
        <v>0.103409</v>
      </c>
      <c r="GR163">
        <v>0.0885509</v>
      </c>
      <c r="GS163">
        <v>22416.8</v>
      </c>
      <c r="GT163">
        <v>21021</v>
      </c>
      <c r="GU163">
        <v>26272.3</v>
      </c>
      <c r="GV163">
        <v>24473.2</v>
      </c>
      <c r="GW163">
        <v>37833.8</v>
      </c>
      <c r="GX163">
        <v>32648.3</v>
      </c>
      <c r="GY163">
        <v>45974.1</v>
      </c>
      <c r="GZ163">
        <v>38754.2</v>
      </c>
      <c r="HA163">
        <v>1.85365</v>
      </c>
      <c r="HB163">
        <v>1.7832</v>
      </c>
      <c r="HC163">
        <v>-0.0311173</v>
      </c>
      <c r="HD163">
        <v>0</v>
      </c>
      <c r="HE163">
        <v>28.5216</v>
      </c>
      <c r="HF163">
        <v>999.9</v>
      </c>
      <c r="HG163">
        <v>52.7</v>
      </c>
      <c r="HH163">
        <v>28.6</v>
      </c>
      <c r="HI163">
        <v>24.535</v>
      </c>
      <c r="HJ163">
        <v>60.7967</v>
      </c>
      <c r="HK163">
        <v>25.9335</v>
      </c>
      <c r="HL163">
        <v>1</v>
      </c>
      <c r="HM163">
        <v>0.434637</v>
      </c>
      <c r="HN163">
        <v>4.26739</v>
      </c>
      <c r="HO163">
        <v>20.2592</v>
      </c>
      <c r="HP163">
        <v>5.2116</v>
      </c>
      <c r="HQ163">
        <v>11.9822</v>
      </c>
      <c r="HR163">
        <v>4.9632</v>
      </c>
      <c r="HS163">
        <v>3.27395</v>
      </c>
      <c r="HT163">
        <v>9999</v>
      </c>
      <c r="HU163">
        <v>9999</v>
      </c>
      <c r="HV163">
        <v>9999</v>
      </c>
      <c r="HW163">
        <v>161.4</v>
      </c>
      <c r="HX163">
        <v>1.86371</v>
      </c>
      <c r="HY163">
        <v>1.85972</v>
      </c>
      <c r="HZ163">
        <v>1.85791</v>
      </c>
      <c r="IA163">
        <v>1.85936</v>
      </c>
      <c r="IB163">
        <v>1.85952</v>
      </c>
      <c r="IC163">
        <v>1.85791</v>
      </c>
      <c r="ID163">
        <v>1.85699</v>
      </c>
      <c r="IE163">
        <v>1.85206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-31.268</v>
      </c>
      <c r="IT163">
        <v>-3.5226</v>
      </c>
      <c r="IU163">
        <v>-15.77736157907257</v>
      </c>
      <c r="IV163">
        <v>-0.02504303529460891</v>
      </c>
      <c r="IW163">
        <v>8.203137281165334E-06</v>
      </c>
      <c r="IX163">
        <v>-1.601710138363582E-09</v>
      </c>
      <c r="IY163">
        <v>-1.603363494541413</v>
      </c>
      <c r="IZ163">
        <v>-0.1542298006697892</v>
      </c>
      <c r="JA163">
        <v>0.004482180110296973</v>
      </c>
      <c r="JB163">
        <v>-5.576280945024944E-05</v>
      </c>
      <c r="JC163">
        <v>4</v>
      </c>
      <c r="JD163">
        <v>1967</v>
      </c>
      <c r="JE163">
        <v>1</v>
      </c>
      <c r="JF163">
        <v>28</v>
      </c>
      <c r="JG163">
        <v>42.3</v>
      </c>
      <c r="JH163">
        <v>42.4</v>
      </c>
      <c r="JI163">
        <v>2.0166</v>
      </c>
      <c r="JJ163">
        <v>2.6123</v>
      </c>
      <c r="JK163">
        <v>1.49658</v>
      </c>
      <c r="JL163">
        <v>2.3999</v>
      </c>
      <c r="JM163">
        <v>1.54907</v>
      </c>
      <c r="JN163">
        <v>2.40845</v>
      </c>
      <c r="JO163">
        <v>30.782</v>
      </c>
      <c r="JP163">
        <v>14.815</v>
      </c>
      <c r="JQ163">
        <v>18</v>
      </c>
      <c r="JR163">
        <v>498.056</v>
      </c>
      <c r="JS163">
        <v>467.03</v>
      </c>
      <c r="JT163">
        <v>22.6768</v>
      </c>
      <c r="JU163">
        <v>32.4259</v>
      </c>
      <c r="JV163">
        <v>30.0006</v>
      </c>
      <c r="JW163">
        <v>32.4783</v>
      </c>
      <c r="JX163">
        <v>32.4272</v>
      </c>
      <c r="JY163">
        <v>40.5373</v>
      </c>
      <c r="JZ163">
        <v>0.279564</v>
      </c>
      <c r="KA163">
        <v>65.3434</v>
      </c>
      <c r="KB163">
        <v>22.6698</v>
      </c>
      <c r="KC163">
        <v>821.186</v>
      </c>
      <c r="KD163">
        <v>19.6924</v>
      </c>
      <c r="KE163">
        <v>100.442</v>
      </c>
      <c r="KF163">
        <v>93.428</v>
      </c>
    </row>
    <row r="164" spans="1:292">
      <c r="A164">
        <v>146</v>
      </c>
      <c r="B164">
        <v>1694437610.5</v>
      </c>
      <c r="C164">
        <v>3530</v>
      </c>
      <c r="D164" t="s">
        <v>727</v>
      </c>
      <c r="E164" t="s">
        <v>728</v>
      </c>
      <c r="F164">
        <v>5</v>
      </c>
      <c r="G164" t="s">
        <v>629</v>
      </c>
      <c r="H164">
        <v>1694437603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823.7754322228697</v>
      </c>
      <c r="AJ164">
        <v>793.1877575757575</v>
      </c>
      <c r="AK164">
        <v>3.439409035383993</v>
      </c>
      <c r="AL164">
        <v>65.65970730447981</v>
      </c>
      <c r="AM164">
        <f>(AO164 - AN164 + DX164*1E3/(8.314*(DZ164+273.15)) * AQ164/DW164 * AP164) * DW164/(100*DK164) * 1000/(1000 - AO164)</f>
        <v>0</v>
      </c>
      <c r="AN164">
        <v>19.79386713965368</v>
      </c>
      <c r="AO164">
        <v>21.27880181818182</v>
      </c>
      <c r="AP164">
        <v>-4.264947174039506E-05</v>
      </c>
      <c r="AQ164">
        <v>104.09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1.37</v>
      </c>
      <c r="DL164">
        <v>0.5</v>
      </c>
      <c r="DM164" t="s">
        <v>430</v>
      </c>
      <c r="DN164">
        <v>2</v>
      </c>
      <c r="DO164" t="b">
        <v>1</v>
      </c>
      <c r="DP164">
        <v>1694437603</v>
      </c>
      <c r="DQ164">
        <v>752.7258518518519</v>
      </c>
      <c r="DR164">
        <v>792.1624444444444</v>
      </c>
      <c r="DS164">
        <v>21.29781111111111</v>
      </c>
      <c r="DT164">
        <v>19.79491481481481</v>
      </c>
      <c r="DU164">
        <v>783.8636296296297</v>
      </c>
      <c r="DV164">
        <v>24.82061481481482</v>
      </c>
      <c r="DW164">
        <v>500.0242592592593</v>
      </c>
      <c r="DX164">
        <v>84.40398148148145</v>
      </c>
      <c r="DY164">
        <v>0.1001106888888889</v>
      </c>
      <c r="DZ164">
        <v>27.04553703703704</v>
      </c>
      <c r="EA164">
        <v>28.00838888888889</v>
      </c>
      <c r="EB164">
        <v>999.9000000000001</v>
      </c>
      <c r="EC164">
        <v>0</v>
      </c>
      <c r="ED164">
        <v>0</v>
      </c>
      <c r="EE164">
        <v>9995.438888888888</v>
      </c>
      <c r="EF164">
        <v>0</v>
      </c>
      <c r="EG164">
        <v>1085.76</v>
      </c>
      <c r="EH164">
        <v>-39.43672222222222</v>
      </c>
      <c r="EI164">
        <v>769.105962962963</v>
      </c>
      <c r="EJ164">
        <v>808.159962962963</v>
      </c>
      <c r="EK164">
        <v>1.502893333333333</v>
      </c>
      <c r="EL164">
        <v>792.1624444444444</v>
      </c>
      <c r="EM164">
        <v>19.79491481481481</v>
      </c>
      <c r="EN164">
        <v>1.797621111111111</v>
      </c>
      <c r="EO164">
        <v>1.67076962962963</v>
      </c>
      <c r="EP164">
        <v>15.7660962962963</v>
      </c>
      <c r="EQ164">
        <v>14.62747777777778</v>
      </c>
      <c r="ER164">
        <v>2000.008518518519</v>
      </c>
      <c r="ES164">
        <v>0.9800036666666666</v>
      </c>
      <c r="ET164">
        <v>0.01999663333333333</v>
      </c>
      <c r="EU164">
        <v>0</v>
      </c>
      <c r="EV164">
        <v>74.84124444444444</v>
      </c>
      <c r="EW164">
        <v>5.00078</v>
      </c>
      <c r="EX164">
        <v>4330.828518518519</v>
      </c>
      <c r="EY164">
        <v>16379.70740740741</v>
      </c>
      <c r="EZ164">
        <v>43.6664074074074</v>
      </c>
      <c r="FA164">
        <v>45.069</v>
      </c>
      <c r="FB164">
        <v>44.40266666666667</v>
      </c>
      <c r="FC164">
        <v>44.03214814814814</v>
      </c>
      <c r="FD164">
        <v>44.26362962962963</v>
      </c>
      <c r="FE164">
        <v>1955.118518518519</v>
      </c>
      <c r="FF164">
        <v>39.89000000000001</v>
      </c>
      <c r="FG164">
        <v>0</v>
      </c>
      <c r="FH164">
        <v>1694437610.7</v>
      </c>
      <c r="FI164">
        <v>0</v>
      </c>
      <c r="FJ164">
        <v>74.876592</v>
      </c>
      <c r="FK164">
        <v>8.099000001463995</v>
      </c>
      <c r="FL164">
        <v>65.68153864114237</v>
      </c>
      <c r="FM164">
        <v>4331.324</v>
      </c>
      <c r="FN164">
        <v>15</v>
      </c>
      <c r="FO164">
        <v>1694435067.6</v>
      </c>
      <c r="FP164" t="s">
        <v>630</v>
      </c>
      <c r="FQ164">
        <v>1694435067.6</v>
      </c>
      <c r="FR164">
        <v>1694435064.1</v>
      </c>
      <c r="FS164">
        <v>2</v>
      </c>
      <c r="FT164">
        <v>0.459</v>
      </c>
      <c r="FU164">
        <v>0.07000000000000001</v>
      </c>
      <c r="FV164">
        <v>-25.448</v>
      </c>
      <c r="FW164">
        <v>-3.5</v>
      </c>
      <c r="FX164">
        <v>420</v>
      </c>
      <c r="FY164">
        <v>21</v>
      </c>
      <c r="FZ164">
        <v>0.24</v>
      </c>
      <c r="GA164">
        <v>0.08</v>
      </c>
      <c r="GB164">
        <v>-39.45456341463414</v>
      </c>
      <c r="GC164">
        <v>0.6326843205575013</v>
      </c>
      <c r="GD164">
        <v>0.1030018085469869</v>
      </c>
      <c r="GE164">
        <v>0</v>
      </c>
      <c r="GF164">
        <v>1.510227804878049</v>
      </c>
      <c r="GG164">
        <v>-0.1224606271776971</v>
      </c>
      <c r="GH164">
        <v>0.01215896547913937</v>
      </c>
      <c r="GI164">
        <v>1</v>
      </c>
      <c r="GJ164">
        <v>1</v>
      </c>
      <c r="GK164">
        <v>2</v>
      </c>
      <c r="GL164" t="s">
        <v>438</v>
      </c>
      <c r="GM164">
        <v>3.10412</v>
      </c>
      <c r="GN164">
        <v>2.75821</v>
      </c>
      <c r="GO164">
        <v>0.130059</v>
      </c>
      <c r="GP164">
        <v>0.130864</v>
      </c>
      <c r="GQ164">
        <v>0.103365</v>
      </c>
      <c r="GR164">
        <v>0.08856550000000001</v>
      </c>
      <c r="GS164">
        <v>22369</v>
      </c>
      <c r="GT164">
        <v>20977.5</v>
      </c>
      <c r="GU164">
        <v>26272</v>
      </c>
      <c r="GV164">
        <v>24473.3</v>
      </c>
      <c r="GW164">
        <v>37835.5</v>
      </c>
      <c r="GX164">
        <v>32647.8</v>
      </c>
      <c r="GY164">
        <v>45973.7</v>
      </c>
      <c r="GZ164">
        <v>38754</v>
      </c>
      <c r="HA164">
        <v>1.85343</v>
      </c>
      <c r="HB164">
        <v>1.78312</v>
      </c>
      <c r="HC164">
        <v>-0.0321344</v>
      </c>
      <c r="HD164">
        <v>0</v>
      </c>
      <c r="HE164">
        <v>28.5192</v>
      </c>
      <c r="HF164">
        <v>999.9</v>
      </c>
      <c r="HG164">
        <v>52.7</v>
      </c>
      <c r="HH164">
        <v>28.6</v>
      </c>
      <c r="HI164">
        <v>24.5356</v>
      </c>
      <c r="HJ164">
        <v>60.5067</v>
      </c>
      <c r="HK164">
        <v>25.9615</v>
      </c>
      <c r="HL164">
        <v>1</v>
      </c>
      <c r="HM164">
        <v>0.435112</v>
      </c>
      <c r="HN164">
        <v>4.24332</v>
      </c>
      <c r="HO164">
        <v>20.26</v>
      </c>
      <c r="HP164">
        <v>5.2119</v>
      </c>
      <c r="HQ164">
        <v>11.9833</v>
      </c>
      <c r="HR164">
        <v>4.96335</v>
      </c>
      <c r="HS164">
        <v>3.27397</v>
      </c>
      <c r="HT164">
        <v>9999</v>
      </c>
      <c r="HU164">
        <v>9999</v>
      </c>
      <c r="HV164">
        <v>9999</v>
      </c>
      <c r="HW164">
        <v>161.4</v>
      </c>
      <c r="HX164">
        <v>1.8637</v>
      </c>
      <c r="HY164">
        <v>1.85973</v>
      </c>
      <c r="HZ164">
        <v>1.85791</v>
      </c>
      <c r="IA164">
        <v>1.85937</v>
      </c>
      <c r="IB164">
        <v>1.85953</v>
      </c>
      <c r="IC164">
        <v>1.85791</v>
      </c>
      <c r="ID164">
        <v>1.85699</v>
      </c>
      <c r="IE164">
        <v>1.85202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-31.525</v>
      </c>
      <c r="IT164">
        <v>-3.5221</v>
      </c>
      <c r="IU164">
        <v>-15.77736157907257</v>
      </c>
      <c r="IV164">
        <v>-0.02504303529460891</v>
      </c>
      <c r="IW164">
        <v>8.203137281165334E-06</v>
      </c>
      <c r="IX164">
        <v>-1.601710138363582E-09</v>
      </c>
      <c r="IY164">
        <v>-1.603363494541413</v>
      </c>
      <c r="IZ164">
        <v>-0.1542298006697892</v>
      </c>
      <c r="JA164">
        <v>0.004482180110296973</v>
      </c>
      <c r="JB164">
        <v>-5.576280945024944E-05</v>
      </c>
      <c r="JC164">
        <v>4</v>
      </c>
      <c r="JD164">
        <v>1967</v>
      </c>
      <c r="JE164">
        <v>1</v>
      </c>
      <c r="JF164">
        <v>28</v>
      </c>
      <c r="JG164">
        <v>42.4</v>
      </c>
      <c r="JH164">
        <v>42.4</v>
      </c>
      <c r="JI164">
        <v>2.04834</v>
      </c>
      <c r="JJ164">
        <v>2.60986</v>
      </c>
      <c r="JK164">
        <v>1.49658</v>
      </c>
      <c r="JL164">
        <v>2.3999</v>
      </c>
      <c r="JM164">
        <v>1.54907</v>
      </c>
      <c r="JN164">
        <v>2.44141</v>
      </c>
      <c r="JO164">
        <v>30.7604</v>
      </c>
      <c r="JP164">
        <v>14.8238</v>
      </c>
      <c r="JQ164">
        <v>18</v>
      </c>
      <c r="JR164">
        <v>497.936</v>
      </c>
      <c r="JS164">
        <v>466.993</v>
      </c>
      <c r="JT164">
        <v>22.66</v>
      </c>
      <c r="JU164">
        <v>32.4295</v>
      </c>
      <c r="JV164">
        <v>30.0006</v>
      </c>
      <c r="JW164">
        <v>32.4807</v>
      </c>
      <c r="JX164">
        <v>32.4287</v>
      </c>
      <c r="JY164">
        <v>41.2152</v>
      </c>
      <c r="JZ164">
        <v>0.561623</v>
      </c>
      <c r="KA164">
        <v>65.3434</v>
      </c>
      <c r="KB164">
        <v>22.6603</v>
      </c>
      <c r="KC164">
        <v>841.221</v>
      </c>
      <c r="KD164">
        <v>19.6824</v>
      </c>
      <c r="KE164">
        <v>100.441</v>
      </c>
      <c r="KF164">
        <v>93.4278</v>
      </c>
    </row>
    <row r="165" spans="1:292">
      <c r="A165">
        <v>147</v>
      </c>
      <c r="B165">
        <v>1694437615.5</v>
      </c>
      <c r="C165">
        <v>3535</v>
      </c>
      <c r="D165" t="s">
        <v>729</v>
      </c>
      <c r="E165" t="s">
        <v>730</v>
      </c>
      <c r="F165">
        <v>5</v>
      </c>
      <c r="G165" t="s">
        <v>629</v>
      </c>
      <c r="H165">
        <v>1694437607.714286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840.8510902722558</v>
      </c>
      <c r="AJ165">
        <v>810.548103030303</v>
      </c>
      <c r="AK165">
        <v>3.468692301031866</v>
      </c>
      <c r="AL165">
        <v>65.65970730447981</v>
      </c>
      <c r="AM165">
        <f>(AO165 - AN165 + DX165*1E3/(8.314*(DZ165+273.15)) * AQ165/DW165 * AP165) * DW165/(100*DK165) * 1000/(1000 - AO165)</f>
        <v>0</v>
      </c>
      <c r="AN165">
        <v>19.79511574064935</v>
      </c>
      <c r="AO165">
        <v>21.26858787878787</v>
      </c>
      <c r="AP165">
        <v>-2.84011934012204E-05</v>
      </c>
      <c r="AQ165">
        <v>104.09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1.37</v>
      </c>
      <c r="DL165">
        <v>0.5</v>
      </c>
      <c r="DM165" t="s">
        <v>430</v>
      </c>
      <c r="DN165">
        <v>2</v>
      </c>
      <c r="DO165" t="b">
        <v>1</v>
      </c>
      <c r="DP165">
        <v>1694437607.714286</v>
      </c>
      <c r="DQ165">
        <v>768.6456071428572</v>
      </c>
      <c r="DR165">
        <v>807.9314285714285</v>
      </c>
      <c r="DS165">
        <v>21.28593571428572</v>
      </c>
      <c r="DT165">
        <v>19.79428214285715</v>
      </c>
      <c r="DU165">
        <v>800.0268571428572</v>
      </c>
      <c r="DV165">
        <v>24.80831071428571</v>
      </c>
      <c r="DW165">
        <v>500.0396071428572</v>
      </c>
      <c r="DX165">
        <v>84.40416785714284</v>
      </c>
      <c r="DY165">
        <v>0.1000687928571429</v>
      </c>
      <c r="DZ165">
        <v>27.04505714285714</v>
      </c>
      <c r="EA165">
        <v>28.004575</v>
      </c>
      <c r="EB165">
        <v>999.9000000000002</v>
      </c>
      <c r="EC165">
        <v>0</v>
      </c>
      <c r="ED165">
        <v>0</v>
      </c>
      <c r="EE165">
        <v>9998.010714285714</v>
      </c>
      <c r="EF165">
        <v>0</v>
      </c>
      <c r="EG165">
        <v>1085.288214285714</v>
      </c>
      <c r="EH165">
        <v>-39.28578928571429</v>
      </c>
      <c r="EI165">
        <v>785.3626785714284</v>
      </c>
      <c r="EJ165">
        <v>824.2467857142856</v>
      </c>
      <c r="EK165">
        <v>1.491649642857143</v>
      </c>
      <c r="EL165">
        <v>807.9314285714285</v>
      </c>
      <c r="EM165">
        <v>19.79428214285715</v>
      </c>
      <c r="EN165">
        <v>1.796622857142857</v>
      </c>
      <c r="EO165">
        <v>1.670720357142857</v>
      </c>
      <c r="EP165">
        <v>15.75741428571429</v>
      </c>
      <c r="EQ165">
        <v>14.62701785714286</v>
      </c>
      <c r="ER165">
        <v>2000.001071428571</v>
      </c>
      <c r="ES165">
        <v>0.9800034642857144</v>
      </c>
      <c r="ET165">
        <v>0.01999683571428571</v>
      </c>
      <c r="EU165">
        <v>0</v>
      </c>
      <c r="EV165">
        <v>75.38261785714288</v>
      </c>
      <c r="EW165">
        <v>5.00078</v>
      </c>
      <c r="EX165">
        <v>4334.665357142857</v>
      </c>
      <c r="EY165">
        <v>16379.64642857143</v>
      </c>
      <c r="EZ165">
        <v>43.68049999999999</v>
      </c>
      <c r="FA165">
        <v>45.06874999999998</v>
      </c>
      <c r="FB165">
        <v>44.40389285714286</v>
      </c>
      <c r="FC165">
        <v>44.05114285714285</v>
      </c>
      <c r="FD165">
        <v>44.26985714285713</v>
      </c>
      <c r="FE165">
        <v>1955.111071428571</v>
      </c>
      <c r="FF165">
        <v>39.89000000000001</v>
      </c>
      <c r="FG165">
        <v>0</v>
      </c>
      <c r="FH165">
        <v>1694437615.5</v>
      </c>
      <c r="FI165">
        <v>0</v>
      </c>
      <c r="FJ165">
        <v>75.45094399999999</v>
      </c>
      <c r="FK165">
        <v>6.252553836780175</v>
      </c>
      <c r="FL165">
        <v>24.74538478364316</v>
      </c>
      <c r="FM165">
        <v>4335.0648</v>
      </c>
      <c r="FN165">
        <v>15</v>
      </c>
      <c r="FO165">
        <v>1694435067.6</v>
      </c>
      <c r="FP165" t="s">
        <v>630</v>
      </c>
      <c r="FQ165">
        <v>1694435067.6</v>
      </c>
      <c r="FR165">
        <v>1694435064.1</v>
      </c>
      <c r="FS165">
        <v>2</v>
      </c>
      <c r="FT165">
        <v>0.459</v>
      </c>
      <c r="FU165">
        <v>0.07000000000000001</v>
      </c>
      <c r="FV165">
        <v>-25.448</v>
      </c>
      <c r="FW165">
        <v>-3.5</v>
      </c>
      <c r="FX165">
        <v>420</v>
      </c>
      <c r="FY165">
        <v>21</v>
      </c>
      <c r="FZ165">
        <v>0.24</v>
      </c>
      <c r="GA165">
        <v>0.08</v>
      </c>
      <c r="GB165">
        <v>-39.35313</v>
      </c>
      <c r="GC165">
        <v>1.78303789868676</v>
      </c>
      <c r="GD165">
        <v>0.1833714116213322</v>
      </c>
      <c r="GE165">
        <v>0</v>
      </c>
      <c r="GF165">
        <v>1.497138</v>
      </c>
      <c r="GG165">
        <v>-0.1436222138836819</v>
      </c>
      <c r="GH165">
        <v>0.01396104172330992</v>
      </c>
      <c r="GI165">
        <v>1</v>
      </c>
      <c r="GJ165">
        <v>1</v>
      </c>
      <c r="GK165">
        <v>2</v>
      </c>
      <c r="GL165" t="s">
        <v>438</v>
      </c>
      <c r="GM165">
        <v>3.10402</v>
      </c>
      <c r="GN165">
        <v>2.75774</v>
      </c>
      <c r="GO165">
        <v>0.13189</v>
      </c>
      <c r="GP165">
        <v>0.132637</v>
      </c>
      <c r="GQ165">
        <v>0.103331</v>
      </c>
      <c r="GR165">
        <v>0.0885507</v>
      </c>
      <c r="GS165">
        <v>22321.8</v>
      </c>
      <c r="GT165">
        <v>20934.4</v>
      </c>
      <c r="GU165">
        <v>26271.9</v>
      </c>
      <c r="GV165">
        <v>24473</v>
      </c>
      <c r="GW165">
        <v>37836.9</v>
      </c>
      <c r="GX165">
        <v>32648.2</v>
      </c>
      <c r="GY165">
        <v>45973.4</v>
      </c>
      <c r="GZ165">
        <v>38753.6</v>
      </c>
      <c r="HA165">
        <v>1.85303</v>
      </c>
      <c r="HB165">
        <v>1.78325</v>
      </c>
      <c r="HC165">
        <v>-0.0308976</v>
      </c>
      <c r="HD165">
        <v>0</v>
      </c>
      <c r="HE165">
        <v>28.5155</v>
      </c>
      <c r="HF165">
        <v>999.9</v>
      </c>
      <c r="HG165">
        <v>52.7</v>
      </c>
      <c r="HH165">
        <v>28.6</v>
      </c>
      <c r="HI165">
        <v>24.5349</v>
      </c>
      <c r="HJ165">
        <v>60.7567</v>
      </c>
      <c r="HK165">
        <v>26.0737</v>
      </c>
      <c r="HL165">
        <v>1</v>
      </c>
      <c r="HM165">
        <v>0.43502</v>
      </c>
      <c r="HN165">
        <v>4.20782</v>
      </c>
      <c r="HO165">
        <v>20.261</v>
      </c>
      <c r="HP165">
        <v>5.2128</v>
      </c>
      <c r="HQ165">
        <v>11.9831</v>
      </c>
      <c r="HR165">
        <v>4.96355</v>
      </c>
      <c r="HS165">
        <v>3.2741</v>
      </c>
      <c r="HT165">
        <v>9999</v>
      </c>
      <c r="HU165">
        <v>9999</v>
      </c>
      <c r="HV165">
        <v>9999</v>
      </c>
      <c r="HW165">
        <v>161.4</v>
      </c>
      <c r="HX165">
        <v>1.86371</v>
      </c>
      <c r="HY165">
        <v>1.85972</v>
      </c>
      <c r="HZ165">
        <v>1.85792</v>
      </c>
      <c r="IA165">
        <v>1.85937</v>
      </c>
      <c r="IB165">
        <v>1.85956</v>
      </c>
      <c r="IC165">
        <v>1.85791</v>
      </c>
      <c r="ID165">
        <v>1.85699</v>
      </c>
      <c r="IE165">
        <v>1.85204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-31.78</v>
      </c>
      <c r="IT165">
        <v>-3.5217</v>
      </c>
      <c r="IU165">
        <v>-15.77736157907257</v>
      </c>
      <c r="IV165">
        <v>-0.02504303529460891</v>
      </c>
      <c r="IW165">
        <v>8.203137281165334E-06</v>
      </c>
      <c r="IX165">
        <v>-1.601710138363582E-09</v>
      </c>
      <c r="IY165">
        <v>-1.603363494541413</v>
      </c>
      <c r="IZ165">
        <v>-0.1542298006697892</v>
      </c>
      <c r="JA165">
        <v>0.004482180110296973</v>
      </c>
      <c r="JB165">
        <v>-5.576280945024944E-05</v>
      </c>
      <c r="JC165">
        <v>4</v>
      </c>
      <c r="JD165">
        <v>1967</v>
      </c>
      <c r="JE165">
        <v>1</v>
      </c>
      <c r="JF165">
        <v>28</v>
      </c>
      <c r="JG165">
        <v>42.5</v>
      </c>
      <c r="JH165">
        <v>42.5</v>
      </c>
      <c r="JI165">
        <v>2.08252</v>
      </c>
      <c r="JJ165">
        <v>2.6123</v>
      </c>
      <c r="JK165">
        <v>1.49658</v>
      </c>
      <c r="JL165">
        <v>2.3999</v>
      </c>
      <c r="JM165">
        <v>1.54907</v>
      </c>
      <c r="JN165">
        <v>2.44751</v>
      </c>
      <c r="JO165">
        <v>30.782</v>
      </c>
      <c r="JP165">
        <v>14.815</v>
      </c>
      <c r="JQ165">
        <v>18</v>
      </c>
      <c r="JR165">
        <v>497.713</v>
      </c>
      <c r="JS165">
        <v>467.094</v>
      </c>
      <c r="JT165">
        <v>22.652</v>
      </c>
      <c r="JU165">
        <v>32.4324</v>
      </c>
      <c r="JV165">
        <v>30.0002</v>
      </c>
      <c r="JW165">
        <v>32.4835</v>
      </c>
      <c r="JX165">
        <v>32.4315</v>
      </c>
      <c r="JY165">
        <v>41.8349</v>
      </c>
      <c r="JZ165">
        <v>0.836098</v>
      </c>
      <c r="KA165">
        <v>65.3434</v>
      </c>
      <c r="KB165">
        <v>22.6565</v>
      </c>
      <c r="KC165">
        <v>854.578</v>
      </c>
      <c r="KD165">
        <v>19.6732</v>
      </c>
      <c r="KE165">
        <v>100.44</v>
      </c>
      <c r="KF165">
        <v>93.4268</v>
      </c>
    </row>
    <row r="166" spans="1:292">
      <c r="A166">
        <v>148</v>
      </c>
      <c r="B166">
        <v>1694437620</v>
      </c>
      <c r="C166">
        <v>3539.5</v>
      </c>
      <c r="D166" t="s">
        <v>731</v>
      </c>
      <c r="E166" t="s">
        <v>732</v>
      </c>
      <c r="F166">
        <v>5</v>
      </c>
      <c r="G166" t="s">
        <v>629</v>
      </c>
      <c r="H166">
        <v>1694437612.160714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856.1814589822006</v>
      </c>
      <c r="AJ166">
        <v>826.0018727272727</v>
      </c>
      <c r="AK166">
        <v>3.436096166029873</v>
      </c>
      <c r="AL166">
        <v>65.65970730447981</v>
      </c>
      <c r="AM166">
        <f>(AO166 - AN166 + DX166*1E3/(8.314*(DZ166+273.15)) * AQ166/DW166 * AP166) * DW166/(100*DK166) * 1000/(1000 - AO166)</f>
        <v>0</v>
      </c>
      <c r="AN166">
        <v>19.79006116774892</v>
      </c>
      <c r="AO166">
        <v>21.25797030303029</v>
      </c>
      <c r="AP166">
        <v>-2.934355262224705E-05</v>
      </c>
      <c r="AQ166">
        <v>104.09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1.37</v>
      </c>
      <c r="DL166">
        <v>0.5</v>
      </c>
      <c r="DM166" t="s">
        <v>430</v>
      </c>
      <c r="DN166">
        <v>2</v>
      </c>
      <c r="DO166" t="b">
        <v>1</v>
      </c>
      <c r="DP166">
        <v>1694437612.160714</v>
      </c>
      <c r="DQ166">
        <v>783.6574642857141</v>
      </c>
      <c r="DR166">
        <v>822.8069642857142</v>
      </c>
      <c r="DS166">
        <v>21.275125</v>
      </c>
      <c r="DT166">
        <v>19.79313214285714</v>
      </c>
      <c r="DU166">
        <v>815.2661785714287</v>
      </c>
      <c r="DV166">
        <v>24.79711071428572</v>
      </c>
      <c r="DW166">
        <v>500.0117142857144</v>
      </c>
      <c r="DX166">
        <v>84.40431785714286</v>
      </c>
      <c r="DY166">
        <v>0.09997497857142855</v>
      </c>
      <c r="DZ166">
        <v>27.04308214285714</v>
      </c>
      <c r="EA166">
        <v>28.00330714285715</v>
      </c>
      <c r="EB166">
        <v>999.9000000000002</v>
      </c>
      <c r="EC166">
        <v>0</v>
      </c>
      <c r="ED166">
        <v>0</v>
      </c>
      <c r="EE166">
        <v>10002.80714285714</v>
      </c>
      <c r="EF166">
        <v>0</v>
      </c>
      <c r="EG166">
        <v>1085.331785714286</v>
      </c>
      <c r="EH166">
        <v>-39.14940714285714</v>
      </c>
      <c r="EI166">
        <v>800.6921785714285</v>
      </c>
      <c r="EJ166">
        <v>839.4216071428571</v>
      </c>
      <c r="EK166">
        <v>1.481985</v>
      </c>
      <c r="EL166">
        <v>822.8069642857142</v>
      </c>
      <c r="EM166">
        <v>19.79313214285714</v>
      </c>
      <c r="EN166">
        <v>1.795712857142857</v>
      </c>
      <c r="EO166">
        <v>1.670626428571428</v>
      </c>
      <c r="EP166">
        <v>15.74950357142857</v>
      </c>
      <c r="EQ166">
        <v>14.62615</v>
      </c>
      <c r="ER166">
        <v>1999.999285714286</v>
      </c>
      <c r="ES166">
        <v>0.9800033571428572</v>
      </c>
      <c r="ET166">
        <v>0.01999694285714286</v>
      </c>
      <c r="EU166">
        <v>0</v>
      </c>
      <c r="EV166">
        <v>75.92271071428573</v>
      </c>
      <c r="EW166">
        <v>5.00078</v>
      </c>
      <c r="EX166">
        <v>4337.43392857143</v>
      </c>
      <c r="EY166">
        <v>16379.63214285714</v>
      </c>
      <c r="EZ166">
        <v>43.69160714285712</v>
      </c>
      <c r="FA166">
        <v>45.06874999999998</v>
      </c>
      <c r="FB166">
        <v>44.4082857142857</v>
      </c>
      <c r="FC166">
        <v>44.06232142857142</v>
      </c>
      <c r="FD166">
        <v>44.28996428571428</v>
      </c>
      <c r="FE166">
        <v>1955.109285714286</v>
      </c>
      <c r="FF166">
        <v>39.89000000000001</v>
      </c>
      <c r="FG166">
        <v>0</v>
      </c>
      <c r="FH166">
        <v>1694437620.3</v>
      </c>
      <c r="FI166">
        <v>0</v>
      </c>
      <c r="FJ166">
        <v>76.00070000000001</v>
      </c>
      <c r="FK166">
        <v>6.212592329057579</v>
      </c>
      <c r="FL166">
        <v>26.84076957288864</v>
      </c>
      <c r="FM166">
        <v>4338.178000000001</v>
      </c>
      <c r="FN166">
        <v>15</v>
      </c>
      <c r="FO166">
        <v>1694435067.6</v>
      </c>
      <c r="FP166" t="s">
        <v>630</v>
      </c>
      <c r="FQ166">
        <v>1694435067.6</v>
      </c>
      <c r="FR166">
        <v>1694435064.1</v>
      </c>
      <c r="FS166">
        <v>2</v>
      </c>
      <c r="FT166">
        <v>0.459</v>
      </c>
      <c r="FU166">
        <v>0.07000000000000001</v>
      </c>
      <c r="FV166">
        <v>-25.448</v>
      </c>
      <c r="FW166">
        <v>-3.5</v>
      </c>
      <c r="FX166">
        <v>420</v>
      </c>
      <c r="FY166">
        <v>21</v>
      </c>
      <c r="FZ166">
        <v>0.24</v>
      </c>
      <c r="GA166">
        <v>0.08</v>
      </c>
      <c r="GB166">
        <v>-39.26094634146342</v>
      </c>
      <c r="GC166">
        <v>2.017632752613236</v>
      </c>
      <c r="GD166">
        <v>0.2060419482480076</v>
      </c>
      <c r="GE166">
        <v>0</v>
      </c>
      <c r="GF166">
        <v>1.490210975609756</v>
      </c>
      <c r="GG166">
        <v>-0.1387751916376335</v>
      </c>
      <c r="GH166">
        <v>0.01387014196295684</v>
      </c>
      <c r="GI166">
        <v>1</v>
      </c>
      <c r="GJ166">
        <v>1</v>
      </c>
      <c r="GK166">
        <v>2</v>
      </c>
      <c r="GL166" t="s">
        <v>438</v>
      </c>
      <c r="GM166">
        <v>3.10403</v>
      </c>
      <c r="GN166">
        <v>2.75819</v>
      </c>
      <c r="GO166">
        <v>0.133514</v>
      </c>
      <c r="GP166">
        <v>0.134226</v>
      </c>
      <c r="GQ166">
        <v>0.103299</v>
      </c>
      <c r="GR166">
        <v>0.0885373</v>
      </c>
      <c r="GS166">
        <v>22279.8</v>
      </c>
      <c r="GT166">
        <v>20896</v>
      </c>
      <c r="GU166">
        <v>26271.7</v>
      </c>
      <c r="GV166">
        <v>24472.9</v>
      </c>
      <c r="GW166">
        <v>37838.3</v>
      </c>
      <c r="GX166">
        <v>32648.7</v>
      </c>
      <c r="GY166">
        <v>45973.1</v>
      </c>
      <c r="GZ166">
        <v>38753.5</v>
      </c>
      <c r="HA166">
        <v>1.853</v>
      </c>
      <c r="HB166">
        <v>1.78347</v>
      </c>
      <c r="HC166">
        <v>-0.031624</v>
      </c>
      <c r="HD166">
        <v>0</v>
      </c>
      <c r="HE166">
        <v>28.5123</v>
      </c>
      <c r="HF166">
        <v>999.9</v>
      </c>
      <c r="HG166">
        <v>52.7</v>
      </c>
      <c r="HH166">
        <v>28.6</v>
      </c>
      <c r="HI166">
        <v>24.5371</v>
      </c>
      <c r="HJ166">
        <v>60.6767</v>
      </c>
      <c r="HK166">
        <v>25.9295</v>
      </c>
      <c r="HL166">
        <v>1</v>
      </c>
      <c r="HM166">
        <v>0.435</v>
      </c>
      <c r="HN166">
        <v>4.18945</v>
      </c>
      <c r="HO166">
        <v>20.2614</v>
      </c>
      <c r="HP166">
        <v>5.21205</v>
      </c>
      <c r="HQ166">
        <v>11.9815</v>
      </c>
      <c r="HR166">
        <v>4.96345</v>
      </c>
      <c r="HS166">
        <v>3.27418</v>
      </c>
      <c r="HT166">
        <v>9999</v>
      </c>
      <c r="HU166">
        <v>9999</v>
      </c>
      <c r="HV166">
        <v>9999</v>
      </c>
      <c r="HW166">
        <v>161.4</v>
      </c>
      <c r="HX166">
        <v>1.86371</v>
      </c>
      <c r="HY166">
        <v>1.85973</v>
      </c>
      <c r="HZ166">
        <v>1.85791</v>
      </c>
      <c r="IA166">
        <v>1.8594</v>
      </c>
      <c r="IB166">
        <v>1.85954</v>
      </c>
      <c r="IC166">
        <v>1.85791</v>
      </c>
      <c r="ID166">
        <v>1.85699</v>
      </c>
      <c r="IE166">
        <v>1.85203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-32.006</v>
      </c>
      <c r="IT166">
        <v>-3.5213</v>
      </c>
      <c r="IU166">
        <v>-15.77736157907257</v>
      </c>
      <c r="IV166">
        <v>-0.02504303529460891</v>
      </c>
      <c r="IW166">
        <v>8.203137281165334E-06</v>
      </c>
      <c r="IX166">
        <v>-1.601710138363582E-09</v>
      </c>
      <c r="IY166">
        <v>-1.603363494541413</v>
      </c>
      <c r="IZ166">
        <v>-0.1542298006697892</v>
      </c>
      <c r="JA166">
        <v>0.004482180110296973</v>
      </c>
      <c r="JB166">
        <v>-5.576280945024944E-05</v>
      </c>
      <c r="JC166">
        <v>4</v>
      </c>
      <c r="JD166">
        <v>1967</v>
      </c>
      <c r="JE166">
        <v>1</v>
      </c>
      <c r="JF166">
        <v>28</v>
      </c>
      <c r="JG166">
        <v>42.5</v>
      </c>
      <c r="JH166">
        <v>42.6</v>
      </c>
      <c r="JI166">
        <v>2.11182</v>
      </c>
      <c r="JJ166">
        <v>2.6062</v>
      </c>
      <c r="JK166">
        <v>1.49658</v>
      </c>
      <c r="JL166">
        <v>2.3999</v>
      </c>
      <c r="JM166">
        <v>1.54907</v>
      </c>
      <c r="JN166">
        <v>2.41577</v>
      </c>
      <c r="JO166">
        <v>30.782</v>
      </c>
      <c r="JP166">
        <v>14.815</v>
      </c>
      <c r="JQ166">
        <v>18</v>
      </c>
      <c r="JR166">
        <v>497.719</v>
      </c>
      <c r="JS166">
        <v>467.253</v>
      </c>
      <c r="JT166">
        <v>22.6502</v>
      </c>
      <c r="JU166">
        <v>32.4362</v>
      </c>
      <c r="JV166">
        <v>30.0002</v>
      </c>
      <c r="JW166">
        <v>32.4864</v>
      </c>
      <c r="JX166">
        <v>32.4333</v>
      </c>
      <c r="JY166">
        <v>42.3963</v>
      </c>
      <c r="JZ166">
        <v>1.12814</v>
      </c>
      <c r="KA166">
        <v>65.3434</v>
      </c>
      <c r="KB166">
        <v>22.6543</v>
      </c>
      <c r="KC166">
        <v>874.6130000000001</v>
      </c>
      <c r="KD166">
        <v>19.6683</v>
      </c>
      <c r="KE166">
        <v>100.439</v>
      </c>
      <c r="KF166">
        <v>93.4265</v>
      </c>
    </row>
    <row r="167" spans="1:292">
      <c r="A167">
        <v>149</v>
      </c>
      <c r="B167">
        <v>1694437625.5</v>
      </c>
      <c r="C167">
        <v>3545</v>
      </c>
      <c r="D167" t="s">
        <v>733</v>
      </c>
      <c r="E167" t="s">
        <v>734</v>
      </c>
      <c r="F167">
        <v>5</v>
      </c>
      <c r="G167" t="s">
        <v>629</v>
      </c>
      <c r="H167">
        <v>1694437617.732143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875.0421659743754</v>
      </c>
      <c r="AJ167">
        <v>845.0609818181812</v>
      </c>
      <c r="AK167">
        <v>3.456027619722386</v>
      </c>
      <c r="AL167">
        <v>65.65970730447981</v>
      </c>
      <c r="AM167">
        <f>(AO167 - AN167 + DX167*1E3/(8.314*(DZ167+273.15)) * AQ167/DW167 * AP167) * DW167/(100*DK167) * 1000/(1000 - AO167)</f>
        <v>0</v>
      </c>
      <c r="AN167">
        <v>19.79117764584415</v>
      </c>
      <c r="AO167">
        <v>21.24179090909091</v>
      </c>
      <c r="AP167">
        <v>-3.716039235026907E-05</v>
      </c>
      <c r="AQ167">
        <v>104.09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1.37</v>
      </c>
      <c r="DL167">
        <v>0.5</v>
      </c>
      <c r="DM167" t="s">
        <v>430</v>
      </c>
      <c r="DN167">
        <v>2</v>
      </c>
      <c r="DO167" t="b">
        <v>1</v>
      </c>
      <c r="DP167">
        <v>1694437617.732143</v>
      </c>
      <c r="DQ167">
        <v>802.521607142857</v>
      </c>
      <c r="DR167">
        <v>841.4875357142856</v>
      </c>
      <c r="DS167">
        <v>21.26119285714286</v>
      </c>
      <c r="DT167">
        <v>19.79205357142857</v>
      </c>
      <c r="DU167">
        <v>834.4132857142857</v>
      </c>
      <c r="DV167">
        <v>24.78267857142857</v>
      </c>
      <c r="DW167">
        <v>500.0048214285713</v>
      </c>
      <c r="DX167">
        <v>84.40436428571429</v>
      </c>
      <c r="DY167">
        <v>0.09992885714285715</v>
      </c>
      <c r="DZ167">
        <v>27.04159285714286</v>
      </c>
      <c r="EA167">
        <v>28.00105357142857</v>
      </c>
      <c r="EB167">
        <v>999.9000000000002</v>
      </c>
      <c r="EC167">
        <v>0</v>
      </c>
      <c r="ED167">
        <v>0</v>
      </c>
      <c r="EE167">
        <v>10003.7225</v>
      </c>
      <c r="EF167">
        <v>0</v>
      </c>
      <c r="EG167">
        <v>1085.473571428571</v>
      </c>
      <c r="EH167">
        <v>-38.96574285714286</v>
      </c>
      <c r="EI167">
        <v>819.954607142857</v>
      </c>
      <c r="EJ167">
        <v>858.4783928571429</v>
      </c>
      <c r="EK167">
        <v>1.469127857142857</v>
      </c>
      <c r="EL167">
        <v>841.4875357142856</v>
      </c>
      <c r="EM167">
        <v>19.79205357142857</v>
      </c>
      <c r="EN167">
        <v>1.794537142857143</v>
      </c>
      <c r="EO167">
        <v>1.670536428571429</v>
      </c>
      <c r="EP167">
        <v>15.73927142857143</v>
      </c>
      <c r="EQ167">
        <v>14.62531428571429</v>
      </c>
      <c r="ER167">
        <v>2000.014285714286</v>
      </c>
      <c r="ES167">
        <v>0.9800034642857144</v>
      </c>
      <c r="ET167">
        <v>0.01999683571428571</v>
      </c>
      <c r="EU167">
        <v>0</v>
      </c>
      <c r="EV167">
        <v>76.434375</v>
      </c>
      <c r="EW167">
        <v>5.00078</v>
      </c>
      <c r="EX167">
        <v>4339.8775</v>
      </c>
      <c r="EY167">
        <v>16379.775</v>
      </c>
      <c r="EZ167">
        <v>43.6937857142857</v>
      </c>
      <c r="FA167">
        <v>45.06199999999998</v>
      </c>
      <c r="FB167">
        <v>44.39257142857142</v>
      </c>
      <c r="FC167">
        <v>44.0645</v>
      </c>
      <c r="FD167">
        <v>44.27435714285713</v>
      </c>
      <c r="FE167">
        <v>1955.124285714286</v>
      </c>
      <c r="FF167">
        <v>39.89000000000001</v>
      </c>
      <c r="FG167">
        <v>0</v>
      </c>
      <c r="FH167">
        <v>1694437625.7</v>
      </c>
      <c r="FI167">
        <v>0</v>
      </c>
      <c r="FJ167">
        <v>76.48972307692307</v>
      </c>
      <c r="FK167">
        <v>5.61215042739244</v>
      </c>
      <c r="FL167">
        <v>27.51931634834693</v>
      </c>
      <c r="FM167">
        <v>4340.423076923077</v>
      </c>
      <c r="FN167">
        <v>15</v>
      </c>
      <c r="FO167">
        <v>1694435067.6</v>
      </c>
      <c r="FP167" t="s">
        <v>630</v>
      </c>
      <c r="FQ167">
        <v>1694435067.6</v>
      </c>
      <c r="FR167">
        <v>1694435064.1</v>
      </c>
      <c r="FS167">
        <v>2</v>
      </c>
      <c r="FT167">
        <v>0.459</v>
      </c>
      <c r="FU167">
        <v>0.07000000000000001</v>
      </c>
      <c r="FV167">
        <v>-25.448</v>
      </c>
      <c r="FW167">
        <v>-3.5</v>
      </c>
      <c r="FX167">
        <v>420</v>
      </c>
      <c r="FY167">
        <v>21</v>
      </c>
      <c r="FZ167">
        <v>0.24</v>
      </c>
      <c r="GA167">
        <v>0.08</v>
      </c>
      <c r="GB167">
        <v>-39.07203170731707</v>
      </c>
      <c r="GC167">
        <v>1.839783972125436</v>
      </c>
      <c r="GD167">
        <v>0.1913387144014308</v>
      </c>
      <c r="GE167">
        <v>0</v>
      </c>
      <c r="GF167">
        <v>1.476856341463415</v>
      </c>
      <c r="GG167">
        <v>-0.1324187456446007</v>
      </c>
      <c r="GH167">
        <v>0.01333533573998183</v>
      </c>
      <c r="GI167">
        <v>1</v>
      </c>
      <c r="GJ167">
        <v>1</v>
      </c>
      <c r="GK167">
        <v>2</v>
      </c>
      <c r="GL167" t="s">
        <v>438</v>
      </c>
      <c r="GM167">
        <v>3.10415</v>
      </c>
      <c r="GN167">
        <v>2.75818</v>
      </c>
      <c r="GO167">
        <v>0.13549</v>
      </c>
      <c r="GP167">
        <v>0.136141</v>
      </c>
      <c r="GQ167">
        <v>0.103252</v>
      </c>
      <c r="GR167">
        <v>0.08855399999999999</v>
      </c>
      <c r="GS167">
        <v>22228.9</v>
      </c>
      <c r="GT167">
        <v>20849.8</v>
      </c>
      <c r="GU167">
        <v>26271.5</v>
      </c>
      <c r="GV167">
        <v>24473</v>
      </c>
      <c r="GW167">
        <v>37840.3</v>
      </c>
      <c r="GX167">
        <v>32648.4</v>
      </c>
      <c r="GY167">
        <v>45972.9</v>
      </c>
      <c r="GZ167">
        <v>38753.6</v>
      </c>
      <c r="HA167">
        <v>1.85345</v>
      </c>
      <c r="HB167">
        <v>1.78297</v>
      </c>
      <c r="HC167">
        <v>-0.0305884</v>
      </c>
      <c r="HD167">
        <v>0</v>
      </c>
      <c r="HE167">
        <v>28.5082</v>
      </c>
      <c r="HF167">
        <v>999.9</v>
      </c>
      <c r="HG167">
        <v>52.7</v>
      </c>
      <c r="HH167">
        <v>28.6</v>
      </c>
      <c r="HI167">
        <v>24.533</v>
      </c>
      <c r="HJ167">
        <v>60.7467</v>
      </c>
      <c r="HK167">
        <v>26.0657</v>
      </c>
      <c r="HL167">
        <v>1</v>
      </c>
      <c r="HM167">
        <v>0.435404</v>
      </c>
      <c r="HN167">
        <v>4.17146</v>
      </c>
      <c r="HO167">
        <v>20.2618</v>
      </c>
      <c r="HP167">
        <v>5.21265</v>
      </c>
      <c r="HQ167">
        <v>11.9822</v>
      </c>
      <c r="HR167">
        <v>4.96345</v>
      </c>
      <c r="HS167">
        <v>3.27418</v>
      </c>
      <c r="HT167">
        <v>9999</v>
      </c>
      <c r="HU167">
        <v>9999</v>
      </c>
      <c r="HV167">
        <v>9999</v>
      </c>
      <c r="HW167">
        <v>161.4</v>
      </c>
      <c r="HX167">
        <v>1.86371</v>
      </c>
      <c r="HY167">
        <v>1.85973</v>
      </c>
      <c r="HZ167">
        <v>1.85791</v>
      </c>
      <c r="IA167">
        <v>1.85939</v>
      </c>
      <c r="IB167">
        <v>1.85955</v>
      </c>
      <c r="IC167">
        <v>1.85791</v>
      </c>
      <c r="ID167">
        <v>1.85699</v>
      </c>
      <c r="IE167">
        <v>1.85205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-32.282</v>
      </c>
      <c r="IT167">
        <v>-3.5207</v>
      </c>
      <c r="IU167">
        <v>-15.77736157907257</v>
      </c>
      <c r="IV167">
        <v>-0.02504303529460891</v>
      </c>
      <c r="IW167">
        <v>8.203137281165334E-06</v>
      </c>
      <c r="IX167">
        <v>-1.601710138363582E-09</v>
      </c>
      <c r="IY167">
        <v>-1.603363494541413</v>
      </c>
      <c r="IZ167">
        <v>-0.1542298006697892</v>
      </c>
      <c r="JA167">
        <v>0.004482180110296973</v>
      </c>
      <c r="JB167">
        <v>-5.576280945024944E-05</v>
      </c>
      <c r="JC167">
        <v>4</v>
      </c>
      <c r="JD167">
        <v>1967</v>
      </c>
      <c r="JE167">
        <v>1</v>
      </c>
      <c r="JF167">
        <v>28</v>
      </c>
      <c r="JG167">
        <v>42.6</v>
      </c>
      <c r="JH167">
        <v>42.7</v>
      </c>
      <c r="JI167">
        <v>2.14722</v>
      </c>
      <c r="JJ167">
        <v>2.61475</v>
      </c>
      <c r="JK167">
        <v>1.49658</v>
      </c>
      <c r="JL167">
        <v>2.3999</v>
      </c>
      <c r="JM167">
        <v>1.54907</v>
      </c>
      <c r="JN167">
        <v>2.34497</v>
      </c>
      <c r="JO167">
        <v>30.782</v>
      </c>
      <c r="JP167">
        <v>14.8062</v>
      </c>
      <c r="JQ167">
        <v>18</v>
      </c>
      <c r="JR167">
        <v>498.015</v>
      </c>
      <c r="JS167">
        <v>466.951</v>
      </c>
      <c r="JT167">
        <v>22.6506</v>
      </c>
      <c r="JU167">
        <v>32.4395</v>
      </c>
      <c r="JV167">
        <v>30.0004</v>
      </c>
      <c r="JW167">
        <v>32.4893</v>
      </c>
      <c r="JX167">
        <v>32.4361</v>
      </c>
      <c r="JY167">
        <v>43.1328</v>
      </c>
      <c r="JZ167">
        <v>1.40289</v>
      </c>
      <c r="KA167">
        <v>65.3434</v>
      </c>
      <c r="KB167">
        <v>22.6542</v>
      </c>
      <c r="KC167">
        <v>888.191</v>
      </c>
      <c r="KD167">
        <v>19.6664</v>
      </c>
      <c r="KE167">
        <v>100.439</v>
      </c>
      <c r="KF167">
        <v>93.4267</v>
      </c>
    </row>
    <row r="168" spans="1:292">
      <c r="A168">
        <v>150</v>
      </c>
      <c r="B168">
        <v>1694437630.5</v>
      </c>
      <c r="C168">
        <v>3550</v>
      </c>
      <c r="D168" t="s">
        <v>735</v>
      </c>
      <c r="E168" t="s">
        <v>736</v>
      </c>
      <c r="F168">
        <v>5</v>
      </c>
      <c r="G168" t="s">
        <v>629</v>
      </c>
      <c r="H168">
        <v>1694437623.018518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892.2146789345265</v>
      </c>
      <c r="AJ168">
        <v>862.6346666666668</v>
      </c>
      <c r="AK168">
        <v>3.526634431041523</v>
      </c>
      <c r="AL168">
        <v>65.65970730447981</v>
      </c>
      <c r="AM168">
        <f>(AO168 - AN168 + DX168*1E3/(8.314*(DZ168+273.15)) * AQ168/DW168 * AP168) * DW168/(100*DK168) * 1000/(1000 - AO168)</f>
        <v>0</v>
      </c>
      <c r="AN168">
        <v>19.79094448038961</v>
      </c>
      <c r="AO168">
        <v>21.22927090909091</v>
      </c>
      <c r="AP168">
        <v>-3.114758452181717E-05</v>
      </c>
      <c r="AQ168">
        <v>104.09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1.37</v>
      </c>
      <c r="DL168">
        <v>0.5</v>
      </c>
      <c r="DM168" t="s">
        <v>430</v>
      </c>
      <c r="DN168">
        <v>2</v>
      </c>
      <c r="DO168" t="b">
        <v>1</v>
      </c>
      <c r="DP168">
        <v>1694437623.018518</v>
      </c>
      <c r="DQ168">
        <v>820.4491111111109</v>
      </c>
      <c r="DR168">
        <v>859.2303333333331</v>
      </c>
      <c r="DS168">
        <v>21.24771481481482</v>
      </c>
      <c r="DT168">
        <v>19.79061851851852</v>
      </c>
      <c r="DU168">
        <v>852.6070370370371</v>
      </c>
      <c r="DV168">
        <v>24.76871111111111</v>
      </c>
      <c r="DW168">
        <v>499.9834074074074</v>
      </c>
      <c r="DX168">
        <v>84.40533703703704</v>
      </c>
      <c r="DY168">
        <v>0.09996579259259261</v>
      </c>
      <c r="DZ168">
        <v>27.04152222222222</v>
      </c>
      <c r="EA168">
        <v>28.00572592592593</v>
      </c>
      <c r="EB168">
        <v>999.9000000000001</v>
      </c>
      <c r="EC168">
        <v>0</v>
      </c>
      <c r="ED168">
        <v>0</v>
      </c>
      <c r="EE168">
        <v>10005.13259259259</v>
      </c>
      <c r="EF168">
        <v>0</v>
      </c>
      <c r="EG168">
        <v>1085.265185185185</v>
      </c>
      <c r="EH168">
        <v>-38.78112222222222</v>
      </c>
      <c r="EI168">
        <v>838.2600000000001</v>
      </c>
      <c r="EJ168">
        <v>876.5782962962962</v>
      </c>
      <c r="EK168">
        <v>1.457077037037037</v>
      </c>
      <c r="EL168">
        <v>859.2303333333331</v>
      </c>
      <c r="EM168">
        <v>19.79061851851852</v>
      </c>
      <c r="EN168">
        <v>1.793419629629629</v>
      </c>
      <c r="EO168">
        <v>1.670434444444445</v>
      </c>
      <c r="EP168">
        <v>15.72953703703704</v>
      </c>
      <c r="EQ168">
        <v>14.62437407407407</v>
      </c>
      <c r="ER168">
        <v>1999.994444444444</v>
      </c>
      <c r="ES168">
        <v>0.9800032222222222</v>
      </c>
      <c r="ET168">
        <v>0.01999707777777778</v>
      </c>
      <c r="EU168">
        <v>0</v>
      </c>
      <c r="EV168">
        <v>76.90492592592592</v>
      </c>
      <c r="EW168">
        <v>5.00078</v>
      </c>
      <c r="EX168">
        <v>4341.254444444444</v>
      </c>
      <c r="EY168">
        <v>16379.61111111111</v>
      </c>
      <c r="EZ168">
        <v>43.68255555555555</v>
      </c>
      <c r="FA168">
        <v>45.06199999999998</v>
      </c>
      <c r="FB168">
        <v>44.37933333333334</v>
      </c>
      <c r="FC168">
        <v>44.06459259259259</v>
      </c>
      <c r="FD168">
        <v>44.25907407407407</v>
      </c>
      <c r="FE168">
        <v>1955.104444444445</v>
      </c>
      <c r="FF168">
        <v>39.89000000000001</v>
      </c>
      <c r="FG168">
        <v>0</v>
      </c>
      <c r="FH168">
        <v>1694437630.5</v>
      </c>
      <c r="FI168">
        <v>0</v>
      </c>
      <c r="FJ168">
        <v>76.87122692307693</v>
      </c>
      <c r="FK168">
        <v>3.35387691442684</v>
      </c>
      <c r="FL168">
        <v>-7.552136741933364</v>
      </c>
      <c r="FM168">
        <v>4341.040769230769</v>
      </c>
      <c r="FN168">
        <v>15</v>
      </c>
      <c r="FO168">
        <v>1694435067.6</v>
      </c>
      <c r="FP168" t="s">
        <v>630</v>
      </c>
      <c r="FQ168">
        <v>1694435067.6</v>
      </c>
      <c r="FR168">
        <v>1694435064.1</v>
      </c>
      <c r="FS168">
        <v>2</v>
      </c>
      <c r="FT168">
        <v>0.459</v>
      </c>
      <c r="FU168">
        <v>0.07000000000000001</v>
      </c>
      <c r="FV168">
        <v>-25.448</v>
      </c>
      <c r="FW168">
        <v>-3.5</v>
      </c>
      <c r="FX168">
        <v>420</v>
      </c>
      <c r="FY168">
        <v>21</v>
      </c>
      <c r="FZ168">
        <v>0.24</v>
      </c>
      <c r="GA168">
        <v>0.08</v>
      </c>
      <c r="GB168">
        <v>-38.8688525</v>
      </c>
      <c r="GC168">
        <v>2.126531707317197</v>
      </c>
      <c r="GD168">
        <v>0.2147790026835724</v>
      </c>
      <c r="GE168">
        <v>0</v>
      </c>
      <c r="GF168">
        <v>1.4627765</v>
      </c>
      <c r="GG168">
        <v>-0.1396086303940029</v>
      </c>
      <c r="GH168">
        <v>0.01373037555021712</v>
      </c>
      <c r="GI168">
        <v>1</v>
      </c>
      <c r="GJ168">
        <v>1</v>
      </c>
      <c r="GK168">
        <v>2</v>
      </c>
      <c r="GL168" t="s">
        <v>438</v>
      </c>
      <c r="GM168">
        <v>3.10412</v>
      </c>
      <c r="GN168">
        <v>2.75816</v>
      </c>
      <c r="GO168">
        <v>0.137291</v>
      </c>
      <c r="GP168">
        <v>0.137867</v>
      </c>
      <c r="GQ168">
        <v>0.103213</v>
      </c>
      <c r="GR168">
        <v>0.08854529999999999</v>
      </c>
      <c r="GS168">
        <v>22182.3</v>
      </c>
      <c r="GT168">
        <v>20807.8</v>
      </c>
      <c r="GU168">
        <v>26271.3</v>
      </c>
      <c r="GV168">
        <v>24472.6</v>
      </c>
      <c r="GW168">
        <v>37841.9</v>
      </c>
      <c r="GX168">
        <v>32648.8</v>
      </c>
      <c r="GY168">
        <v>45972.5</v>
      </c>
      <c r="GZ168">
        <v>38753.4</v>
      </c>
      <c r="HA168">
        <v>1.85327</v>
      </c>
      <c r="HB168">
        <v>1.7833</v>
      </c>
      <c r="HC168">
        <v>-0.0301823</v>
      </c>
      <c r="HD168">
        <v>0</v>
      </c>
      <c r="HE168">
        <v>28.5052</v>
      </c>
      <c r="HF168">
        <v>999.9</v>
      </c>
      <c r="HG168">
        <v>52.7</v>
      </c>
      <c r="HH168">
        <v>28.6</v>
      </c>
      <c r="HI168">
        <v>24.5347</v>
      </c>
      <c r="HJ168">
        <v>60.6967</v>
      </c>
      <c r="HK168">
        <v>25.9776</v>
      </c>
      <c r="HL168">
        <v>1</v>
      </c>
      <c r="HM168">
        <v>0.435671</v>
      </c>
      <c r="HN168">
        <v>4.17889</v>
      </c>
      <c r="HO168">
        <v>20.2617</v>
      </c>
      <c r="HP168">
        <v>5.2128</v>
      </c>
      <c r="HQ168">
        <v>11.9828</v>
      </c>
      <c r="HR168">
        <v>4.96335</v>
      </c>
      <c r="HS168">
        <v>3.27423</v>
      </c>
      <c r="HT168">
        <v>9999</v>
      </c>
      <c r="HU168">
        <v>9999</v>
      </c>
      <c r="HV168">
        <v>9999</v>
      </c>
      <c r="HW168">
        <v>161.4</v>
      </c>
      <c r="HX168">
        <v>1.86371</v>
      </c>
      <c r="HY168">
        <v>1.85974</v>
      </c>
      <c r="HZ168">
        <v>1.85791</v>
      </c>
      <c r="IA168">
        <v>1.85939</v>
      </c>
      <c r="IB168">
        <v>1.85955</v>
      </c>
      <c r="IC168">
        <v>1.85791</v>
      </c>
      <c r="ID168">
        <v>1.857</v>
      </c>
      <c r="IE168">
        <v>1.85204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-32.534</v>
      </c>
      <c r="IT168">
        <v>-3.5203</v>
      </c>
      <c r="IU168">
        <v>-15.77736157907257</v>
      </c>
      <c r="IV168">
        <v>-0.02504303529460891</v>
      </c>
      <c r="IW168">
        <v>8.203137281165334E-06</v>
      </c>
      <c r="IX168">
        <v>-1.601710138363582E-09</v>
      </c>
      <c r="IY168">
        <v>-1.603363494541413</v>
      </c>
      <c r="IZ168">
        <v>-0.1542298006697892</v>
      </c>
      <c r="JA168">
        <v>0.004482180110296973</v>
      </c>
      <c r="JB168">
        <v>-5.576280945024944E-05</v>
      </c>
      <c r="JC168">
        <v>4</v>
      </c>
      <c r="JD168">
        <v>1967</v>
      </c>
      <c r="JE168">
        <v>1</v>
      </c>
      <c r="JF168">
        <v>28</v>
      </c>
      <c r="JG168">
        <v>42.7</v>
      </c>
      <c r="JH168">
        <v>42.8</v>
      </c>
      <c r="JI168">
        <v>2.17651</v>
      </c>
      <c r="JJ168">
        <v>2.61475</v>
      </c>
      <c r="JK168">
        <v>1.49658</v>
      </c>
      <c r="JL168">
        <v>2.3999</v>
      </c>
      <c r="JM168">
        <v>1.54907</v>
      </c>
      <c r="JN168">
        <v>2.3645</v>
      </c>
      <c r="JO168">
        <v>30.782</v>
      </c>
      <c r="JP168">
        <v>14.7975</v>
      </c>
      <c r="JQ168">
        <v>18</v>
      </c>
      <c r="JR168">
        <v>497.926</v>
      </c>
      <c r="JS168">
        <v>467.179</v>
      </c>
      <c r="JT168">
        <v>22.6495</v>
      </c>
      <c r="JU168">
        <v>32.4431</v>
      </c>
      <c r="JV168">
        <v>30.0003</v>
      </c>
      <c r="JW168">
        <v>32.4919</v>
      </c>
      <c r="JX168">
        <v>32.4386</v>
      </c>
      <c r="JY168">
        <v>43.8087</v>
      </c>
      <c r="JZ168">
        <v>1.68678</v>
      </c>
      <c r="KA168">
        <v>65.3434</v>
      </c>
      <c r="KB168">
        <v>22.65</v>
      </c>
      <c r="KC168">
        <v>908.229</v>
      </c>
      <c r="KD168">
        <v>19.6727</v>
      </c>
      <c r="KE168">
        <v>100.438</v>
      </c>
      <c r="KF168">
        <v>93.4259</v>
      </c>
    </row>
    <row r="169" spans="1:292">
      <c r="A169">
        <v>151</v>
      </c>
      <c r="B169">
        <v>1694437635.5</v>
      </c>
      <c r="C169">
        <v>3555</v>
      </c>
      <c r="D169" t="s">
        <v>737</v>
      </c>
      <c r="E169" t="s">
        <v>738</v>
      </c>
      <c r="F169">
        <v>5</v>
      </c>
      <c r="G169" t="s">
        <v>629</v>
      </c>
      <c r="H169">
        <v>1694437627.732143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909.4288920935757</v>
      </c>
      <c r="AJ169">
        <v>879.9013454545455</v>
      </c>
      <c r="AK169">
        <v>3.44774031379842</v>
      </c>
      <c r="AL169">
        <v>65.65970730447981</v>
      </c>
      <c r="AM169">
        <f>(AO169 - AN169 + DX169*1E3/(8.314*(DZ169+273.15)) * AQ169/DW169 * AP169) * DW169/(100*DK169) * 1000/(1000 - AO169)</f>
        <v>0</v>
      </c>
      <c r="AN169">
        <v>19.79308390380951</v>
      </c>
      <c r="AO169">
        <v>21.20858242424242</v>
      </c>
      <c r="AP169">
        <v>-5.086786229645498E-05</v>
      </c>
      <c r="AQ169">
        <v>104.09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1.37</v>
      </c>
      <c r="DL169">
        <v>0.5</v>
      </c>
      <c r="DM169" t="s">
        <v>430</v>
      </c>
      <c r="DN169">
        <v>2</v>
      </c>
      <c r="DO169" t="b">
        <v>1</v>
      </c>
      <c r="DP169">
        <v>1694437627.732143</v>
      </c>
      <c r="DQ169">
        <v>836.5069285714287</v>
      </c>
      <c r="DR169">
        <v>875.0934285714285</v>
      </c>
      <c r="DS169">
        <v>21.23376071428572</v>
      </c>
      <c r="DT169">
        <v>19.79131071428571</v>
      </c>
      <c r="DU169">
        <v>868.9008214285714</v>
      </c>
      <c r="DV169">
        <v>24.75425357142857</v>
      </c>
      <c r="DW169">
        <v>499.9923571428572</v>
      </c>
      <c r="DX169">
        <v>84.40580714285716</v>
      </c>
      <c r="DY169">
        <v>0.09993617499999997</v>
      </c>
      <c r="DZ169">
        <v>27.04228571428571</v>
      </c>
      <c r="EA169">
        <v>28.00667142857143</v>
      </c>
      <c r="EB169">
        <v>999.9000000000002</v>
      </c>
      <c r="EC169">
        <v>0</v>
      </c>
      <c r="ED169">
        <v>0</v>
      </c>
      <c r="EE169">
        <v>10012.29642857143</v>
      </c>
      <c r="EF169">
        <v>0</v>
      </c>
      <c r="EG169">
        <v>1085.126071428571</v>
      </c>
      <c r="EH169">
        <v>-38.58637142857143</v>
      </c>
      <c r="EI169">
        <v>854.6543214285714</v>
      </c>
      <c r="EJ169">
        <v>892.7623928571429</v>
      </c>
      <c r="EK169">
        <v>1.442438214285714</v>
      </c>
      <c r="EL169">
        <v>875.0934285714285</v>
      </c>
      <c r="EM169">
        <v>19.79131071428571</v>
      </c>
      <c r="EN169">
        <v>1.7922525</v>
      </c>
      <c r="EO169">
        <v>1.670501785714286</v>
      </c>
      <c r="EP169">
        <v>15.71936428571429</v>
      </c>
      <c r="EQ169">
        <v>14.62500357142857</v>
      </c>
      <c r="ER169">
        <v>1999.998214285714</v>
      </c>
      <c r="ES169">
        <v>0.9800032500000001</v>
      </c>
      <c r="ET169">
        <v>0.01999705357142858</v>
      </c>
      <c r="EU169">
        <v>0</v>
      </c>
      <c r="EV169">
        <v>77.12511428571429</v>
      </c>
      <c r="EW169">
        <v>5.00078</v>
      </c>
      <c r="EX169">
        <v>4339.459642857143</v>
      </c>
      <c r="EY169">
        <v>16379.65</v>
      </c>
      <c r="EZ169">
        <v>43.66492857142857</v>
      </c>
      <c r="FA169">
        <v>45.06199999999998</v>
      </c>
      <c r="FB169">
        <v>44.39928571428571</v>
      </c>
      <c r="FC169">
        <v>44.05782142857142</v>
      </c>
      <c r="FD169">
        <v>44.23639285714285</v>
      </c>
      <c r="FE169">
        <v>1955.108214285714</v>
      </c>
      <c r="FF169">
        <v>39.89000000000001</v>
      </c>
      <c r="FG169">
        <v>0</v>
      </c>
      <c r="FH169">
        <v>1694437635.3</v>
      </c>
      <c r="FI169">
        <v>0</v>
      </c>
      <c r="FJ169">
        <v>77.12225384615384</v>
      </c>
      <c r="FK169">
        <v>2.624970935546317</v>
      </c>
      <c r="FL169">
        <v>-38.85435896835318</v>
      </c>
      <c r="FM169">
        <v>4339.408846153847</v>
      </c>
      <c r="FN169">
        <v>15</v>
      </c>
      <c r="FO169">
        <v>1694435067.6</v>
      </c>
      <c r="FP169" t="s">
        <v>630</v>
      </c>
      <c r="FQ169">
        <v>1694435067.6</v>
      </c>
      <c r="FR169">
        <v>1694435064.1</v>
      </c>
      <c r="FS169">
        <v>2</v>
      </c>
      <c r="FT169">
        <v>0.459</v>
      </c>
      <c r="FU169">
        <v>0.07000000000000001</v>
      </c>
      <c r="FV169">
        <v>-25.448</v>
      </c>
      <c r="FW169">
        <v>-3.5</v>
      </c>
      <c r="FX169">
        <v>420</v>
      </c>
      <c r="FY169">
        <v>21</v>
      </c>
      <c r="FZ169">
        <v>0.24</v>
      </c>
      <c r="GA169">
        <v>0.08</v>
      </c>
      <c r="GB169">
        <v>-38.6816825</v>
      </c>
      <c r="GC169">
        <v>2.508690056285301</v>
      </c>
      <c r="GD169">
        <v>0.252238519944417</v>
      </c>
      <c r="GE169">
        <v>0</v>
      </c>
      <c r="GF169">
        <v>1.44973975</v>
      </c>
      <c r="GG169">
        <v>-0.1831156097561001</v>
      </c>
      <c r="GH169">
        <v>0.01783266097466949</v>
      </c>
      <c r="GI169">
        <v>1</v>
      </c>
      <c r="GJ169">
        <v>1</v>
      </c>
      <c r="GK169">
        <v>2</v>
      </c>
      <c r="GL169" t="s">
        <v>438</v>
      </c>
      <c r="GM169">
        <v>3.10413</v>
      </c>
      <c r="GN169">
        <v>2.75832</v>
      </c>
      <c r="GO169">
        <v>0.139045</v>
      </c>
      <c r="GP169">
        <v>0.139594</v>
      </c>
      <c r="GQ169">
        <v>0.103149</v>
      </c>
      <c r="GR169">
        <v>0.08856260000000001</v>
      </c>
      <c r="GS169">
        <v>22137.1</v>
      </c>
      <c r="GT169">
        <v>20766.2</v>
      </c>
      <c r="GU169">
        <v>26271.1</v>
      </c>
      <c r="GV169">
        <v>24472.6</v>
      </c>
      <c r="GW169">
        <v>37844.4</v>
      </c>
      <c r="GX169">
        <v>32648.2</v>
      </c>
      <c r="GY169">
        <v>45972</v>
      </c>
      <c r="GZ169">
        <v>38753.3</v>
      </c>
      <c r="HA169">
        <v>1.85312</v>
      </c>
      <c r="HB169">
        <v>1.7833</v>
      </c>
      <c r="HC169">
        <v>-0.030838</v>
      </c>
      <c r="HD169">
        <v>0</v>
      </c>
      <c r="HE169">
        <v>28.5022</v>
      </c>
      <c r="HF169">
        <v>999.9</v>
      </c>
      <c r="HG169">
        <v>52.7</v>
      </c>
      <c r="HH169">
        <v>28.6</v>
      </c>
      <c r="HI169">
        <v>24.5351</v>
      </c>
      <c r="HJ169">
        <v>60.7667</v>
      </c>
      <c r="HK169">
        <v>25.9415</v>
      </c>
      <c r="HL169">
        <v>1</v>
      </c>
      <c r="HM169">
        <v>0.436291</v>
      </c>
      <c r="HN169">
        <v>4.22638</v>
      </c>
      <c r="HO169">
        <v>20.2606</v>
      </c>
      <c r="HP169">
        <v>5.21115</v>
      </c>
      <c r="HQ169">
        <v>11.9834</v>
      </c>
      <c r="HR169">
        <v>4.9631</v>
      </c>
      <c r="HS169">
        <v>3.27403</v>
      </c>
      <c r="HT169">
        <v>9999</v>
      </c>
      <c r="HU169">
        <v>9999</v>
      </c>
      <c r="HV169">
        <v>9999</v>
      </c>
      <c r="HW169">
        <v>161.4</v>
      </c>
      <c r="HX169">
        <v>1.86371</v>
      </c>
      <c r="HY169">
        <v>1.85972</v>
      </c>
      <c r="HZ169">
        <v>1.85791</v>
      </c>
      <c r="IA169">
        <v>1.8594</v>
      </c>
      <c r="IB169">
        <v>1.85956</v>
      </c>
      <c r="IC169">
        <v>1.85791</v>
      </c>
      <c r="ID169">
        <v>1.85699</v>
      </c>
      <c r="IE169">
        <v>1.85205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-32.779</v>
      </c>
      <c r="IT169">
        <v>-3.5195</v>
      </c>
      <c r="IU169">
        <v>-15.77736157907257</v>
      </c>
      <c r="IV169">
        <v>-0.02504303529460891</v>
      </c>
      <c r="IW169">
        <v>8.203137281165334E-06</v>
      </c>
      <c r="IX169">
        <v>-1.601710138363582E-09</v>
      </c>
      <c r="IY169">
        <v>-1.603363494541413</v>
      </c>
      <c r="IZ169">
        <v>-0.1542298006697892</v>
      </c>
      <c r="JA169">
        <v>0.004482180110296973</v>
      </c>
      <c r="JB169">
        <v>-5.576280945024944E-05</v>
      </c>
      <c r="JC169">
        <v>4</v>
      </c>
      <c r="JD169">
        <v>1967</v>
      </c>
      <c r="JE169">
        <v>1</v>
      </c>
      <c r="JF169">
        <v>28</v>
      </c>
      <c r="JG169">
        <v>42.8</v>
      </c>
      <c r="JH169">
        <v>42.9</v>
      </c>
      <c r="JI169">
        <v>2.21069</v>
      </c>
      <c r="JJ169">
        <v>2.60864</v>
      </c>
      <c r="JK169">
        <v>1.49658</v>
      </c>
      <c r="JL169">
        <v>2.3999</v>
      </c>
      <c r="JM169">
        <v>1.54907</v>
      </c>
      <c r="JN169">
        <v>2.40479</v>
      </c>
      <c r="JO169">
        <v>30.782</v>
      </c>
      <c r="JP169">
        <v>14.8062</v>
      </c>
      <c r="JQ169">
        <v>18</v>
      </c>
      <c r="JR169">
        <v>497.851</v>
      </c>
      <c r="JS169">
        <v>467.184</v>
      </c>
      <c r="JT169">
        <v>22.6429</v>
      </c>
      <c r="JU169">
        <v>32.446</v>
      </c>
      <c r="JV169">
        <v>30.0005</v>
      </c>
      <c r="JW169">
        <v>32.4941</v>
      </c>
      <c r="JX169">
        <v>32.4393</v>
      </c>
      <c r="JY169">
        <v>44.4166</v>
      </c>
      <c r="JZ169">
        <v>1.96519</v>
      </c>
      <c r="KA169">
        <v>65.3434</v>
      </c>
      <c r="KB169">
        <v>22.6372</v>
      </c>
      <c r="KC169">
        <v>921.596</v>
      </c>
      <c r="KD169">
        <v>19.6783</v>
      </c>
      <c r="KE169">
        <v>100.437</v>
      </c>
      <c r="KF169">
        <v>93.4258</v>
      </c>
    </row>
    <row r="170" spans="1:292">
      <c r="A170">
        <v>152</v>
      </c>
      <c r="B170">
        <v>1694437640.5</v>
      </c>
      <c r="C170">
        <v>3560</v>
      </c>
      <c r="D170" t="s">
        <v>739</v>
      </c>
      <c r="E170" t="s">
        <v>740</v>
      </c>
      <c r="F170">
        <v>5</v>
      </c>
      <c r="G170" t="s">
        <v>629</v>
      </c>
      <c r="H170">
        <v>1694437633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926.5991662643313</v>
      </c>
      <c r="AJ170">
        <v>897.2703393939393</v>
      </c>
      <c r="AK170">
        <v>3.467186762699173</v>
      </c>
      <c r="AL170">
        <v>65.65970730447981</v>
      </c>
      <c r="AM170">
        <f>(AO170 - AN170 + DX170*1E3/(8.314*(DZ170+273.15)) * AQ170/DW170 * AP170) * DW170/(100*DK170) * 1000/(1000 - AO170)</f>
        <v>0</v>
      </c>
      <c r="AN170">
        <v>19.80136667402597</v>
      </c>
      <c r="AO170">
        <v>21.18782727272727</v>
      </c>
      <c r="AP170">
        <v>-5.353301804169921E-05</v>
      </c>
      <c r="AQ170">
        <v>104.09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1.37</v>
      </c>
      <c r="DL170">
        <v>0.5</v>
      </c>
      <c r="DM170" t="s">
        <v>430</v>
      </c>
      <c r="DN170">
        <v>2</v>
      </c>
      <c r="DO170" t="b">
        <v>1</v>
      </c>
      <c r="DP170">
        <v>1694437633</v>
      </c>
      <c r="DQ170">
        <v>854.4643703703703</v>
      </c>
      <c r="DR170">
        <v>892.8286296296296</v>
      </c>
      <c r="DS170">
        <v>21.21626296296296</v>
      </c>
      <c r="DT170">
        <v>19.7947037037037</v>
      </c>
      <c r="DU170">
        <v>887.1197037037037</v>
      </c>
      <c r="DV170">
        <v>24.73612592592593</v>
      </c>
      <c r="DW170">
        <v>500.0157777777778</v>
      </c>
      <c r="DX170">
        <v>84.40592222222222</v>
      </c>
      <c r="DY170">
        <v>0.09996127037037039</v>
      </c>
      <c r="DZ170">
        <v>27.04248148148148</v>
      </c>
      <c r="EA170">
        <v>28.00365185185185</v>
      </c>
      <c r="EB170">
        <v>999.9000000000001</v>
      </c>
      <c r="EC170">
        <v>0</v>
      </c>
      <c r="ED170">
        <v>0</v>
      </c>
      <c r="EE170">
        <v>10013.28814814815</v>
      </c>
      <c r="EF170">
        <v>0</v>
      </c>
      <c r="EG170">
        <v>1085.195185185185</v>
      </c>
      <c r="EH170">
        <v>-38.36417037037037</v>
      </c>
      <c r="EI170">
        <v>872.9857777777776</v>
      </c>
      <c r="EJ170">
        <v>910.8588888888888</v>
      </c>
      <c r="EK170">
        <v>1.421551481481482</v>
      </c>
      <c r="EL170">
        <v>892.8286296296296</v>
      </c>
      <c r="EM170">
        <v>19.7947037037037</v>
      </c>
      <c r="EN170">
        <v>1.790778518518518</v>
      </c>
      <c r="EO170">
        <v>1.67079</v>
      </c>
      <c r="EP170">
        <v>15.70652222222222</v>
      </c>
      <c r="EQ170">
        <v>14.62768148148148</v>
      </c>
      <c r="ER170">
        <v>1999.977037037037</v>
      </c>
      <c r="ES170">
        <v>0.9800030000000001</v>
      </c>
      <c r="ET170">
        <v>0.01999730740740741</v>
      </c>
      <c r="EU170">
        <v>0</v>
      </c>
      <c r="EV170">
        <v>77.23984814814814</v>
      </c>
      <c r="EW170">
        <v>5.00078</v>
      </c>
      <c r="EX170">
        <v>4333.980740740741</v>
      </c>
      <c r="EY170">
        <v>16379.45925925926</v>
      </c>
      <c r="EZ170">
        <v>43.65722222222222</v>
      </c>
      <c r="FA170">
        <v>45.06199999999998</v>
      </c>
      <c r="FB170">
        <v>44.4002962962963</v>
      </c>
      <c r="FC170">
        <v>44.04144444444443</v>
      </c>
      <c r="FD170">
        <v>44.23359259259259</v>
      </c>
      <c r="FE170">
        <v>1955.087037037037</v>
      </c>
      <c r="FF170">
        <v>39.89000000000001</v>
      </c>
      <c r="FG170">
        <v>0</v>
      </c>
      <c r="FH170">
        <v>1694437640.7</v>
      </c>
      <c r="FI170">
        <v>0</v>
      </c>
      <c r="FJ170">
        <v>77.218492</v>
      </c>
      <c r="FK170">
        <v>-0.5824923177284079</v>
      </c>
      <c r="FL170">
        <v>-90.31153841079431</v>
      </c>
      <c r="FM170">
        <v>4332.8372</v>
      </c>
      <c r="FN170">
        <v>15</v>
      </c>
      <c r="FO170">
        <v>1694435067.6</v>
      </c>
      <c r="FP170" t="s">
        <v>630</v>
      </c>
      <c r="FQ170">
        <v>1694435067.6</v>
      </c>
      <c r="FR170">
        <v>1694435064.1</v>
      </c>
      <c r="FS170">
        <v>2</v>
      </c>
      <c r="FT170">
        <v>0.459</v>
      </c>
      <c r="FU170">
        <v>0.07000000000000001</v>
      </c>
      <c r="FV170">
        <v>-25.448</v>
      </c>
      <c r="FW170">
        <v>-3.5</v>
      </c>
      <c r="FX170">
        <v>420</v>
      </c>
      <c r="FY170">
        <v>21</v>
      </c>
      <c r="FZ170">
        <v>0.24</v>
      </c>
      <c r="GA170">
        <v>0.08</v>
      </c>
      <c r="GB170">
        <v>-38.5273475</v>
      </c>
      <c r="GC170">
        <v>2.597688180112647</v>
      </c>
      <c r="GD170">
        <v>0.2590677073541783</v>
      </c>
      <c r="GE170">
        <v>0</v>
      </c>
      <c r="GF170">
        <v>1.43557225</v>
      </c>
      <c r="GG170">
        <v>-0.2266828142589155</v>
      </c>
      <c r="GH170">
        <v>0.02212444524587001</v>
      </c>
      <c r="GI170">
        <v>1</v>
      </c>
      <c r="GJ170">
        <v>1</v>
      </c>
      <c r="GK170">
        <v>2</v>
      </c>
      <c r="GL170" t="s">
        <v>438</v>
      </c>
      <c r="GM170">
        <v>3.10407</v>
      </c>
      <c r="GN170">
        <v>2.75818</v>
      </c>
      <c r="GO170">
        <v>0.140786</v>
      </c>
      <c r="GP170">
        <v>0.141282</v>
      </c>
      <c r="GQ170">
        <v>0.103085</v>
      </c>
      <c r="GR170">
        <v>0.0885838</v>
      </c>
      <c r="GS170">
        <v>22092.2</v>
      </c>
      <c r="GT170">
        <v>20725.4</v>
      </c>
      <c r="GU170">
        <v>26271.1</v>
      </c>
      <c r="GV170">
        <v>24472.6</v>
      </c>
      <c r="GW170">
        <v>37847.3</v>
      </c>
      <c r="GX170">
        <v>32647.6</v>
      </c>
      <c r="GY170">
        <v>45971.9</v>
      </c>
      <c r="GZ170">
        <v>38753.2</v>
      </c>
      <c r="HA170">
        <v>1.85275</v>
      </c>
      <c r="HB170">
        <v>1.78342</v>
      </c>
      <c r="HC170">
        <v>-0.0309274</v>
      </c>
      <c r="HD170">
        <v>0</v>
      </c>
      <c r="HE170">
        <v>28.4994</v>
      </c>
      <c r="HF170">
        <v>999.9</v>
      </c>
      <c r="HG170">
        <v>52.7</v>
      </c>
      <c r="HH170">
        <v>28.6</v>
      </c>
      <c r="HI170">
        <v>24.5341</v>
      </c>
      <c r="HJ170">
        <v>60.6267</v>
      </c>
      <c r="HK170">
        <v>25.9335</v>
      </c>
      <c r="HL170">
        <v>1</v>
      </c>
      <c r="HM170">
        <v>0.436476</v>
      </c>
      <c r="HN170">
        <v>4.20857</v>
      </c>
      <c r="HO170">
        <v>20.261</v>
      </c>
      <c r="HP170">
        <v>5.2116</v>
      </c>
      <c r="HQ170">
        <v>11.9824</v>
      </c>
      <c r="HR170">
        <v>4.9633</v>
      </c>
      <c r="HS170">
        <v>3.274</v>
      </c>
      <c r="HT170">
        <v>9999</v>
      </c>
      <c r="HU170">
        <v>9999</v>
      </c>
      <c r="HV170">
        <v>9999</v>
      </c>
      <c r="HW170">
        <v>161.4</v>
      </c>
      <c r="HX170">
        <v>1.86371</v>
      </c>
      <c r="HY170">
        <v>1.85974</v>
      </c>
      <c r="HZ170">
        <v>1.85791</v>
      </c>
      <c r="IA170">
        <v>1.85937</v>
      </c>
      <c r="IB170">
        <v>1.85954</v>
      </c>
      <c r="IC170">
        <v>1.85791</v>
      </c>
      <c r="ID170">
        <v>1.85699</v>
      </c>
      <c r="IE170">
        <v>1.85205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-33.022</v>
      </c>
      <c r="IT170">
        <v>-3.5188</v>
      </c>
      <c r="IU170">
        <v>-15.77736157907257</v>
      </c>
      <c r="IV170">
        <v>-0.02504303529460891</v>
      </c>
      <c r="IW170">
        <v>8.203137281165334E-06</v>
      </c>
      <c r="IX170">
        <v>-1.601710138363582E-09</v>
      </c>
      <c r="IY170">
        <v>-1.603363494541413</v>
      </c>
      <c r="IZ170">
        <v>-0.1542298006697892</v>
      </c>
      <c r="JA170">
        <v>0.004482180110296973</v>
      </c>
      <c r="JB170">
        <v>-5.576280945024944E-05</v>
      </c>
      <c r="JC170">
        <v>4</v>
      </c>
      <c r="JD170">
        <v>1967</v>
      </c>
      <c r="JE170">
        <v>1</v>
      </c>
      <c r="JF170">
        <v>28</v>
      </c>
      <c r="JG170">
        <v>42.9</v>
      </c>
      <c r="JH170">
        <v>42.9</v>
      </c>
      <c r="JI170">
        <v>2.24121</v>
      </c>
      <c r="JJ170">
        <v>2.60986</v>
      </c>
      <c r="JK170">
        <v>1.49658</v>
      </c>
      <c r="JL170">
        <v>2.3999</v>
      </c>
      <c r="JM170">
        <v>1.54907</v>
      </c>
      <c r="JN170">
        <v>2.44141</v>
      </c>
      <c r="JO170">
        <v>30.782</v>
      </c>
      <c r="JP170">
        <v>14.815</v>
      </c>
      <c r="JQ170">
        <v>18</v>
      </c>
      <c r="JR170">
        <v>497.633</v>
      </c>
      <c r="JS170">
        <v>467.284</v>
      </c>
      <c r="JT170">
        <v>22.6338</v>
      </c>
      <c r="JU170">
        <v>32.4488</v>
      </c>
      <c r="JV170">
        <v>30.0004</v>
      </c>
      <c r="JW170">
        <v>32.4955</v>
      </c>
      <c r="JX170">
        <v>32.4418</v>
      </c>
      <c r="JY170">
        <v>45.0845</v>
      </c>
      <c r="JZ170">
        <v>2.23724</v>
      </c>
      <c r="KA170">
        <v>64.9714</v>
      </c>
      <c r="KB170">
        <v>22.6339</v>
      </c>
      <c r="KC170">
        <v>941.705</v>
      </c>
      <c r="KD170">
        <v>19.6783</v>
      </c>
      <c r="KE170">
        <v>100.437</v>
      </c>
      <c r="KF170">
        <v>93.4256</v>
      </c>
    </row>
    <row r="171" spans="1:292">
      <c r="A171">
        <v>153</v>
      </c>
      <c r="B171">
        <v>1694437645.5</v>
      </c>
      <c r="C171">
        <v>3565</v>
      </c>
      <c r="D171" t="s">
        <v>741</v>
      </c>
      <c r="E171" t="s">
        <v>742</v>
      </c>
      <c r="F171">
        <v>5</v>
      </c>
      <c r="G171" t="s">
        <v>629</v>
      </c>
      <c r="H171">
        <v>1694437637.714286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943.7572014687511</v>
      </c>
      <c r="AJ171">
        <v>914.5961939393941</v>
      </c>
      <c r="AK171">
        <v>3.483854080686313</v>
      </c>
      <c r="AL171">
        <v>65.65970730447981</v>
      </c>
      <c r="AM171">
        <f>(AO171 - AN171 + DX171*1E3/(8.314*(DZ171+273.15)) * AQ171/DW171 * AP171) * DW171/(100*DK171) * 1000/(1000 - AO171)</f>
        <v>0</v>
      </c>
      <c r="AN171">
        <v>19.78494929532468</v>
      </c>
      <c r="AO171">
        <v>21.16153454545455</v>
      </c>
      <c r="AP171">
        <v>-0.0057097835497821</v>
      </c>
      <c r="AQ171">
        <v>104.09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1.37</v>
      </c>
      <c r="DL171">
        <v>0.5</v>
      </c>
      <c r="DM171" t="s">
        <v>430</v>
      </c>
      <c r="DN171">
        <v>2</v>
      </c>
      <c r="DO171" t="b">
        <v>1</v>
      </c>
      <c r="DP171">
        <v>1694437637.714286</v>
      </c>
      <c r="DQ171">
        <v>870.4890714285715</v>
      </c>
      <c r="DR171">
        <v>908.7058928571427</v>
      </c>
      <c r="DS171">
        <v>21.19714285714286</v>
      </c>
      <c r="DT171">
        <v>19.79333214285714</v>
      </c>
      <c r="DU171">
        <v>903.3751785714285</v>
      </c>
      <c r="DV171">
        <v>24.71631785714285</v>
      </c>
      <c r="DW171">
        <v>500.0355357142857</v>
      </c>
      <c r="DX171">
        <v>84.40606071428572</v>
      </c>
      <c r="DY171">
        <v>0.09998911785714286</v>
      </c>
      <c r="DZ171">
        <v>27.04101428571428</v>
      </c>
      <c r="EA171">
        <v>28.003825</v>
      </c>
      <c r="EB171">
        <v>999.9000000000002</v>
      </c>
      <c r="EC171">
        <v>0</v>
      </c>
      <c r="ED171">
        <v>0</v>
      </c>
      <c r="EE171">
        <v>10012.56964285714</v>
      </c>
      <c r="EF171">
        <v>0</v>
      </c>
      <c r="EG171">
        <v>1085.5575</v>
      </c>
      <c r="EH171">
        <v>-38.216775</v>
      </c>
      <c r="EI171">
        <v>889.3403928571431</v>
      </c>
      <c r="EJ171">
        <v>927.0554285714286</v>
      </c>
      <c r="EK171">
        <v>1.403812857142857</v>
      </c>
      <c r="EL171">
        <v>908.7058928571427</v>
      </c>
      <c r="EM171">
        <v>19.79333214285714</v>
      </c>
      <c r="EN171">
        <v>1.789167142857143</v>
      </c>
      <c r="EO171">
        <v>1.670677142857143</v>
      </c>
      <c r="EP171">
        <v>15.69247857142857</v>
      </c>
      <c r="EQ171">
        <v>14.62662857142857</v>
      </c>
      <c r="ER171">
        <v>1999.985714285714</v>
      </c>
      <c r="ES171">
        <v>0.9800030357142858</v>
      </c>
      <c r="ET171">
        <v>0.01999727142857143</v>
      </c>
      <c r="EU171">
        <v>0</v>
      </c>
      <c r="EV171">
        <v>77.07781071428569</v>
      </c>
      <c r="EW171">
        <v>5.00078</v>
      </c>
      <c r="EX171">
        <v>4325.785</v>
      </c>
      <c r="EY171">
        <v>16379.53214285714</v>
      </c>
      <c r="EZ171">
        <v>43.64928571428571</v>
      </c>
      <c r="FA171">
        <v>45.06199999999998</v>
      </c>
      <c r="FB171">
        <v>44.41496428571428</v>
      </c>
      <c r="FC171">
        <v>44.02875</v>
      </c>
      <c r="FD171">
        <v>44.24082142857143</v>
      </c>
      <c r="FE171">
        <v>1955.095357142857</v>
      </c>
      <c r="FF171">
        <v>39.89035714285716</v>
      </c>
      <c r="FG171">
        <v>0</v>
      </c>
      <c r="FH171">
        <v>1694437645.5</v>
      </c>
      <c r="FI171">
        <v>0</v>
      </c>
      <c r="FJ171">
        <v>77.07772000000001</v>
      </c>
      <c r="FK171">
        <v>-3.884869227089368</v>
      </c>
      <c r="FL171">
        <v>-129.621538295452</v>
      </c>
      <c r="FM171">
        <v>4324.576</v>
      </c>
      <c r="FN171">
        <v>15</v>
      </c>
      <c r="FO171">
        <v>1694435067.6</v>
      </c>
      <c r="FP171" t="s">
        <v>630</v>
      </c>
      <c r="FQ171">
        <v>1694435067.6</v>
      </c>
      <c r="FR171">
        <v>1694435064.1</v>
      </c>
      <c r="FS171">
        <v>2</v>
      </c>
      <c r="FT171">
        <v>0.459</v>
      </c>
      <c r="FU171">
        <v>0.07000000000000001</v>
      </c>
      <c r="FV171">
        <v>-25.448</v>
      </c>
      <c r="FW171">
        <v>-3.5</v>
      </c>
      <c r="FX171">
        <v>420</v>
      </c>
      <c r="FY171">
        <v>21</v>
      </c>
      <c r="FZ171">
        <v>0.24</v>
      </c>
      <c r="GA171">
        <v>0.08</v>
      </c>
      <c r="GB171">
        <v>-38.30754</v>
      </c>
      <c r="GC171">
        <v>1.923111444652936</v>
      </c>
      <c r="GD171">
        <v>0.2011599908033405</v>
      </c>
      <c r="GE171">
        <v>0</v>
      </c>
      <c r="GF171">
        <v>1.41333475</v>
      </c>
      <c r="GG171">
        <v>-0.2358095684802977</v>
      </c>
      <c r="GH171">
        <v>0.02356788821548295</v>
      </c>
      <c r="GI171">
        <v>1</v>
      </c>
      <c r="GJ171">
        <v>1</v>
      </c>
      <c r="GK171">
        <v>2</v>
      </c>
      <c r="GL171" t="s">
        <v>438</v>
      </c>
      <c r="GM171">
        <v>3.10419</v>
      </c>
      <c r="GN171">
        <v>2.75819</v>
      </c>
      <c r="GO171">
        <v>0.142515</v>
      </c>
      <c r="GP171">
        <v>0.14296</v>
      </c>
      <c r="GQ171">
        <v>0.103</v>
      </c>
      <c r="GR171">
        <v>0.0884519</v>
      </c>
      <c r="GS171">
        <v>22047.8</v>
      </c>
      <c r="GT171">
        <v>20684.8</v>
      </c>
      <c r="GU171">
        <v>26271.1</v>
      </c>
      <c r="GV171">
        <v>24472.5</v>
      </c>
      <c r="GW171">
        <v>37851</v>
      </c>
      <c r="GX171">
        <v>32652.4</v>
      </c>
      <c r="GY171">
        <v>45971.8</v>
      </c>
      <c r="GZ171">
        <v>38753.1</v>
      </c>
      <c r="HA171">
        <v>1.85312</v>
      </c>
      <c r="HB171">
        <v>1.78335</v>
      </c>
      <c r="HC171">
        <v>-0.0287965</v>
      </c>
      <c r="HD171">
        <v>0</v>
      </c>
      <c r="HE171">
        <v>28.4954</v>
      </c>
      <c r="HF171">
        <v>999.9</v>
      </c>
      <c r="HG171">
        <v>52.6</v>
      </c>
      <c r="HH171">
        <v>28.6</v>
      </c>
      <c r="HI171">
        <v>24.4889</v>
      </c>
      <c r="HJ171">
        <v>59.7667</v>
      </c>
      <c r="HK171">
        <v>25.9936</v>
      </c>
      <c r="HL171">
        <v>1</v>
      </c>
      <c r="HM171">
        <v>0.436199</v>
      </c>
      <c r="HN171">
        <v>4.09735</v>
      </c>
      <c r="HO171">
        <v>20.2636</v>
      </c>
      <c r="HP171">
        <v>5.21205</v>
      </c>
      <c r="HQ171">
        <v>11.9825</v>
      </c>
      <c r="HR171">
        <v>4.9634</v>
      </c>
      <c r="HS171">
        <v>3.27403</v>
      </c>
      <c r="HT171">
        <v>9999</v>
      </c>
      <c r="HU171">
        <v>9999</v>
      </c>
      <c r="HV171">
        <v>9999</v>
      </c>
      <c r="HW171">
        <v>161.4</v>
      </c>
      <c r="HX171">
        <v>1.86371</v>
      </c>
      <c r="HY171">
        <v>1.85974</v>
      </c>
      <c r="HZ171">
        <v>1.85791</v>
      </c>
      <c r="IA171">
        <v>1.85941</v>
      </c>
      <c r="IB171">
        <v>1.85957</v>
      </c>
      <c r="IC171">
        <v>1.85791</v>
      </c>
      <c r="ID171">
        <v>1.85699</v>
      </c>
      <c r="IE171">
        <v>1.85208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-33.264</v>
      </c>
      <c r="IT171">
        <v>-3.5178</v>
      </c>
      <c r="IU171">
        <v>-15.77736157907257</v>
      </c>
      <c r="IV171">
        <v>-0.02504303529460891</v>
      </c>
      <c r="IW171">
        <v>8.203137281165334E-06</v>
      </c>
      <c r="IX171">
        <v>-1.601710138363582E-09</v>
      </c>
      <c r="IY171">
        <v>-1.603363494541413</v>
      </c>
      <c r="IZ171">
        <v>-0.1542298006697892</v>
      </c>
      <c r="JA171">
        <v>0.004482180110296973</v>
      </c>
      <c r="JB171">
        <v>-5.576280945024944E-05</v>
      </c>
      <c r="JC171">
        <v>4</v>
      </c>
      <c r="JD171">
        <v>1967</v>
      </c>
      <c r="JE171">
        <v>1</v>
      </c>
      <c r="JF171">
        <v>28</v>
      </c>
      <c r="JG171">
        <v>43</v>
      </c>
      <c r="JH171">
        <v>43</v>
      </c>
      <c r="JI171">
        <v>2.27417</v>
      </c>
      <c r="JJ171">
        <v>2.6062</v>
      </c>
      <c r="JK171">
        <v>1.49658</v>
      </c>
      <c r="JL171">
        <v>2.3999</v>
      </c>
      <c r="JM171">
        <v>1.54907</v>
      </c>
      <c r="JN171">
        <v>2.44019</v>
      </c>
      <c r="JO171">
        <v>30.782</v>
      </c>
      <c r="JP171">
        <v>14.815</v>
      </c>
      <c r="JQ171">
        <v>18</v>
      </c>
      <c r="JR171">
        <v>497.88</v>
      </c>
      <c r="JS171">
        <v>467.253</v>
      </c>
      <c r="JT171">
        <v>22.642</v>
      </c>
      <c r="JU171">
        <v>32.4517</v>
      </c>
      <c r="JV171">
        <v>30.0001</v>
      </c>
      <c r="JW171">
        <v>32.4979</v>
      </c>
      <c r="JX171">
        <v>32.4443</v>
      </c>
      <c r="JY171">
        <v>45.6929</v>
      </c>
      <c r="JZ171">
        <v>2.23724</v>
      </c>
      <c r="KA171">
        <v>64.9714</v>
      </c>
      <c r="KB171">
        <v>22.6557</v>
      </c>
      <c r="KC171">
        <v>955.128</v>
      </c>
      <c r="KD171">
        <v>19.6861</v>
      </c>
      <c r="KE171">
        <v>100.437</v>
      </c>
      <c r="KF171">
        <v>93.42529999999999</v>
      </c>
    </row>
    <row r="172" spans="1:292">
      <c r="A172">
        <v>154</v>
      </c>
      <c r="B172">
        <v>1694437650.5</v>
      </c>
      <c r="C172">
        <v>3570</v>
      </c>
      <c r="D172" t="s">
        <v>743</v>
      </c>
      <c r="E172" t="s">
        <v>744</v>
      </c>
      <c r="F172">
        <v>5</v>
      </c>
      <c r="G172" t="s">
        <v>629</v>
      </c>
      <c r="H172">
        <v>1694437643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960.8174491783393</v>
      </c>
      <c r="AJ172">
        <v>931.902921212121</v>
      </c>
      <c r="AK172">
        <v>3.458464344390858</v>
      </c>
      <c r="AL172">
        <v>65.65970730447981</v>
      </c>
      <c r="AM172">
        <f>(AO172 - AN172 + DX172*1E3/(8.314*(DZ172+273.15)) * AQ172/DW172 * AP172) * DW172/(100*DK172) * 1000/(1000 - AO172)</f>
        <v>0</v>
      </c>
      <c r="AN172">
        <v>19.74950096783551</v>
      </c>
      <c r="AO172">
        <v>21.11789515151514</v>
      </c>
      <c r="AP172">
        <v>-0.008989437229441857</v>
      </c>
      <c r="AQ172">
        <v>104.09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1.37</v>
      </c>
      <c r="DL172">
        <v>0.5</v>
      </c>
      <c r="DM172" t="s">
        <v>430</v>
      </c>
      <c r="DN172">
        <v>2</v>
      </c>
      <c r="DO172" t="b">
        <v>1</v>
      </c>
      <c r="DP172">
        <v>1694437643</v>
      </c>
      <c r="DQ172">
        <v>888.4354814814816</v>
      </c>
      <c r="DR172">
        <v>926.4781851851852</v>
      </c>
      <c r="DS172">
        <v>21.16897037037037</v>
      </c>
      <c r="DT172">
        <v>19.77979259259259</v>
      </c>
      <c r="DU172">
        <v>921.5777777777779</v>
      </c>
      <c r="DV172">
        <v>24.68713333333333</v>
      </c>
      <c r="DW172">
        <v>500.0548888888889</v>
      </c>
      <c r="DX172">
        <v>84.40612592592593</v>
      </c>
      <c r="DY172">
        <v>0.1000961592592592</v>
      </c>
      <c r="DZ172">
        <v>27.03880740740741</v>
      </c>
      <c r="EA172">
        <v>28.00916296296296</v>
      </c>
      <c r="EB172">
        <v>999.9000000000001</v>
      </c>
      <c r="EC172">
        <v>0</v>
      </c>
      <c r="ED172">
        <v>0</v>
      </c>
      <c r="EE172">
        <v>10002.70814814815</v>
      </c>
      <c r="EF172">
        <v>0</v>
      </c>
      <c r="EG172">
        <v>1086.131111111111</v>
      </c>
      <c r="EH172">
        <v>-38.04275555555556</v>
      </c>
      <c r="EI172">
        <v>907.649111111111</v>
      </c>
      <c r="EJ172">
        <v>945.1732592592591</v>
      </c>
      <c r="EK172">
        <v>1.389177777777778</v>
      </c>
      <c r="EL172">
        <v>926.4781851851852</v>
      </c>
      <c r="EM172">
        <v>19.77979259259259</v>
      </c>
      <c r="EN172">
        <v>1.78679037037037</v>
      </c>
      <c r="EO172">
        <v>1.669535555555555</v>
      </c>
      <c r="EP172">
        <v>15.67171481481481</v>
      </c>
      <c r="EQ172">
        <v>14.61602962962963</v>
      </c>
      <c r="ER172">
        <v>2000.004444444444</v>
      </c>
      <c r="ES172">
        <v>0.9800031111111112</v>
      </c>
      <c r="ET172">
        <v>0.01999719259259259</v>
      </c>
      <c r="EU172">
        <v>0</v>
      </c>
      <c r="EV172">
        <v>76.84495925925927</v>
      </c>
      <c r="EW172">
        <v>5.00078</v>
      </c>
      <c r="EX172">
        <v>4313.365555555556</v>
      </c>
      <c r="EY172">
        <v>16379.67777777778</v>
      </c>
      <c r="EZ172">
        <v>43.65248148148147</v>
      </c>
      <c r="FA172">
        <v>45.06199999999998</v>
      </c>
      <c r="FB172">
        <v>44.40951851851851</v>
      </c>
      <c r="FC172">
        <v>44.01362962962963</v>
      </c>
      <c r="FD172">
        <v>44.24977777777777</v>
      </c>
      <c r="FE172">
        <v>1955.114074074074</v>
      </c>
      <c r="FF172">
        <v>39.89037037037038</v>
      </c>
      <c r="FG172">
        <v>0</v>
      </c>
      <c r="FH172">
        <v>1694437650.9</v>
      </c>
      <c r="FI172">
        <v>0</v>
      </c>
      <c r="FJ172">
        <v>76.79381538461539</v>
      </c>
      <c r="FK172">
        <v>-3.762167538100739</v>
      </c>
      <c r="FL172">
        <v>-155.0560685125763</v>
      </c>
      <c r="FM172">
        <v>4312.225769230769</v>
      </c>
      <c r="FN172">
        <v>15</v>
      </c>
      <c r="FO172">
        <v>1694435067.6</v>
      </c>
      <c r="FP172" t="s">
        <v>630</v>
      </c>
      <c r="FQ172">
        <v>1694435067.6</v>
      </c>
      <c r="FR172">
        <v>1694435064.1</v>
      </c>
      <c r="FS172">
        <v>2</v>
      </c>
      <c r="FT172">
        <v>0.459</v>
      </c>
      <c r="FU172">
        <v>0.07000000000000001</v>
      </c>
      <c r="FV172">
        <v>-25.448</v>
      </c>
      <c r="FW172">
        <v>-3.5</v>
      </c>
      <c r="FX172">
        <v>420</v>
      </c>
      <c r="FY172">
        <v>21</v>
      </c>
      <c r="FZ172">
        <v>0.24</v>
      </c>
      <c r="GA172">
        <v>0.08</v>
      </c>
      <c r="GB172">
        <v>-38.14737073170731</v>
      </c>
      <c r="GC172">
        <v>1.764658536585363</v>
      </c>
      <c r="GD172">
        <v>0.1859261658383973</v>
      </c>
      <c r="GE172">
        <v>0</v>
      </c>
      <c r="GF172">
        <v>1.401624878048781</v>
      </c>
      <c r="GG172">
        <v>-0.1723929616724692</v>
      </c>
      <c r="GH172">
        <v>0.01939422470258598</v>
      </c>
      <c r="GI172">
        <v>1</v>
      </c>
      <c r="GJ172">
        <v>1</v>
      </c>
      <c r="GK172">
        <v>2</v>
      </c>
      <c r="GL172" t="s">
        <v>438</v>
      </c>
      <c r="GM172">
        <v>3.10408</v>
      </c>
      <c r="GN172">
        <v>2.75808</v>
      </c>
      <c r="GO172">
        <v>0.14422</v>
      </c>
      <c r="GP172">
        <v>0.14462</v>
      </c>
      <c r="GQ172">
        <v>0.102865</v>
      </c>
      <c r="GR172">
        <v>0.0884093</v>
      </c>
      <c r="GS172">
        <v>22003.9</v>
      </c>
      <c r="GT172">
        <v>20644.4</v>
      </c>
      <c r="GU172">
        <v>26271.1</v>
      </c>
      <c r="GV172">
        <v>24472.1</v>
      </c>
      <c r="GW172">
        <v>37856.9</v>
      </c>
      <c r="GX172">
        <v>32654</v>
      </c>
      <c r="GY172">
        <v>45971.8</v>
      </c>
      <c r="GZ172">
        <v>38753</v>
      </c>
      <c r="HA172">
        <v>1.85303</v>
      </c>
      <c r="HB172">
        <v>1.78347</v>
      </c>
      <c r="HC172">
        <v>-0.0294521</v>
      </c>
      <c r="HD172">
        <v>0</v>
      </c>
      <c r="HE172">
        <v>28.4902</v>
      </c>
      <c r="HF172">
        <v>999.9</v>
      </c>
      <c r="HG172">
        <v>52.6</v>
      </c>
      <c r="HH172">
        <v>28.6</v>
      </c>
      <c r="HI172">
        <v>24.4867</v>
      </c>
      <c r="HJ172">
        <v>60.3767</v>
      </c>
      <c r="HK172">
        <v>26.0256</v>
      </c>
      <c r="HL172">
        <v>1</v>
      </c>
      <c r="HM172">
        <v>0.43638</v>
      </c>
      <c r="HN172">
        <v>4.14076</v>
      </c>
      <c r="HO172">
        <v>20.2626</v>
      </c>
      <c r="HP172">
        <v>5.21115</v>
      </c>
      <c r="HQ172">
        <v>11.9813</v>
      </c>
      <c r="HR172">
        <v>4.96305</v>
      </c>
      <c r="HS172">
        <v>3.27405</v>
      </c>
      <c r="HT172">
        <v>9999</v>
      </c>
      <c r="HU172">
        <v>9999</v>
      </c>
      <c r="HV172">
        <v>9999</v>
      </c>
      <c r="HW172">
        <v>161.4</v>
      </c>
      <c r="HX172">
        <v>1.86371</v>
      </c>
      <c r="HY172">
        <v>1.85974</v>
      </c>
      <c r="HZ172">
        <v>1.85792</v>
      </c>
      <c r="IA172">
        <v>1.85937</v>
      </c>
      <c r="IB172">
        <v>1.85958</v>
      </c>
      <c r="IC172">
        <v>1.85791</v>
      </c>
      <c r="ID172">
        <v>1.857</v>
      </c>
      <c r="IE172">
        <v>1.85207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-33.503</v>
      </c>
      <c r="IT172">
        <v>-3.5162</v>
      </c>
      <c r="IU172">
        <v>-15.77736157907257</v>
      </c>
      <c r="IV172">
        <v>-0.02504303529460891</v>
      </c>
      <c r="IW172">
        <v>8.203137281165334E-06</v>
      </c>
      <c r="IX172">
        <v>-1.601710138363582E-09</v>
      </c>
      <c r="IY172">
        <v>-1.603363494541413</v>
      </c>
      <c r="IZ172">
        <v>-0.1542298006697892</v>
      </c>
      <c r="JA172">
        <v>0.004482180110296973</v>
      </c>
      <c r="JB172">
        <v>-5.576280945024944E-05</v>
      </c>
      <c r="JC172">
        <v>4</v>
      </c>
      <c r="JD172">
        <v>1967</v>
      </c>
      <c r="JE172">
        <v>1</v>
      </c>
      <c r="JF172">
        <v>28</v>
      </c>
      <c r="JG172">
        <v>43</v>
      </c>
      <c r="JH172">
        <v>43.1</v>
      </c>
      <c r="JI172">
        <v>2.30469</v>
      </c>
      <c r="JJ172">
        <v>2.60376</v>
      </c>
      <c r="JK172">
        <v>1.49658</v>
      </c>
      <c r="JL172">
        <v>2.3999</v>
      </c>
      <c r="JM172">
        <v>1.54907</v>
      </c>
      <c r="JN172">
        <v>2.4231</v>
      </c>
      <c r="JO172">
        <v>30.7604</v>
      </c>
      <c r="JP172">
        <v>14.815</v>
      </c>
      <c r="JQ172">
        <v>18</v>
      </c>
      <c r="JR172">
        <v>497.837</v>
      </c>
      <c r="JS172">
        <v>467.337</v>
      </c>
      <c r="JT172">
        <v>22.65</v>
      </c>
      <c r="JU172">
        <v>32.4541</v>
      </c>
      <c r="JV172">
        <v>30.0002</v>
      </c>
      <c r="JW172">
        <v>32.5005</v>
      </c>
      <c r="JX172">
        <v>32.4446</v>
      </c>
      <c r="JY172">
        <v>46.3529</v>
      </c>
      <c r="JZ172">
        <v>2.23724</v>
      </c>
      <c r="KA172">
        <v>64.9714</v>
      </c>
      <c r="KB172">
        <v>22.6499</v>
      </c>
      <c r="KC172">
        <v>975.174</v>
      </c>
      <c r="KD172">
        <v>19.7314</v>
      </c>
      <c r="KE172">
        <v>100.437</v>
      </c>
      <c r="KF172">
        <v>93.4246</v>
      </c>
    </row>
    <row r="173" spans="1:292">
      <c r="A173">
        <v>155</v>
      </c>
      <c r="B173">
        <v>1694437655.5</v>
      </c>
      <c r="C173">
        <v>3575</v>
      </c>
      <c r="D173" t="s">
        <v>745</v>
      </c>
      <c r="E173" t="s">
        <v>746</v>
      </c>
      <c r="F173">
        <v>5</v>
      </c>
      <c r="G173" t="s">
        <v>629</v>
      </c>
      <c r="H173">
        <v>1694437647.714286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977.8753808288221</v>
      </c>
      <c r="AJ173">
        <v>949.1788545454541</v>
      </c>
      <c r="AK173">
        <v>3.446095499698278</v>
      </c>
      <c r="AL173">
        <v>65.65970730447981</v>
      </c>
      <c r="AM173">
        <f>(AO173 - AN173 + DX173*1E3/(8.314*(DZ173+273.15)) * AQ173/DW173 * AP173) * DW173/(100*DK173) * 1000/(1000 - AO173)</f>
        <v>0</v>
      </c>
      <c r="AN173">
        <v>19.74598837636364</v>
      </c>
      <c r="AO173">
        <v>21.07630909090909</v>
      </c>
      <c r="AP173">
        <v>-0.007932424242424491</v>
      </c>
      <c r="AQ173">
        <v>104.09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1.37</v>
      </c>
      <c r="DL173">
        <v>0.5</v>
      </c>
      <c r="DM173" t="s">
        <v>430</v>
      </c>
      <c r="DN173">
        <v>2</v>
      </c>
      <c r="DO173" t="b">
        <v>1</v>
      </c>
      <c r="DP173">
        <v>1694437647.714286</v>
      </c>
      <c r="DQ173">
        <v>904.4383214285715</v>
      </c>
      <c r="DR173">
        <v>942.3014999999999</v>
      </c>
      <c r="DS173">
        <v>21.13574285714285</v>
      </c>
      <c r="DT173">
        <v>19.76331428571428</v>
      </c>
      <c r="DU173">
        <v>937.8067857142858</v>
      </c>
      <c r="DV173">
        <v>24.65270714285714</v>
      </c>
      <c r="DW173">
        <v>500.0273214285716</v>
      </c>
      <c r="DX173">
        <v>84.40677142857143</v>
      </c>
      <c r="DY173">
        <v>0.1000777464285714</v>
      </c>
      <c r="DZ173">
        <v>27.03601071428571</v>
      </c>
      <c r="EA173">
        <v>28.014425</v>
      </c>
      <c r="EB173">
        <v>999.9000000000002</v>
      </c>
      <c r="EC173">
        <v>0</v>
      </c>
      <c r="ED173">
        <v>0</v>
      </c>
      <c r="EE173">
        <v>9993.945714285714</v>
      </c>
      <c r="EF173">
        <v>0</v>
      </c>
      <c r="EG173">
        <v>1086.648214285714</v>
      </c>
      <c r="EH173">
        <v>-37.86326428571429</v>
      </c>
      <c r="EI173">
        <v>923.9664999999998</v>
      </c>
      <c r="EJ173">
        <v>961.2997142857145</v>
      </c>
      <c r="EK173">
        <v>1.372431428571429</v>
      </c>
      <c r="EL173">
        <v>942.3014999999999</v>
      </c>
      <c r="EM173">
        <v>19.76331428571428</v>
      </c>
      <c r="EN173">
        <v>1.784</v>
      </c>
      <c r="EO173">
        <v>1.668158571428572</v>
      </c>
      <c r="EP173">
        <v>15.64728928571428</v>
      </c>
      <c r="EQ173">
        <v>14.60324642857143</v>
      </c>
      <c r="ER173">
        <v>2000.003571428571</v>
      </c>
      <c r="ES173">
        <v>0.9800030357142858</v>
      </c>
      <c r="ET173">
        <v>0.01999726428571428</v>
      </c>
      <c r="EU173">
        <v>0</v>
      </c>
      <c r="EV173">
        <v>76.49749999999999</v>
      </c>
      <c r="EW173">
        <v>5.00078</v>
      </c>
      <c r="EX173">
        <v>4301.798571428571</v>
      </c>
      <c r="EY173">
        <v>16379.67857142857</v>
      </c>
      <c r="EZ173">
        <v>43.64035714285713</v>
      </c>
      <c r="FA173">
        <v>45.05757142857141</v>
      </c>
      <c r="FB173">
        <v>44.40382142857143</v>
      </c>
      <c r="FC173">
        <v>44.01757142857142</v>
      </c>
      <c r="FD173">
        <v>44.25642857142856</v>
      </c>
      <c r="FE173">
        <v>1955.113214285714</v>
      </c>
      <c r="FF173">
        <v>39.89035714285716</v>
      </c>
      <c r="FG173">
        <v>0</v>
      </c>
      <c r="FH173">
        <v>1694437655.7</v>
      </c>
      <c r="FI173">
        <v>0</v>
      </c>
      <c r="FJ173">
        <v>76.47898076923076</v>
      </c>
      <c r="FK173">
        <v>-3.783292316794418</v>
      </c>
      <c r="FL173">
        <v>-137.3719660793142</v>
      </c>
      <c r="FM173">
        <v>4300.846538461539</v>
      </c>
      <c r="FN173">
        <v>15</v>
      </c>
      <c r="FO173">
        <v>1694435067.6</v>
      </c>
      <c r="FP173" t="s">
        <v>630</v>
      </c>
      <c r="FQ173">
        <v>1694435067.6</v>
      </c>
      <c r="FR173">
        <v>1694435064.1</v>
      </c>
      <c r="FS173">
        <v>2</v>
      </c>
      <c r="FT173">
        <v>0.459</v>
      </c>
      <c r="FU173">
        <v>0.07000000000000001</v>
      </c>
      <c r="FV173">
        <v>-25.448</v>
      </c>
      <c r="FW173">
        <v>-3.5</v>
      </c>
      <c r="FX173">
        <v>420</v>
      </c>
      <c r="FY173">
        <v>21</v>
      </c>
      <c r="FZ173">
        <v>0.24</v>
      </c>
      <c r="GA173">
        <v>0.08</v>
      </c>
      <c r="GB173">
        <v>-37.97057804878049</v>
      </c>
      <c r="GC173">
        <v>2.347586759581805</v>
      </c>
      <c r="GD173">
        <v>0.2407137744821869</v>
      </c>
      <c r="GE173">
        <v>0</v>
      </c>
      <c r="GF173">
        <v>1.382269512195122</v>
      </c>
      <c r="GG173">
        <v>-0.1816250174216006</v>
      </c>
      <c r="GH173">
        <v>0.02061593865414124</v>
      </c>
      <c r="GI173">
        <v>1</v>
      </c>
      <c r="GJ173">
        <v>1</v>
      </c>
      <c r="GK173">
        <v>2</v>
      </c>
      <c r="GL173" t="s">
        <v>438</v>
      </c>
      <c r="GM173">
        <v>3.1041</v>
      </c>
      <c r="GN173">
        <v>2.7578</v>
      </c>
      <c r="GO173">
        <v>0.14591</v>
      </c>
      <c r="GP173">
        <v>0.146276</v>
      </c>
      <c r="GQ173">
        <v>0.10274</v>
      </c>
      <c r="GR173">
        <v>0.0884071</v>
      </c>
      <c r="GS173">
        <v>21960.5</v>
      </c>
      <c r="GT173">
        <v>20604.7</v>
      </c>
      <c r="GU173">
        <v>26271.1</v>
      </c>
      <c r="GV173">
        <v>24472.5</v>
      </c>
      <c r="GW173">
        <v>37862.2</v>
      </c>
      <c r="GX173">
        <v>32654.5</v>
      </c>
      <c r="GY173">
        <v>45971.6</v>
      </c>
      <c r="GZ173">
        <v>38753.2</v>
      </c>
      <c r="HA173">
        <v>1.8529</v>
      </c>
      <c r="HB173">
        <v>1.78328</v>
      </c>
      <c r="HC173">
        <v>-0.0288375</v>
      </c>
      <c r="HD173">
        <v>0</v>
      </c>
      <c r="HE173">
        <v>28.4842</v>
      </c>
      <c r="HF173">
        <v>999.9</v>
      </c>
      <c r="HG173">
        <v>52.6</v>
      </c>
      <c r="HH173">
        <v>28.6</v>
      </c>
      <c r="HI173">
        <v>24.4858</v>
      </c>
      <c r="HJ173">
        <v>60.0267</v>
      </c>
      <c r="HK173">
        <v>26.0577</v>
      </c>
      <c r="HL173">
        <v>1</v>
      </c>
      <c r="HM173">
        <v>0.437129</v>
      </c>
      <c r="HN173">
        <v>4.22599</v>
      </c>
      <c r="HO173">
        <v>20.2606</v>
      </c>
      <c r="HP173">
        <v>5.21145</v>
      </c>
      <c r="HQ173">
        <v>11.9821</v>
      </c>
      <c r="HR173">
        <v>4.9631</v>
      </c>
      <c r="HS173">
        <v>3.27397</v>
      </c>
      <c r="HT173">
        <v>9999</v>
      </c>
      <c r="HU173">
        <v>9999</v>
      </c>
      <c r="HV173">
        <v>9999</v>
      </c>
      <c r="HW173">
        <v>161.4</v>
      </c>
      <c r="HX173">
        <v>1.86371</v>
      </c>
      <c r="HY173">
        <v>1.85974</v>
      </c>
      <c r="HZ173">
        <v>1.85793</v>
      </c>
      <c r="IA173">
        <v>1.8594</v>
      </c>
      <c r="IB173">
        <v>1.85958</v>
      </c>
      <c r="IC173">
        <v>1.85792</v>
      </c>
      <c r="ID173">
        <v>1.85699</v>
      </c>
      <c r="IE173">
        <v>1.8521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-33.739</v>
      </c>
      <c r="IT173">
        <v>-3.5147</v>
      </c>
      <c r="IU173">
        <v>-15.77736157907257</v>
      </c>
      <c r="IV173">
        <v>-0.02504303529460891</v>
      </c>
      <c r="IW173">
        <v>8.203137281165334E-06</v>
      </c>
      <c r="IX173">
        <v>-1.601710138363582E-09</v>
      </c>
      <c r="IY173">
        <v>-1.603363494541413</v>
      </c>
      <c r="IZ173">
        <v>-0.1542298006697892</v>
      </c>
      <c r="JA173">
        <v>0.004482180110296973</v>
      </c>
      <c r="JB173">
        <v>-5.576280945024944E-05</v>
      </c>
      <c r="JC173">
        <v>4</v>
      </c>
      <c r="JD173">
        <v>1967</v>
      </c>
      <c r="JE173">
        <v>1</v>
      </c>
      <c r="JF173">
        <v>28</v>
      </c>
      <c r="JG173">
        <v>43.1</v>
      </c>
      <c r="JH173">
        <v>43.2</v>
      </c>
      <c r="JI173">
        <v>2.33765</v>
      </c>
      <c r="JJ173">
        <v>2.60498</v>
      </c>
      <c r="JK173">
        <v>1.49658</v>
      </c>
      <c r="JL173">
        <v>2.3999</v>
      </c>
      <c r="JM173">
        <v>1.54907</v>
      </c>
      <c r="JN173">
        <v>2.37061</v>
      </c>
      <c r="JO173">
        <v>30.782</v>
      </c>
      <c r="JP173">
        <v>14.8062</v>
      </c>
      <c r="JQ173">
        <v>18</v>
      </c>
      <c r="JR173">
        <v>497.771</v>
      </c>
      <c r="JS173">
        <v>467.229</v>
      </c>
      <c r="JT173">
        <v>22.6413</v>
      </c>
      <c r="JU173">
        <v>32.457</v>
      </c>
      <c r="JV173">
        <v>30.0005</v>
      </c>
      <c r="JW173">
        <v>32.502</v>
      </c>
      <c r="JX173">
        <v>32.4475</v>
      </c>
      <c r="JY173">
        <v>46.9611</v>
      </c>
      <c r="JZ173">
        <v>2.23724</v>
      </c>
      <c r="KA173">
        <v>64.9714</v>
      </c>
      <c r="KB173">
        <v>22.6306</v>
      </c>
      <c r="KC173">
        <v>988.861</v>
      </c>
      <c r="KD173">
        <v>19.783</v>
      </c>
      <c r="KE173">
        <v>100.436</v>
      </c>
      <c r="KF173">
        <v>93.4255</v>
      </c>
    </row>
    <row r="174" spans="1:292">
      <c r="A174">
        <v>156</v>
      </c>
      <c r="B174">
        <v>1694437660.5</v>
      </c>
      <c r="C174">
        <v>3580</v>
      </c>
      <c r="D174" t="s">
        <v>747</v>
      </c>
      <c r="E174" t="s">
        <v>748</v>
      </c>
      <c r="F174">
        <v>5</v>
      </c>
      <c r="G174" t="s">
        <v>629</v>
      </c>
      <c r="H174">
        <v>1694437653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995.1557164419061</v>
      </c>
      <c r="AJ174">
        <v>966.4203636363636</v>
      </c>
      <c r="AK174">
        <v>3.444527005562221</v>
      </c>
      <c r="AL174">
        <v>65.65970730447981</v>
      </c>
      <c r="AM174">
        <f>(AO174 - AN174 + DX174*1E3/(8.314*(DZ174+273.15)) * AQ174/DW174 * AP174) * DW174/(100*DK174) * 1000/(1000 - AO174)</f>
        <v>0</v>
      </c>
      <c r="AN174">
        <v>19.74351190554113</v>
      </c>
      <c r="AO174">
        <v>21.04025030303029</v>
      </c>
      <c r="AP174">
        <v>-0.006967922077925928</v>
      </c>
      <c r="AQ174">
        <v>104.09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1.37</v>
      </c>
      <c r="DL174">
        <v>0.5</v>
      </c>
      <c r="DM174" t="s">
        <v>430</v>
      </c>
      <c r="DN174">
        <v>2</v>
      </c>
      <c r="DO174" t="b">
        <v>1</v>
      </c>
      <c r="DP174">
        <v>1694437653</v>
      </c>
      <c r="DQ174">
        <v>922.3902962962961</v>
      </c>
      <c r="DR174">
        <v>960.0790740740741</v>
      </c>
      <c r="DS174">
        <v>21.09402962962963</v>
      </c>
      <c r="DT174">
        <v>19.74734444444444</v>
      </c>
      <c r="DU174">
        <v>956.0103333333335</v>
      </c>
      <c r="DV174">
        <v>24.60947777777777</v>
      </c>
      <c r="DW174">
        <v>499.9599259259259</v>
      </c>
      <c r="DX174">
        <v>84.40702222222224</v>
      </c>
      <c r="DY174">
        <v>0.09990971851851851</v>
      </c>
      <c r="DZ174">
        <v>27.03307777777777</v>
      </c>
      <c r="EA174">
        <v>28.01496296296297</v>
      </c>
      <c r="EB174">
        <v>999.9000000000001</v>
      </c>
      <c r="EC174">
        <v>0</v>
      </c>
      <c r="ED174">
        <v>0</v>
      </c>
      <c r="EE174">
        <v>9993.28074074074</v>
      </c>
      <c r="EF174">
        <v>0</v>
      </c>
      <c r="EG174">
        <v>1087.761111111111</v>
      </c>
      <c r="EH174">
        <v>-37.68881111111111</v>
      </c>
      <c r="EI174">
        <v>942.2659629629628</v>
      </c>
      <c r="EJ174">
        <v>979.4198148148148</v>
      </c>
      <c r="EK174">
        <v>1.34668</v>
      </c>
      <c r="EL174">
        <v>960.0790740740741</v>
      </c>
      <c r="EM174">
        <v>19.74734444444444</v>
      </c>
      <c r="EN174">
        <v>1.780483703703704</v>
      </c>
      <c r="EO174">
        <v>1.666815555555556</v>
      </c>
      <c r="EP174">
        <v>15.61648148148148</v>
      </c>
      <c r="EQ174">
        <v>14.59078148148148</v>
      </c>
      <c r="ER174">
        <v>1999.997777777777</v>
      </c>
      <c r="ES174">
        <v>0.9800030000000001</v>
      </c>
      <c r="ET174">
        <v>0.0199973</v>
      </c>
      <c r="EU174">
        <v>0</v>
      </c>
      <c r="EV174">
        <v>76.06935925925926</v>
      </c>
      <c r="EW174">
        <v>5.00078</v>
      </c>
      <c r="EX174">
        <v>4288.735555555556</v>
      </c>
      <c r="EY174">
        <v>16379.62592592593</v>
      </c>
      <c r="EZ174">
        <v>43.6364074074074</v>
      </c>
      <c r="FA174">
        <v>45.0551111111111</v>
      </c>
      <c r="FB174">
        <v>44.39333333333333</v>
      </c>
      <c r="FC174">
        <v>44.0137037037037</v>
      </c>
      <c r="FD174">
        <v>44.26355555555555</v>
      </c>
      <c r="FE174">
        <v>1955.107777777777</v>
      </c>
      <c r="FF174">
        <v>39.89000000000001</v>
      </c>
      <c r="FG174">
        <v>0</v>
      </c>
      <c r="FH174">
        <v>1694437660.5</v>
      </c>
      <c r="FI174">
        <v>0</v>
      </c>
      <c r="FJ174">
        <v>76.07899615384615</v>
      </c>
      <c r="FK174">
        <v>-6.332105983057115</v>
      </c>
      <c r="FL174">
        <v>-145.4912818175172</v>
      </c>
      <c r="FM174">
        <v>4289.255384615384</v>
      </c>
      <c r="FN174">
        <v>15</v>
      </c>
      <c r="FO174">
        <v>1694435067.6</v>
      </c>
      <c r="FP174" t="s">
        <v>630</v>
      </c>
      <c r="FQ174">
        <v>1694435067.6</v>
      </c>
      <c r="FR174">
        <v>1694435064.1</v>
      </c>
      <c r="FS174">
        <v>2</v>
      </c>
      <c r="FT174">
        <v>0.459</v>
      </c>
      <c r="FU174">
        <v>0.07000000000000001</v>
      </c>
      <c r="FV174">
        <v>-25.448</v>
      </c>
      <c r="FW174">
        <v>-3.5</v>
      </c>
      <c r="FX174">
        <v>420</v>
      </c>
      <c r="FY174">
        <v>21</v>
      </c>
      <c r="FZ174">
        <v>0.24</v>
      </c>
      <c r="GA174">
        <v>0.08</v>
      </c>
      <c r="GB174">
        <v>-37.79966</v>
      </c>
      <c r="GC174">
        <v>2.00788142589118</v>
      </c>
      <c r="GD174">
        <v>0.2092360877095538</v>
      </c>
      <c r="GE174">
        <v>0</v>
      </c>
      <c r="GF174">
        <v>1.35756025</v>
      </c>
      <c r="GG174">
        <v>-0.3094040150093789</v>
      </c>
      <c r="GH174">
        <v>0.03209733956946434</v>
      </c>
      <c r="GI174">
        <v>1</v>
      </c>
      <c r="GJ174">
        <v>1</v>
      </c>
      <c r="GK174">
        <v>2</v>
      </c>
      <c r="GL174" t="s">
        <v>438</v>
      </c>
      <c r="GM174">
        <v>3.10402</v>
      </c>
      <c r="GN174">
        <v>2.75793</v>
      </c>
      <c r="GO174">
        <v>0.147577</v>
      </c>
      <c r="GP174">
        <v>0.147906</v>
      </c>
      <c r="GQ174">
        <v>0.102631</v>
      </c>
      <c r="GR174">
        <v>0.0883903</v>
      </c>
      <c r="GS174">
        <v>21917.6</v>
      </c>
      <c r="GT174">
        <v>20565</v>
      </c>
      <c r="GU174">
        <v>26271.1</v>
      </c>
      <c r="GV174">
        <v>24472.1</v>
      </c>
      <c r="GW174">
        <v>37867.1</v>
      </c>
      <c r="GX174">
        <v>32654.9</v>
      </c>
      <c r="GY174">
        <v>45971.6</v>
      </c>
      <c r="GZ174">
        <v>38752.8</v>
      </c>
      <c r="HA174">
        <v>1.85268</v>
      </c>
      <c r="HB174">
        <v>1.7837</v>
      </c>
      <c r="HC174">
        <v>-0.0284091</v>
      </c>
      <c r="HD174">
        <v>0</v>
      </c>
      <c r="HE174">
        <v>28.4772</v>
      </c>
      <c r="HF174">
        <v>999.9</v>
      </c>
      <c r="HG174">
        <v>52.6</v>
      </c>
      <c r="HH174">
        <v>28.6</v>
      </c>
      <c r="HI174">
        <v>24.4884</v>
      </c>
      <c r="HJ174">
        <v>60.7567</v>
      </c>
      <c r="HK174">
        <v>25.9295</v>
      </c>
      <c r="HL174">
        <v>1</v>
      </c>
      <c r="HM174">
        <v>0.437073</v>
      </c>
      <c r="HN174">
        <v>4.24303</v>
      </c>
      <c r="HO174">
        <v>20.26</v>
      </c>
      <c r="HP174">
        <v>5.2107</v>
      </c>
      <c r="HQ174">
        <v>11.983</v>
      </c>
      <c r="HR174">
        <v>4.9618</v>
      </c>
      <c r="HS174">
        <v>3.27408</v>
      </c>
      <c r="HT174">
        <v>9999</v>
      </c>
      <c r="HU174">
        <v>9999</v>
      </c>
      <c r="HV174">
        <v>9999</v>
      </c>
      <c r="HW174">
        <v>161.4</v>
      </c>
      <c r="HX174">
        <v>1.86371</v>
      </c>
      <c r="HY174">
        <v>1.85973</v>
      </c>
      <c r="HZ174">
        <v>1.85791</v>
      </c>
      <c r="IA174">
        <v>1.85941</v>
      </c>
      <c r="IB174">
        <v>1.85957</v>
      </c>
      <c r="IC174">
        <v>1.85791</v>
      </c>
      <c r="ID174">
        <v>1.85699</v>
      </c>
      <c r="IE174">
        <v>1.85205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-33.973</v>
      </c>
      <c r="IT174">
        <v>-3.5134</v>
      </c>
      <c r="IU174">
        <v>-15.77736157907257</v>
      </c>
      <c r="IV174">
        <v>-0.02504303529460891</v>
      </c>
      <c r="IW174">
        <v>8.203137281165334E-06</v>
      </c>
      <c r="IX174">
        <v>-1.601710138363582E-09</v>
      </c>
      <c r="IY174">
        <v>-1.603363494541413</v>
      </c>
      <c r="IZ174">
        <v>-0.1542298006697892</v>
      </c>
      <c r="JA174">
        <v>0.004482180110296973</v>
      </c>
      <c r="JB174">
        <v>-5.576280945024944E-05</v>
      </c>
      <c r="JC174">
        <v>4</v>
      </c>
      <c r="JD174">
        <v>1967</v>
      </c>
      <c r="JE174">
        <v>1</v>
      </c>
      <c r="JF174">
        <v>28</v>
      </c>
      <c r="JG174">
        <v>43.2</v>
      </c>
      <c r="JH174">
        <v>43.3</v>
      </c>
      <c r="JI174">
        <v>2.36816</v>
      </c>
      <c r="JJ174">
        <v>2.6062</v>
      </c>
      <c r="JK174">
        <v>1.49658</v>
      </c>
      <c r="JL174">
        <v>2.3999</v>
      </c>
      <c r="JM174">
        <v>1.54907</v>
      </c>
      <c r="JN174">
        <v>2.33887</v>
      </c>
      <c r="JO174">
        <v>30.782</v>
      </c>
      <c r="JP174">
        <v>14.7887</v>
      </c>
      <c r="JQ174">
        <v>18</v>
      </c>
      <c r="JR174">
        <v>497.647</v>
      </c>
      <c r="JS174">
        <v>467.509</v>
      </c>
      <c r="JT174">
        <v>22.6252</v>
      </c>
      <c r="JU174">
        <v>32.4598</v>
      </c>
      <c r="JV174">
        <v>30.0003</v>
      </c>
      <c r="JW174">
        <v>32.5036</v>
      </c>
      <c r="JX174">
        <v>32.4484</v>
      </c>
      <c r="JY174">
        <v>47.6307</v>
      </c>
      <c r="JZ174">
        <v>2.23724</v>
      </c>
      <c r="KA174">
        <v>64.9714</v>
      </c>
      <c r="KB174">
        <v>22.6187</v>
      </c>
      <c r="KC174">
        <v>1008.91</v>
      </c>
      <c r="KD174">
        <v>19.8471</v>
      </c>
      <c r="KE174">
        <v>100.436</v>
      </c>
      <c r="KF174">
        <v>93.4243</v>
      </c>
    </row>
    <row r="175" spans="1:292">
      <c r="A175">
        <v>157</v>
      </c>
      <c r="B175">
        <v>1694437665.5</v>
      </c>
      <c r="C175">
        <v>3585</v>
      </c>
      <c r="D175" t="s">
        <v>749</v>
      </c>
      <c r="E175" t="s">
        <v>750</v>
      </c>
      <c r="F175">
        <v>5</v>
      </c>
      <c r="G175" t="s">
        <v>629</v>
      </c>
      <c r="H175">
        <v>1694437657.714286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1012.28183473424</v>
      </c>
      <c r="AJ175">
        <v>983.669</v>
      </c>
      <c r="AK175">
        <v>3.436535459187599</v>
      </c>
      <c r="AL175">
        <v>65.65970730447981</v>
      </c>
      <c r="AM175">
        <f>(AO175 - AN175 + DX175*1E3/(8.314*(DZ175+273.15)) * AQ175/DW175 * AP175) * DW175/(100*DK175) * 1000/(1000 - AO175)</f>
        <v>0</v>
      </c>
      <c r="AN175">
        <v>19.73843677748918</v>
      </c>
      <c r="AO175">
        <v>21.00302121212121</v>
      </c>
      <c r="AP175">
        <v>-0.007495021645024643</v>
      </c>
      <c r="AQ175">
        <v>104.09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1.37</v>
      </c>
      <c r="DL175">
        <v>0.5</v>
      </c>
      <c r="DM175" t="s">
        <v>430</v>
      </c>
      <c r="DN175">
        <v>2</v>
      </c>
      <c r="DO175" t="b">
        <v>1</v>
      </c>
      <c r="DP175">
        <v>1694437657.714286</v>
      </c>
      <c r="DQ175">
        <v>938.3727142857144</v>
      </c>
      <c r="DR175">
        <v>975.9395714285716</v>
      </c>
      <c r="DS175">
        <v>21.05695</v>
      </c>
      <c r="DT175">
        <v>19.74336428571429</v>
      </c>
      <c r="DU175">
        <v>972.2145714285714</v>
      </c>
      <c r="DV175">
        <v>24.57105</v>
      </c>
      <c r="DW175">
        <v>499.9868571428571</v>
      </c>
      <c r="DX175">
        <v>84.40733928571429</v>
      </c>
      <c r="DY175">
        <v>0.09989117142857143</v>
      </c>
      <c r="DZ175">
        <v>27.03101071428571</v>
      </c>
      <c r="EA175">
        <v>28.00991785714286</v>
      </c>
      <c r="EB175">
        <v>999.9000000000002</v>
      </c>
      <c r="EC175">
        <v>0</v>
      </c>
      <c r="ED175">
        <v>0</v>
      </c>
      <c r="EE175">
        <v>10006.425</v>
      </c>
      <c r="EF175">
        <v>0</v>
      </c>
      <c r="EG175">
        <v>1089.695357142857</v>
      </c>
      <c r="EH175">
        <v>-37.56698928571429</v>
      </c>
      <c r="EI175">
        <v>958.5565357142858</v>
      </c>
      <c r="EJ175">
        <v>995.5965714285715</v>
      </c>
      <c r="EK175">
        <v>1.313584642857143</v>
      </c>
      <c r="EL175">
        <v>975.9395714285716</v>
      </c>
      <c r="EM175">
        <v>19.74336428571429</v>
      </c>
      <c r="EN175">
        <v>1.777361071428571</v>
      </c>
      <c r="EO175">
        <v>1.666485</v>
      </c>
      <c r="EP175">
        <v>15.589075</v>
      </c>
      <c r="EQ175">
        <v>14.58771428571428</v>
      </c>
      <c r="ER175">
        <v>1999.992857142857</v>
      </c>
      <c r="ES175">
        <v>0.9800030357142858</v>
      </c>
      <c r="ET175">
        <v>0.01999727142857143</v>
      </c>
      <c r="EU175">
        <v>0</v>
      </c>
      <c r="EV175">
        <v>75.54556428571428</v>
      </c>
      <c r="EW175">
        <v>5.00078</v>
      </c>
      <c r="EX175">
        <v>4277.358571428571</v>
      </c>
      <c r="EY175">
        <v>16379.58928571429</v>
      </c>
      <c r="EZ175">
        <v>43.64042857142856</v>
      </c>
      <c r="FA175">
        <v>45.03985714285714</v>
      </c>
      <c r="FB175">
        <v>44.38371428571428</v>
      </c>
      <c r="FC175">
        <v>44.01764285714285</v>
      </c>
      <c r="FD175">
        <v>44.26535714285713</v>
      </c>
      <c r="FE175">
        <v>1955.102857142857</v>
      </c>
      <c r="FF175">
        <v>39.89000000000001</v>
      </c>
      <c r="FG175">
        <v>0</v>
      </c>
      <c r="FH175">
        <v>1694437665.3</v>
      </c>
      <c r="FI175">
        <v>0</v>
      </c>
      <c r="FJ175">
        <v>75.55973076923077</v>
      </c>
      <c r="FK175">
        <v>-6.268656411418094</v>
      </c>
      <c r="FL175">
        <v>-155.1323077463729</v>
      </c>
      <c r="FM175">
        <v>4277.585384615384</v>
      </c>
      <c r="FN175">
        <v>15</v>
      </c>
      <c r="FO175">
        <v>1694435067.6</v>
      </c>
      <c r="FP175" t="s">
        <v>630</v>
      </c>
      <c r="FQ175">
        <v>1694435067.6</v>
      </c>
      <c r="FR175">
        <v>1694435064.1</v>
      </c>
      <c r="FS175">
        <v>2</v>
      </c>
      <c r="FT175">
        <v>0.459</v>
      </c>
      <c r="FU175">
        <v>0.07000000000000001</v>
      </c>
      <c r="FV175">
        <v>-25.448</v>
      </c>
      <c r="FW175">
        <v>-3.5</v>
      </c>
      <c r="FX175">
        <v>420</v>
      </c>
      <c r="FY175">
        <v>21</v>
      </c>
      <c r="FZ175">
        <v>0.24</v>
      </c>
      <c r="GA175">
        <v>0.08</v>
      </c>
      <c r="GB175">
        <v>-37.667625</v>
      </c>
      <c r="GC175">
        <v>1.519170731707296</v>
      </c>
      <c r="GD175">
        <v>0.1590169342397219</v>
      </c>
      <c r="GE175">
        <v>0</v>
      </c>
      <c r="GF175">
        <v>1.33761875</v>
      </c>
      <c r="GG175">
        <v>-0.4136709568480313</v>
      </c>
      <c r="GH175">
        <v>0.03993746143581865</v>
      </c>
      <c r="GI175">
        <v>1</v>
      </c>
      <c r="GJ175">
        <v>1</v>
      </c>
      <c r="GK175">
        <v>2</v>
      </c>
      <c r="GL175" t="s">
        <v>438</v>
      </c>
      <c r="GM175">
        <v>3.10415</v>
      </c>
      <c r="GN175">
        <v>2.75832</v>
      </c>
      <c r="GO175">
        <v>0.149226</v>
      </c>
      <c r="GP175">
        <v>0.149528</v>
      </c>
      <c r="GQ175">
        <v>0.102519</v>
      </c>
      <c r="GR175">
        <v>0.0883758</v>
      </c>
      <c r="GS175">
        <v>21875</v>
      </c>
      <c r="GT175">
        <v>20525.9</v>
      </c>
      <c r="GU175">
        <v>26270.9</v>
      </c>
      <c r="GV175">
        <v>24472.2</v>
      </c>
      <c r="GW175">
        <v>37871.8</v>
      </c>
      <c r="GX175">
        <v>32655.6</v>
      </c>
      <c r="GY175">
        <v>45971.3</v>
      </c>
      <c r="GZ175">
        <v>38752.8</v>
      </c>
      <c r="HA175">
        <v>1.85295</v>
      </c>
      <c r="HB175">
        <v>1.78342</v>
      </c>
      <c r="HC175">
        <v>-0.0282712</v>
      </c>
      <c r="HD175">
        <v>0</v>
      </c>
      <c r="HE175">
        <v>28.4708</v>
      </c>
      <c r="HF175">
        <v>999.9</v>
      </c>
      <c r="HG175">
        <v>52.6</v>
      </c>
      <c r="HH175">
        <v>28.6</v>
      </c>
      <c r="HI175">
        <v>24.4858</v>
      </c>
      <c r="HJ175">
        <v>61.0067</v>
      </c>
      <c r="HK175">
        <v>25.9375</v>
      </c>
      <c r="HL175">
        <v>1</v>
      </c>
      <c r="HM175">
        <v>0.437581</v>
      </c>
      <c r="HN175">
        <v>4.24802</v>
      </c>
      <c r="HO175">
        <v>20.2601</v>
      </c>
      <c r="HP175">
        <v>5.21205</v>
      </c>
      <c r="HQ175">
        <v>11.9836</v>
      </c>
      <c r="HR175">
        <v>4.96335</v>
      </c>
      <c r="HS175">
        <v>3.27397</v>
      </c>
      <c r="HT175">
        <v>9999</v>
      </c>
      <c r="HU175">
        <v>9999</v>
      </c>
      <c r="HV175">
        <v>9999</v>
      </c>
      <c r="HW175">
        <v>161.4</v>
      </c>
      <c r="HX175">
        <v>1.86371</v>
      </c>
      <c r="HY175">
        <v>1.85974</v>
      </c>
      <c r="HZ175">
        <v>1.85791</v>
      </c>
      <c r="IA175">
        <v>1.85941</v>
      </c>
      <c r="IB175">
        <v>1.85959</v>
      </c>
      <c r="IC175">
        <v>1.85791</v>
      </c>
      <c r="ID175">
        <v>1.85699</v>
      </c>
      <c r="IE175">
        <v>1.85207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-34.204</v>
      </c>
      <c r="IT175">
        <v>-3.512</v>
      </c>
      <c r="IU175">
        <v>-15.77736157907257</v>
      </c>
      <c r="IV175">
        <v>-0.02504303529460891</v>
      </c>
      <c r="IW175">
        <v>8.203137281165334E-06</v>
      </c>
      <c r="IX175">
        <v>-1.601710138363582E-09</v>
      </c>
      <c r="IY175">
        <v>-1.603363494541413</v>
      </c>
      <c r="IZ175">
        <v>-0.1542298006697892</v>
      </c>
      <c r="JA175">
        <v>0.004482180110296973</v>
      </c>
      <c r="JB175">
        <v>-5.576280945024944E-05</v>
      </c>
      <c r="JC175">
        <v>4</v>
      </c>
      <c r="JD175">
        <v>1967</v>
      </c>
      <c r="JE175">
        <v>1</v>
      </c>
      <c r="JF175">
        <v>28</v>
      </c>
      <c r="JG175">
        <v>43.3</v>
      </c>
      <c r="JH175">
        <v>43.4</v>
      </c>
      <c r="JI175">
        <v>2.40112</v>
      </c>
      <c r="JJ175">
        <v>2.6062</v>
      </c>
      <c r="JK175">
        <v>1.49658</v>
      </c>
      <c r="JL175">
        <v>2.3999</v>
      </c>
      <c r="JM175">
        <v>1.54907</v>
      </c>
      <c r="JN175">
        <v>2.37915</v>
      </c>
      <c r="JO175">
        <v>30.7604</v>
      </c>
      <c r="JP175">
        <v>14.8062</v>
      </c>
      <c r="JQ175">
        <v>18</v>
      </c>
      <c r="JR175">
        <v>497.835</v>
      </c>
      <c r="JS175">
        <v>467.347</v>
      </c>
      <c r="JT175">
        <v>22.6105</v>
      </c>
      <c r="JU175">
        <v>32.4625</v>
      </c>
      <c r="JV175">
        <v>30.0004</v>
      </c>
      <c r="JW175">
        <v>32.5065</v>
      </c>
      <c r="JX175">
        <v>32.4504</v>
      </c>
      <c r="JY175">
        <v>48.2257</v>
      </c>
      <c r="JZ175">
        <v>1.93496</v>
      </c>
      <c r="KA175">
        <v>64.9714</v>
      </c>
      <c r="KB175">
        <v>22.6075</v>
      </c>
      <c r="KC175">
        <v>1022.29</v>
      </c>
      <c r="KD175">
        <v>19.9222</v>
      </c>
      <c r="KE175">
        <v>100.436</v>
      </c>
      <c r="KF175">
        <v>93.42449999999999</v>
      </c>
    </row>
    <row r="176" spans="1:292">
      <c r="A176">
        <v>158</v>
      </c>
      <c r="B176">
        <v>1694437670.5</v>
      </c>
      <c r="C176">
        <v>3590</v>
      </c>
      <c r="D176" t="s">
        <v>751</v>
      </c>
      <c r="E176" t="s">
        <v>752</v>
      </c>
      <c r="F176">
        <v>5</v>
      </c>
      <c r="G176" t="s">
        <v>629</v>
      </c>
      <c r="H176">
        <v>1694437663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1029.524647747923</v>
      </c>
      <c r="AJ176">
        <v>1001.208466666666</v>
      </c>
      <c r="AK176">
        <v>3.512707138352551</v>
      </c>
      <c r="AL176">
        <v>65.65970730447981</v>
      </c>
      <c r="AM176">
        <f>(AO176 - AN176 + DX176*1E3/(8.314*(DZ176+273.15)) * AQ176/DW176 * AP176) * DW176/(100*DK176) * 1000/(1000 - AO176)</f>
        <v>0</v>
      </c>
      <c r="AN176">
        <v>19.72944877640693</v>
      </c>
      <c r="AO176">
        <v>20.96711636363636</v>
      </c>
      <c r="AP176">
        <v>-0.006949220779221333</v>
      </c>
      <c r="AQ176">
        <v>104.09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1.37</v>
      </c>
      <c r="DL176">
        <v>0.5</v>
      </c>
      <c r="DM176" t="s">
        <v>430</v>
      </c>
      <c r="DN176">
        <v>2</v>
      </c>
      <c r="DO176" t="b">
        <v>1</v>
      </c>
      <c r="DP176">
        <v>1694437663</v>
      </c>
      <c r="DQ176">
        <v>956.3150370370371</v>
      </c>
      <c r="DR176">
        <v>993.7790740740741</v>
      </c>
      <c r="DS176">
        <v>21.01775555555555</v>
      </c>
      <c r="DT176">
        <v>19.73794074074074</v>
      </c>
      <c r="DU176">
        <v>990.404</v>
      </c>
      <c r="DV176">
        <v>24.53042962962963</v>
      </c>
      <c r="DW176">
        <v>500.004</v>
      </c>
      <c r="DX176">
        <v>84.40774814814813</v>
      </c>
      <c r="DY176">
        <v>0.09996517777777776</v>
      </c>
      <c r="DZ176">
        <v>27.02851851851852</v>
      </c>
      <c r="EA176">
        <v>28.01422962962963</v>
      </c>
      <c r="EB176">
        <v>999.9000000000001</v>
      </c>
      <c r="EC176">
        <v>0</v>
      </c>
      <c r="ED176">
        <v>0</v>
      </c>
      <c r="EE176">
        <v>10003.72555555556</v>
      </c>
      <c r="EF176">
        <v>0</v>
      </c>
      <c r="EG176">
        <v>1091.898518518518</v>
      </c>
      <c r="EH176">
        <v>-37.4644962962963</v>
      </c>
      <c r="EI176">
        <v>976.8459259259259</v>
      </c>
      <c r="EJ176">
        <v>1013.790481481482</v>
      </c>
      <c r="EK176">
        <v>1.279811111111111</v>
      </c>
      <c r="EL176">
        <v>993.7790740740741</v>
      </c>
      <c r="EM176">
        <v>19.73794074074074</v>
      </c>
      <c r="EN176">
        <v>1.774060740740741</v>
      </c>
      <c r="EO176">
        <v>1.666034814814815</v>
      </c>
      <c r="EP176">
        <v>15.56007777777778</v>
      </c>
      <c r="EQ176">
        <v>14.58352592592593</v>
      </c>
      <c r="ER176">
        <v>2000.007037037037</v>
      </c>
      <c r="ES176">
        <v>0.9800032222222222</v>
      </c>
      <c r="ET176">
        <v>0.01999708518518519</v>
      </c>
      <c r="EU176">
        <v>0</v>
      </c>
      <c r="EV176">
        <v>74.98415925925926</v>
      </c>
      <c r="EW176">
        <v>5.00078</v>
      </c>
      <c r="EX176">
        <v>4264.040370370371</v>
      </c>
      <c r="EY176">
        <v>16379.7</v>
      </c>
      <c r="EZ176">
        <v>43.65251851851852</v>
      </c>
      <c r="FA176">
        <v>45.02296296296296</v>
      </c>
      <c r="FB176">
        <v>44.38637037037037</v>
      </c>
      <c r="FC176">
        <v>44.01374074074074</v>
      </c>
      <c r="FD176">
        <v>44.25670370370371</v>
      </c>
      <c r="FE176">
        <v>1955.117037037037</v>
      </c>
      <c r="FF176">
        <v>39.89000000000001</v>
      </c>
      <c r="FG176">
        <v>0</v>
      </c>
      <c r="FH176">
        <v>1694437670.7</v>
      </c>
      <c r="FI176">
        <v>0</v>
      </c>
      <c r="FJ176">
        <v>74.92767600000001</v>
      </c>
      <c r="FK176">
        <v>-5.854138451212648</v>
      </c>
      <c r="FL176">
        <v>-154.7107689710764</v>
      </c>
      <c r="FM176">
        <v>4262.7928</v>
      </c>
      <c r="FN176">
        <v>15</v>
      </c>
      <c r="FO176">
        <v>1694435067.6</v>
      </c>
      <c r="FP176" t="s">
        <v>630</v>
      </c>
      <c r="FQ176">
        <v>1694435067.6</v>
      </c>
      <c r="FR176">
        <v>1694435064.1</v>
      </c>
      <c r="FS176">
        <v>2</v>
      </c>
      <c r="FT176">
        <v>0.459</v>
      </c>
      <c r="FU176">
        <v>0.07000000000000001</v>
      </c>
      <c r="FV176">
        <v>-25.448</v>
      </c>
      <c r="FW176">
        <v>-3.5</v>
      </c>
      <c r="FX176">
        <v>420</v>
      </c>
      <c r="FY176">
        <v>21</v>
      </c>
      <c r="FZ176">
        <v>0.24</v>
      </c>
      <c r="GA176">
        <v>0.08</v>
      </c>
      <c r="GB176">
        <v>-37.53060487804878</v>
      </c>
      <c r="GC176">
        <v>1.212570731707347</v>
      </c>
      <c r="GD176">
        <v>0.131408558490295</v>
      </c>
      <c r="GE176">
        <v>0</v>
      </c>
      <c r="GF176">
        <v>1.30263756097561</v>
      </c>
      <c r="GG176">
        <v>-0.3903167247386791</v>
      </c>
      <c r="GH176">
        <v>0.03858570598351522</v>
      </c>
      <c r="GI176">
        <v>1</v>
      </c>
      <c r="GJ176">
        <v>1</v>
      </c>
      <c r="GK176">
        <v>2</v>
      </c>
      <c r="GL176" t="s">
        <v>438</v>
      </c>
      <c r="GM176">
        <v>3.1042</v>
      </c>
      <c r="GN176">
        <v>2.7581</v>
      </c>
      <c r="GO176">
        <v>0.15089</v>
      </c>
      <c r="GP176">
        <v>0.151136</v>
      </c>
      <c r="GQ176">
        <v>0.10241</v>
      </c>
      <c r="GR176">
        <v>0.0883277</v>
      </c>
      <c r="GS176">
        <v>21832.3</v>
      </c>
      <c r="GT176">
        <v>20486.9</v>
      </c>
      <c r="GU176">
        <v>26271.1</v>
      </c>
      <c r="GV176">
        <v>24472</v>
      </c>
      <c r="GW176">
        <v>37876.6</v>
      </c>
      <c r="GX176">
        <v>32657.4</v>
      </c>
      <c r="GY176">
        <v>45971.3</v>
      </c>
      <c r="GZ176">
        <v>38752.7</v>
      </c>
      <c r="HA176">
        <v>1.85287</v>
      </c>
      <c r="HB176">
        <v>1.78342</v>
      </c>
      <c r="HC176">
        <v>-0.0260398</v>
      </c>
      <c r="HD176">
        <v>0</v>
      </c>
      <c r="HE176">
        <v>28.465</v>
      </c>
      <c r="HF176">
        <v>999.9</v>
      </c>
      <c r="HG176">
        <v>52.6</v>
      </c>
      <c r="HH176">
        <v>28.6</v>
      </c>
      <c r="HI176">
        <v>24.4889</v>
      </c>
      <c r="HJ176">
        <v>60.4767</v>
      </c>
      <c r="HK176">
        <v>26.0096</v>
      </c>
      <c r="HL176">
        <v>1</v>
      </c>
      <c r="HM176">
        <v>0.437706</v>
      </c>
      <c r="HN176">
        <v>4.24543</v>
      </c>
      <c r="HO176">
        <v>20.2602</v>
      </c>
      <c r="HP176">
        <v>5.2125</v>
      </c>
      <c r="HQ176">
        <v>11.9848</v>
      </c>
      <c r="HR176">
        <v>4.9634</v>
      </c>
      <c r="HS176">
        <v>3.27418</v>
      </c>
      <c r="HT176">
        <v>9999</v>
      </c>
      <c r="HU176">
        <v>9999</v>
      </c>
      <c r="HV176">
        <v>9999</v>
      </c>
      <c r="HW176">
        <v>161.4</v>
      </c>
      <c r="HX176">
        <v>1.86371</v>
      </c>
      <c r="HY176">
        <v>1.85972</v>
      </c>
      <c r="HZ176">
        <v>1.85791</v>
      </c>
      <c r="IA176">
        <v>1.85936</v>
      </c>
      <c r="IB176">
        <v>1.85958</v>
      </c>
      <c r="IC176">
        <v>1.85791</v>
      </c>
      <c r="ID176">
        <v>1.85699</v>
      </c>
      <c r="IE176">
        <v>1.85207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-34.434</v>
      </c>
      <c r="IT176">
        <v>-3.5108</v>
      </c>
      <c r="IU176">
        <v>-15.77736157907257</v>
      </c>
      <c r="IV176">
        <v>-0.02504303529460891</v>
      </c>
      <c r="IW176">
        <v>8.203137281165334E-06</v>
      </c>
      <c r="IX176">
        <v>-1.601710138363582E-09</v>
      </c>
      <c r="IY176">
        <v>-1.603363494541413</v>
      </c>
      <c r="IZ176">
        <v>-0.1542298006697892</v>
      </c>
      <c r="JA176">
        <v>0.004482180110296973</v>
      </c>
      <c r="JB176">
        <v>-5.576280945024944E-05</v>
      </c>
      <c r="JC176">
        <v>4</v>
      </c>
      <c r="JD176">
        <v>1967</v>
      </c>
      <c r="JE176">
        <v>1</v>
      </c>
      <c r="JF176">
        <v>28</v>
      </c>
      <c r="JG176">
        <v>43.4</v>
      </c>
      <c r="JH176">
        <v>43.4</v>
      </c>
      <c r="JI176">
        <v>2.43042</v>
      </c>
      <c r="JJ176">
        <v>2.60742</v>
      </c>
      <c r="JK176">
        <v>1.49658</v>
      </c>
      <c r="JL176">
        <v>2.3999</v>
      </c>
      <c r="JM176">
        <v>1.54907</v>
      </c>
      <c r="JN176">
        <v>2.38037</v>
      </c>
      <c r="JO176">
        <v>30.7604</v>
      </c>
      <c r="JP176">
        <v>14.7975</v>
      </c>
      <c r="JQ176">
        <v>18</v>
      </c>
      <c r="JR176">
        <v>497.802</v>
      </c>
      <c r="JS176">
        <v>467.368</v>
      </c>
      <c r="JT176">
        <v>22.6007</v>
      </c>
      <c r="JU176">
        <v>32.4644</v>
      </c>
      <c r="JV176">
        <v>30.0003</v>
      </c>
      <c r="JW176">
        <v>32.5082</v>
      </c>
      <c r="JX176">
        <v>32.4532</v>
      </c>
      <c r="JY176">
        <v>48.881</v>
      </c>
      <c r="JZ176">
        <v>0.947021</v>
      </c>
      <c r="KA176">
        <v>64.9714</v>
      </c>
      <c r="KB176">
        <v>22.5999</v>
      </c>
      <c r="KC176">
        <v>1042.33</v>
      </c>
      <c r="KD176">
        <v>20.0074</v>
      </c>
      <c r="KE176">
        <v>100.436</v>
      </c>
      <c r="KF176">
        <v>93.4241</v>
      </c>
    </row>
    <row r="177" spans="1:292">
      <c r="A177">
        <v>159</v>
      </c>
      <c r="B177">
        <v>1694437675.5</v>
      </c>
      <c r="C177">
        <v>3595</v>
      </c>
      <c r="D177" t="s">
        <v>753</v>
      </c>
      <c r="E177" t="s">
        <v>754</v>
      </c>
      <c r="F177">
        <v>5</v>
      </c>
      <c r="G177" t="s">
        <v>629</v>
      </c>
      <c r="H177">
        <v>1694437667.714286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1046.722523910754</v>
      </c>
      <c r="AJ177">
        <v>1018.484727272727</v>
      </c>
      <c r="AK177">
        <v>3.45626258410384</v>
      </c>
      <c r="AL177">
        <v>65.65970730447981</v>
      </c>
      <c r="AM177">
        <f>(AO177 - AN177 + DX177*1E3/(8.314*(DZ177+273.15)) * AQ177/DW177 * AP177) * DW177/(100*DK177) * 1000/(1000 - AO177)</f>
        <v>0</v>
      </c>
      <c r="AN177">
        <v>19.7176004952381</v>
      </c>
      <c r="AO177">
        <v>20.92543454545453</v>
      </c>
      <c r="AP177">
        <v>-0.008586926406930749</v>
      </c>
      <c r="AQ177">
        <v>104.09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1.37</v>
      </c>
      <c r="DL177">
        <v>0.5</v>
      </c>
      <c r="DM177" t="s">
        <v>430</v>
      </c>
      <c r="DN177">
        <v>2</v>
      </c>
      <c r="DO177" t="b">
        <v>1</v>
      </c>
      <c r="DP177">
        <v>1694437667.714286</v>
      </c>
      <c r="DQ177">
        <v>972.3671785714286</v>
      </c>
      <c r="DR177">
        <v>1009.671714285714</v>
      </c>
      <c r="DS177">
        <v>20.98273928571428</v>
      </c>
      <c r="DT177">
        <v>19.7298</v>
      </c>
      <c r="DU177">
        <v>1006.674785714286</v>
      </c>
      <c r="DV177">
        <v>24.49415714285714</v>
      </c>
      <c r="DW177">
        <v>500.0552857142858</v>
      </c>
      <c r="DX177">
        <v>84.40764285714286</v>
      </c>
      <c r="DY177">
        <v>0.1001057214285714</v>
      </c>
      <c r="DZ177">
        <v>27.027025</v>
      </c>
      <c r="EA177">
        <v>28.02151785714286</v>
      </c>
      <c r="EB177">
        <v>999.9000000000002</v>
      </c>
      <c r="EC177">
        <v>0</v>
      </c>
      <c r="ED177">
        <v>0</v>
      </c>
      <c r="EE177">
        <v>10001.09357142857</v>
      </c>
      <c r="EF177">
        <v>0</v>
      </c>
      <c r="EG177">
        <v>1093.438214285714</v>
      </c>
      <c r="EH177">
        <v>-37.30455357142857</v>
      </c>
      <c r="EI177">
        <v>993.2069285714286</v>
      </c>
      <c r="EJ177">
        <v>1029.993928571429</v>
      </c>
      <c r="EK177">
        <v>1.252938214285714</v>
      </c>
      <c r="EL177">
        <v>1009.671714285714</v>
      </c>
      <c r="EM177">
        <v>19.7298</v>
      </c>
      <c r="EN177">
        <v>1.771103571428571</v>
      </c>
      <c r="EO177">
        <v>1.665345357142857</v>
      </c>
      <c r="EP177">
        <v>15.53403928571429</v>
      </c>
      <c r="EQ177">
        <v>14.577125</v>
      </c>
      <c r="ER177">
        <v>2000.033214285714</v>
      </c>
      <c r="ES177">
        <v>0.9800034642857144</v>
      </c>
      <c r="ET177">
        <v>0.01999684285714285</v>
      </c>
      <c r="EU177">
        <v>0</v>
      </c>
      <c r="EV177">
        <v>74.54939999999999</v>
      </c>
      <c r="EW177">
        <v>5.00078</v>
      </c>
      <c r="EX177">
        <v>4251.716785714286</v>
      </c>
      <c r="EY177">
        <v>16379.92142857143</v>
      </c>
      <c r="EZ177">
        <v>43.64924999999999</v>
      </c>
      <c r="FA177">
        <v>45.00885714285715</v>
      </c>
      <c r="FB177">
        <v>44.38153571428571</v>
      </c>
      <c r="FC177">
        <v>44.00653571428571</v>
      </c>
      <c r="FD177">
        <v>44.24535714285713</v>
      </c>
      <c r="FE177">
        <v>1955.143214285714</v>
      </c>
      <c r="FF177">
        <v>39.89000000000001</v>
      </c>
      <c r="FG177">
        <v>0</v>
      </c>
      <c r="FH177">
        <v>1694437675.5</v>
      </c>
      <c r="FI177">
        <v>0</v>
      </c>
      <c r="FJ177">
        <v>74.45861600000001</v>
      </c>
      <c r="FK177">
        <v>-5.977069197947752</v>
      </c>
      <c r="FL177">
        <v>-170.7207687510226</v>
      </c>
      <c r="FM177">
        <v>4249.9088</v>
      </c>
      <c r="FN177">
        <v>15</v>
      </c>
      <c r="FO177">
        <v>1694435067.6</v>
      </c>
      <c r="FP177" t="s">
        <v>630</v>
      </c>
      <c r="FQ177">
        <v>1694435067.6</v>
      </c>
      <c r="FR177">
        <v>1694435064.1</v>
      </c>
      <c r="FS177">
        <v>2</v>
      </c>
      <c r="FT177">
        <v>0.459</v>
      </c>
      <c r="FU177">
        <v>0.07000000000000001</v>
      </c>
      <c r="FV177">
        <v>-25.448</v>
      </c>
      <c r="FW177">
        <v>-3.5</v>
      </c>
      <c r="FX177">
        <v>420</v>
      </c>
      <c r="FY177">
        <v>21</v>
      </c>
      <c r="FZ177">
        <v>0.24</v>
      </c>
      <c r="GA177">
        <v>0.08</v>
      </c>
      <c r="GB177">
        <v>-37.40436097560976</v>
      </c>
      <c r="GC177">
        <v>1.847525435540093</v>
      </c>
      <c r="GD177">
        <v>0.1886732623890082</v>
      </c>
      <c r="GE177">
        <v>0</v>
      </c>
      <c r="GF177">
        <v>1.271904878048781</v>
      </c>
      <c r="GG177">
        <v>-0.345298118466896</v>
      </c>
      <c r="GH177">
        <v>0.03412647531855661</v>
      </c>
      <c r="GI177">
        <v>1</v>
      </c>
      <c r="GJ177">
        <v>1</v>
      </c>
      <c r="GK177">
        <v>2</v>
      </c>
      <c r="GL177" t="s">
        <v>438</v>
      </c>
      <c r="GM177">
        <v>3.10411</v>
      </c>
      <c r="GN177">
        <v>2.75804</v>
      </c>
      <c r="GO177">
        <v>0.152509</v>
      </c>
      <c r="GP177">
        <v>0.152714</v>
      </c>
      <c r="GQ177">
        <v>0.10228</v>
      </c>
      <c r="GR177">
        <v>0.0882964</v>
      </c>
      <c r="GS177">
        <v>21790.7</v>
      </c>
      <c r="GT177">
        <v>20448.7</v>
      </c>
      <c r="GU177">
        <v>26271.2</v>
      </c>
      <c r="GV177">
        <v>24471.8</v>
      </c>
      <c r="GW177">
        <v>37882.4</v>
      </c>
      <c r="GX177">
        <v>32658.4</v>
      </c>
      <c r="GY177">
        <v>45971.4</v>
      </c>
      <c r="GZ177">
        <v>38752.4</v>
      </c>
      <c r="HA177">
        <v>1.85273</v>
      </c>
      <c r="HB177">
        <v>1.7836</v>
      </c>
      <c r="HC177">
        <v>-0.0275373</v>
      </c>
      <c r="HD177">
        <v>0</v>
      </c>
      <c r="HE177">
        <v>28.458</v>
      </c>
      <c r="HF177">
        <v>999.9</v>
      </c>
      <c r="HG177">
        <v>52.6</v>
      </c>
      <c r="HH177">
        <v>28.6</v>
      </c>
      <c r="HI177">
        <v>24.4888</v>
      </c>
      <c r="HJ177">
        <v>60.7867</v>
      </c>
      <c r="HK177">
        <v>25.9455</v>
      </c>
      <c r="HL177">
        <v>1</v>
      </c>
      <c r="HM177">
        <v>0.438199</v>
      </c>
      <c r="HN177">
        <v>4.32602</v>
      </c>
      <c r="HO177">
        <v>20.2581</v>
      </c>
      <c r="HP177">
        <v>5.21145</v>
      </c>
      <c r="HQ177">
        <v>11.984</v>
      </c>
      <c r="HR177">
        <v>4.9632</v>
      </c>
      <c r="HS177">
        <v>3.274</v>
      </c>
      <c r="HT177">
        <v>9999</v>
      </c>
      <c r="HU177">
        <v>9999</v>
      </c>
      <c r="HV177">
        <v>9999</v>
      </c>
      <c r="HW177">
        <v>161.4</v>
      </c>
      <c r="HX177">
        <v>1.86371</v>
      </c>
      <c r="HY177">
        <v>1.85973</v>
      </c>
      <c r="HZ177">
        <v>1.85791</v>
      </c>
      <c r="IA177">
        <v>1.85937</v>
      </c>
      <c r="IB177">
        <v>1.85957</v>
      </c>
      <c r="IC177">
        <v>1.85792</v>
      </c>
      <c r="ID177">
        <v>1.85699</v>
      </c>
      <c r="IE177">
        <v>1.85204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-34.67</v>
      </c>
      <c r="IT177">
        <v>-3.5092</v>
      </c>
      <c r="IU177">
        <v>-15.77736157907257</v>
      </c>
      <c r="IV177">
        <v>-0.02504303529460891</v>
      </c>
      <c r="IW177">
        <v>8.203137281165334E-06</v>
      </c>
      <c r="IX177">
        <v>-1.601710138363582E-09</v>
      </c>
      <c r="IY177">
        <v>-1.603363494541413</v>
      </c>
      <c r="IZ177">
        <v>-0.1542298006697892</v>
      </c>
      <c r="JA177">
        <v>0.004482180110296973</v>
      </c>
      <c r="JB177">
        <v>-5.576280945024944E-05</v>
      </c>
      <c r="JC177">
        <v>4</v>
      </c>
      <c r="JD177">
        <v>1967</v>
      </c>
      <c r="JE177">
        <v>1</v>
      </c>
      <c r="JF177">
        <v>28</v>
      </c>
      <c r="JG177">
        <v>43.5</v>
      </c>
      <c r="JH177">
        <v>43.5</v>
      </c>
      <c r="JI177">
        <v>2.46338</v>
      </c>
      <c r="JJ177">
        <v>2.60254</v>
      </c>
      <c r="JK177">
        <v>1.49658</v>
      </c>
      <c r="JL177">
        <v>2.3999</v>
      </c>
      <c r="JM177">
        <v>1.54907</v>
      </c>
      <c r="JN177">
        <v>2.4353</v>
      </c>
      <c r="JO177">
        <v>30.7604</v>
      </c>
      <c r="JP177">
        <v>14.8062</v>
      </c>
      <c r="JQ177">
        <v>18</v>
      </c>
      <c r="JR177">
        <v>497.723</v>
      </c>
      <c r="JS177">
        <v>467.483</v>
      </c>
      <c r="JT177">
        <v>22.581</v>
      </c>
      <c r="JU177">
        <v>32.4668</v>
      </c>
      <c r="JV177">
        <v>30.0004</v>
      </c>
      <c r="JW177">
        <v>32.5098</v>
      </c>
      <c r="JX177">
        <v>32.4536</v>
      </c>
      <c r="JY177">
        <v>49.471</v>
      </c>
      <c r="JZ177">
        <v>0</v>
      </c>
      <c r="KA177">
        <v>64.9714</v>
      </c>
      <c r="KB177">
        <v>22.571</v>
      </c>
      <c r="KC177">
        <v>1055.71</v>
      </c>
      <c r="KD177">
        <v>20.1156</v>
      </c>
      <c r="KE177">
        <v>100.436</v>
      </c>
      <c r="KF177">
        <v>93.4233</v>
      </c>
    </row>
    <row r="178" spans="1:292">
      <c r="A178">
        <v>160</v>
      </c>
      <c r="B178">
        <v>1694437680.5</v>
      </c>
      <c r="C178">
        <v>3600</v>
      </c>
      <c r="D178" t="s">
        <v>755</v>
      </c>
      <c r="E178" t="s">
        <v>756</v>
      </c>
      <c r="F178">
        <v>5</v>
      </c>
      <c r="G178" t="s">
        <v>629</v>
      </c>
      <c r="H178">
        <v>1694437673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1063.754883431473</v>
      </c>
      <c r="AJ178">
        <v>1035.600303030303</v>
      </c>
      <c r="AK178">
        <v>3.440212844457883</v>
      </c>
      <c r="AL178">
        <v>65.65970730447981</v>
      </c>
      <c r="AM178">
        <f>(AO178 - AN178 + DX178*1E3/(8.314*(DZ178+273.15)) * AQ178/DW178 * AP178) * DW178/(100*DK178) * 1000/(1000 - AO178)</f>
        <v>0</v>
      </c>
      <c r="AN178">
        <v>19.71019776515152</v>
      </c>
      <c r="AO178">
        <v>20.88277454545455</v>
      </c>
      <c r="AP178">
        <v>-0.008647878787880628</v>
      </c>
      <c r="AQ178">
        <v>104.09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1.37</v>
      </c>
      <c r="DL178">
        <v>0.5</v>
      </c>
      <c r="DM178" t="s">
        <v>430</v>
      </c>
      <c r="DN178">
        <v>2</v>
      </c>
      <c r="DO178" t="b">
        <v>1</v>
      </c>
      <c r="DP178">
        <v>1694437673</v>
      </c>
      <c r="DQ178">
        <v>990.3102222222221</v>
      </c>
      <c r="DR178">
        <v>1027.471851851852</v>
      </c>
      <c r="DS178">
        <v>20.94127777777778</v>
      </c>
      <c r="DT178">
        <v>19.71988148148148</v>
      </c>
      <c r="DU178">
        <v>1024.86037037037</v>
      </c>
      <c r="DV178">
        <v>24.45118518518519</v>
      </c>
      <c r="DW178">
        <v>500.0082592592592</v>
      </c>
      <c r="DX178">
        <v>84.40774074074073</v>
      </c>
      <c r="DY178">
        <v>0.1000802</v>
      </c>
      <c r="DZ178">
        <v>27.02436666666667</v>
      </c>
      <c r="EA178">
        <v>28.01775555555556</v>
      </c>
      <c r="EB178">
        <v>999.9000000000001</v>
      </c>
      <c r="EC178">
        <v>0</v>
      </c>
      <c r="ED178">
        <v>0</v>
      </c>
      <c r="EE178">
        <v>9991.10888888889</v>
      </c>
      <c r="EF178">
        <v>0</v>
      </c>
      <c r="EG178">
        <v>1094.406296296296</v>
      </c>
      <c r="EH178">
        <v>-37.16136666666667</v>
      </c>
      <c r="EI178">
        <v>1011.491814814815</v>
      </c>
      <c r="EJ178">
        <v>1048.141111111111</v>
      </c>
      <c r="EK178">
        <v>1.221392592592593</v>
      </c>
      <c r="EL178">
        <v>1027.471851851852</v>
      </c>
      <c r="EM178">
        <v>19.71988148148148</v>
      </c>
      <c r="EN178">
        <v>1.767605555555555</v>
      </c>
      <c r="EO178">
        <v>1.66451</v>
      </c>
      <c r="EP178">
        <v>15.50320740740741</v>
      </c>
      <c r="EQ178">
        <v>14.56935925925926</v>
      </c>
      <c r="ER178">
        <v>2000.037407407407</v>
      </c>
      <c r="ES178">
        <v>0.9800034444444444</v>
      </c>
      <c r="ET178">
        <v>0.01999685555555556</v>
      </c>
      <c r="EU178">
        <v>0</v>
      </c>
      <c r="EV178">
        <v>74.00577777777778</v>
      </c>
      <c r="EW178">
        <v>5.00078</v>
      </c>
      <c r="EX178">
        <v>4237.110740740741</v>
      </c>
      <c r="EY178">
        <v>16379.95555555556</v>
      </c>
      <c r="EZ178">
        <v>43.61777777777777</v>
      </c>
      <c r="FA178">
        <v>45.00459259259259</v>
      </c>
      <c r="FB178">
        <v>44.37022222222222</v>
      </c>
      <c r="FC178">
        <v>43.9744074074074</v>
      </c>
      <c r="FD178">
        <v>44.23585185185184</v>
      </c>
      <c r="FE178">
        <v>1955.147407407408</v>
      </c>
      <c r="FF178">
        <v>39.89000000000001</v>
      </c>
      <c r="FG178">
        <v>0</v>
      </c>
      <c r="FH178">
        <v>1694437680.9</v>
      </c>
      <c r="FI178">
        <v>0</v>
      </c>
      <c r="FJ178">
        <v>73.94441538461538</v>
      </c>
      <c r="FK178">
        <v>-5.746495709716674</v>
      </c>
      <c r="FL178">
        <v>-176.5555553482054</v>
      </c>
      <c r="FM178">
        <v>4235.601153846154</v>
      </c>
      <c r="FN178">
        <v>15</v>
      </c>
      <c r="FO178">
        <v>1694435067.6</v>
      </c>
      <c r="FP178" t="s">
        <v>630</v>
      </c>
      <c r="FQ178">
        <v>1694435067.6</v>
      </c>
      <c r="FR178">
        <v>1694435064.1</v>
      </c>
      <c r="FS178">
        <v>2</v>
      </c>
      <c r="FT178">
        <v>0.459</v>
      </c>
      <c r="FU178">
        <v>0.07000000000000001</v>
      </c>
      <c r="FV178">
        <v>-25.448</v>
      </c>
      <c r="FW178">
        <v>-3.5</v>
      </c>
      <c r="FX178">
        <v>420</v>
      </c>
      <c r="FY178">
        <v>21</v>
      </c>
      <c r="FZ178">
        <v>0.24</v>
      </c>
      <c r="GA178">
        <v>0.08</v>
      </c>
      <c r="GB178">
        <v>-37.2437075</v>
      </c>
      <c r="GC178">
        <v>1.753511819887492</v>
      </c>
      <c r="GD178">
        <v>0.180505914567224</v>
      </c>
      <c r="GE178">
        <v>0</v>
      </c>
      <c r="GF178">
        <v>1.23737475</v>
      </c>
      <c r="GG178">
        <v>-0.3529840525328322</v>
      </c>
      <c r="GH178">
        <v>0.03409145882677212</v>
      </c>
      <c r="GI178">
        <v>1</v>
      </c>
      <c r="GJ178">
        <v>1</v>
      </c>
      <c r="GK178">
        <v>2</v>
      </c>
      <c r="GL178" t="s">
        <v>438</v>
      </c>
      <c r="GM178">
        <v>3.10403</v>
      </c>
      <c r="GN178">
        <v>2.75813</v>
      </c>
      <c r="GO178">
        <v>0.154112</v>
      </c>
      <c r="GP178">
        <v>0.154303</v>
      </c>
      <c r="GQ178">
        <v>0.10215</v>
      </c>
      <c r="GR178">
        <v>0.0882844</v>
      </c>
      <c r="GS178">
        <v>21749.3</v>
      </c>
      <c r="GT178">
        <v>20410.3</v>
      </c>
      <c r="GU178">
        <v>26270.9</v>
      </c>
      <c r="GV178">
        <v>24471.8</v>
      </c>
      <c r="GW178">
        <v>37887.8</v>
      </c>
      <c r="GX178">
        <v>32658.9</v>
      </c>
      <c r="GY178">
        <v>45971.1</v>
      </c>
      <c r="GZ178">
        <v>38752.2</v>
      </c>
      <c r="HA178">
        <v>1.85255</v>
      </c>
      <c r="HB178">
        <v>1.78347</v>
      </c>
      <c r="HC178">
        <v>-0.027623</v>
      </c>
      <c r="HD178">
        <v>0</v>
      </c>
      <c r="HE178">
        <v>28.4516</v>
      </c>
      <c r="HF178">
        <v>999.9</v>
      </c>
      <c r="HG178">
        <v>52.6</v>
      </c>
      <c r="HH178">
        <v>28.6</v>
      </c>
      <c r="HI178">
        <v>24.488</v>
      </c>
      <c r="HJ178">
        <v>60.7067</v>
      </c>
      <c r="HK178">
        <v>25.9615</v>
      </c>
      <c r="HL178">
        <v>1</v>
      </c>
      <c r="HM178">
        <v>0.438875</v>
      </c>
      <c r="HN178">
        <v>4.37475</v>
      </c>
      <c r="HO178">
        <v>20.2567</v>
      </c>
      <c r="HP178">
        <v>5.211</v>
      </c>
      <c r="HQ178">
        <v>11.9851</v>
      </c>
      <c r="HR178">
        <v>4.9633</v>
      </c>
      <c r="HS178">
        <v>3.2739</v>
      </c>
      <c r="HT178">
        <v>9999</v>
      </c>
      <c r="HU178">
        <v>9999</v>
      </c>
      <c r="HV178">
        <v>9999</v>
      </c>
      <c r="HW178">
        <v>161.4</v>
      </c>
      <c r="HX178">
        <v>1.8637</v>
      </c>
      <c r="HY178">
        <v>1.85971</v>
      </c>
      <c r="HZ178">
        <v>1.85791</v>
      </c>
      <c r="IA178">
        <v>1.85935</v>
      </c>
      <c r="IB178">
        <v>1.85957</v>
      </c>
      <c r="IC178">
        <v>1.85792</v>
      </c>
      <c r="ID178">
        <v>1.85699</v>
      </c>
      <c r="IE178">
        <v>1.85205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-34.89</v>
      </c>
      <c r="IT178">
        <v>-3.5077</v>
      </c>
      <c r="IU178">
        <v>-15.77736157907257</v>
      </c>
      <c r="IV178">
        <v>-0.02504303529460891</v>
      </c>
      <c r="IW178">
        <v>8.203137281165334E-06</v>
      </c>
      <c r="IX178">
        <v>-1.601710138363582E-09</v>
      </c>
      <c r="IY178">
        <v>-1.603363494541413</v>
      </c>
      <c r="IZ178">
        <v>-0.1542298006697892</v>
      </c>
      <c r="JA178">
        <v>0.004482180110296973</v>
      </c>
      <c r="JB178">
        <v>-5.576280945024944E-05</v>
      </c>
      <c r="JC178">
        <v>4</v>
      </c>
      <c r="JD178">
        <v>1967</v>
      </c>
      <c r="JE178">
        <v>1</v>
      </c>
      <c r="JF178">
        <v>28</v>
      </c>
      <c r="JG178">
        <v>43.5</v>
      </c>
      <c r="JH178">
        <v>43.6</v>
      </c>
      <c r="JI178">
        <v>2.49146</v>
      </c>
      <c r="JJ178">
        <v>2.6001</v>
      </c>
      <c r="JK178">
        <v>1.49658</v>
      </c>
      <c r="JL178">
        <v>2.3999</v>
      </c>
      <c r="JM178">
        <v>1.54907</v>
      </c>
      <c r="JN178">
        <v>2.43042</v>
      </c>
      <c r="JO178">
        <v>30.7604</v>
      </c>
      <c r="JP178">
        <v>14.7975</v>
      </c>
      <c r="JQ178">
        <v>18</v>
      </c>
      <c r="JR178">
        <v>497.634</v>
      </c>
      <c r="JS178">
        <v>467.421</v>
      </c>
      <c r="JT178">
        <v>22.5543</v>
      </c>
      <c r="JU178">
        <v>32.4685</v>
      </c>
      <c r="JV178">
        <v>30.0007</v>
      </c>
      <c r="JW178">
        <v>32.5122</v>
      </c>
      <c r="JX178">
        <v>32.4561</v>
      </c>
      <c r="JY178">
        <v>50.0357</v>
      </c>
      <c r="JZ178">
        <v>0</v>
      </c>
      <c r="KA178">
        <v>64.9714</v>
      </c>
      <c r="KB178">
        <v>22.5438</v>
      </c>
      <c r="KC178">
        <v>1075.75</v>
      </c>
      <c r="KD178">
        <v>20.2345</v>
      </c>
      <c r="KE178">
        <v>100.435</v>
      </c>
      <c r="KF178">
        <v>93.423</v>
      </c>
    </row>
    <row r="179" spans="1:292">
      <c r="A179">
        <v>161</v>
      </c>
      <c r="B179">
        <v>1694437685.5</v>
      </c>
      <c r="C179">
        <v>3605</v>
      </c>
      <c r="D179" t="s">
        <v>757</v>
      </c>
      <c r="E179" t="s">
        <v>758</v>
      </c>
      <c r="F179">
        <v>5</v>
      </c>
      <c r="G179" t="s">
        <v>629</v>
      </c>
      <c r="H179">
        <v>1694437677.714286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1080.973141945618</v>
      </c>
      <c r="AJ179">
        <v>1052.790484848485</v>
      </c>
      <c r="AK179">
        <v>3.416014943036944</v>
      </c>
      <c r="AL179">
        <v>65.65970730447981</v>
      </c>
      <c r="AM179">
        <f>(AO179 - AN179 + DX179*1E3/(8.314*(DZ179+273.15)) * AQ179/DW179 * AP179) * DW179/(100*DK179) * 1000/(1000 - AO179)</f>
        <v>0</v>
      </c>
      <c r="AN179">
        <v>19.70852489450215</v>
      </c>
      <c r="AO179">
        <v>20.84434848484847</v>
      </c>
      <c r="AP179">
        <v>-0.007557532467536463</v>
      </c>
      <c r="AQ179">
        <v>104.09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1.37</v>
      </c>
      <c r="DL179">
        <v>0.5</v>
      </c>
      <c r="DM179" t="s">
        <v>430</v>
      </c>
      <c r="DN179">
        <v>2</v>
      </c>
      <c r="DO179" t="b">
        <v>1</v>
      </c>
      <c r="DP179">
        <v>1694437677.714286</v>
      </c>
      <c r="DQ179">
        <v>1006.286357142857</v>
      </c>
      <c r="DR179">
        <v>1043.291428571428</v>
      </c>
      <c r="DS179">
        <v>20.90311785714286</v>
      </c>
      <c r="DT179">
        <v>19.712925</v>
      </c>
      <c r="DU179">
        <v>1041.050714285714</v>
      </c>
      <c r="DV179">
        <v>24.41163571428572</v>
      </c>
      <c r="DW179">
        <v>500.003392857143</v>
      </c>
      <c r="DX179">
        <v>84.40762500000001</v>
      </c>
      <c r="DY179">
        <v>0.09996715</v>
      </c>
      <c r="DZ179">
        <v>27.02128571428571</v>
      </c>
      <c r="EA179">
        <v>28.01653571428571</v>
      </c>
      <c r="EB179">
        <v>999.9000000000002</v>
      </c>
      <c r="EC179">
        <v>0</v>
      </c>
      <c r="ED179">
        <v>0</v>
      </c>
      <c r="EE179">
        <v>9997.68142857143</v>
      </c>
      <c r="EF179">
        <v>0</v>
      </c>
      <c r="EG179">
        <v>1094.849285714286</v>
      </c>
      <c r="EH179">
        <v>-37.00424642857143</v>
      </c>
      <c r="EI179">
        <v>1027.768928571428</v>
      </c>
      <c r="EJ179">
        <v>1064.270357142857</v>
      </c>
      <c r="EK179">
        <v>1.190196071428571</v>
      </c>
      <c r="EL179">
        <v>1043.291428571428</v>
      </c>
      <c r="EM179">
        <v>19.712925</v>
      </c>
      <c r="EN179">
        <v>1.7643825</v>
      </c>
      <c r="EO179">
        <v>1.663920714285714</v>
      </c>
      <c r="EP179">
        <v>15.47473928571428</v>
      </c>
      <c r="EQ179">
        <v>14.56387857142857</v>
      </c>
      <c r="ER179">
        <v>2000.042857142857</v>
      </c>
      <c r="ES179">
        <v>0.9800034642857144</v>
      </c>
      <c r="ET179">
        <v>0.01999683571428571</v>
      </c>
      <c r="EU179">
        <v>0</v>
      </c>
      <c r="EV179">
        <v>73.50324285714285</v>
      </c>
      <c r="EW179">
        <v>5.00078</v>
      </c>
      <c r="EX179">
        <v>4222.242499999999</v>
      </c>
      <c r="EY179">
        <v>16379.99642857143</v>
      </c>
      <c r="EZ179">
        <v>43.60475</v>
      </c>
      <c r="FA179">
        <v>45.00442857142857</v>
      </c>
      <c r="FB179">
        <v>44.37260714285713</v>
      </c>
      <c r="FC179">
        <v>43.96639285714285</v>
      </c>
      <c r="FD179">
        <v>44.24082142857142</v>
      </c>
      <c r="FE179">
        <v>1955.152857142857</v>
      </c>
      <c r="FF179">
        <v>39.89000000000001</v>
      </c>
      <c r="FG179">
        <v>0</v>
      </c>
      <c r="FH179">
        <v>1694437685.7</v>
      </c>
      <c r="FI179">
        <v>0</v>
      </c>
      <c r="FJ179">
        <v>73.46892307692308</v>
      </c>
      <c r="FK179">
        <v>-5.950263238162377</v>
      </c>
      <c r="FL179">
        <v>-184.9753846339108</v>
      </c>
      <c r="FM179">
        <v>4220.89423076923</v>
      </c>
      <c r="FN179">
        <v>15</v>
      </c>
      <c r="FO179">
        <v>1694435067.6</v>
      </c>
      <c r="FP179" t="s">
        <v>630</v>
      </c>
      <c r="FQ179">
        <v>1694435067.6</v>
      </c>
      <c r="FR179">
        <v>1694435064.1</v>
      </c>
      <c r="FS179">
        <v>2</v>
      </c>
      <c r="FT179">
        <v>0.459</v>
      </c>
      <c r="FU179">
        <v>0.07000000000000001</v>
      </c>
      <c r="FV179">
        <v>-25.448</v>
      </c>
      <c r="FW179">
        <v>-3.5</v>
      </c>
      <c r="FX179">
        <v>420</v>
      </c>
      <c r="FY179">
        <v>21</v>
      </c>
      <c r="FZ179">
        <v>0.24</v>
      </c>
      <c r="GA179">
        <v>0.08</v>
      </c>
      <c r="GB179">
        <v>-37.134505</v>
      </c>
      <c r="GC179">
        <v>1.708138086304017</v>
      </c>
      <c r="GD179">
        <v>0.1832261334389831</v>
      </c>
      <c r="GE179">
        <v>0</v>
      </c>
      <c r="GF179">
        <v>1.211856</v>
      </c>
      <c r="GG179">
        <v>-0.3866879549718611</v>
      </c>
      <c r="GH179">
        <v>0.03743298971495598</v>
      </c>
      <c r="GI179">
        <v>1</v>
      </c>
      <c r="GJ179">
        <v>1</v>
      </c>
      <c r="GK179">
        <v>2</v>
      </c>
      <c r="GL179" t="s">
        <v>438</v>
      </c>
      <c r="GM179">
        <v>3.10403</v>
      </c>
      <c r="GN179">
        <v>2.75804</v>
      </c>
      <c r="GO179">
        <v>0.155694</v>
      </c>
      <c r="GP179">
        <v>0.155803</v>
      </c>
      <c r="GQ179">
        <v>0.102037</v>
      </c>
      <c r="GR179">
        <v>0.08827840000000001</v>
      </c>
      <c r="GS179">
        <v>21708.3</v>
      </c>
      <c r="GT179">
        <v>20373.9</v>
      </c>
      <c r="GU179">
        <v>26270.6</v>
      </c>
      <c r="GV179">
        <v>24471.6</v>
      </c>
      <c r="GW179">
        <v>37892.6</v>
      </c>
      <c r="GX179">
        <v>32659.1</v>
      </c>
      <c r="GY179">
        <v>45970.8</v>
      </c>
      <c r="GZ179">
        <v>38752.1</v>
      </c>
      <c r="HA179">
        <v>1.85265</v>
      </c>
      <c r="HB179">
        <v>1.78367</v>
      </c>
      <c r="HC179">
        <v>-0.0259839</v>
      </c>
      <c r="HD179">
        <v>0</v>
      </c>
      <c r="HE179">
        <v>28.4443</v>
      </c>
      <c r="HF179">
        <v>999.9</v>
      </c>
      <c r="HG179">
        <v>52.6</v>
      </c>
      <c r="HH179">
        <v>28.6</v>
      </c>
      <c r="HI179">
        <v>24.4881</v>
      </c>
      <c r="HJ179">
        <v>60.2367</v>
      </c>
      <c r="HK179">
        <v>26.0577</v>
      </c>
      <c r="HL179">
        <v>1</v>
      </c>
      <c r="HM179">
        <v>0.438181</v>
      </c>
      <c r="HN179">
        <v>4.05651</v>
      </c>
      <c r="HO179">
        <v>20.2646</v>
      </c>
      <c r="HP179">
        <v>5.211</v>
      </c>
      <c r="HQ179">
        <v>11.9842</v>
      </c>
      <c r="HR179">
        <v>4.96335</v>
      </c>
      <c r="HS179">
        <v>3.27405</v>
      </c>
      <c r="HT179">
        <v>9999</v>
      </c>
      <c r="HU179">
        <v>9999</v>
      </c>
      <c r="HV179">
        <v>9999</v>
      </c>
      <c r="HW179">
        <v>161.4</v>
      </c>
      <c r="HX179">
        <v>1.86371</v>
      </c>
      <c r="HY179">
        <v>1.85971</v>
      </c>
      <c r="HZ179">
        <v>1.85791</v>
      </c>
      <c r="IA179">
        <v>1.85934</v>
      </c>
      <c r="IB179">
        <v>1.85954</v>
      </c>
      <c r="IC179">
        <v>1.85791</v>
      </c>
      <c r="ID179">
        <v>1.85699</v>
      </c>
      <c r="IE179">
        <v>1.85206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-35.12</v>
      </c>
      <c r="IT179">
        <v>-3.5063</v>
      </c>
      <c r="IU179">
        <v>-15.77736157907257</v>
      </c>
      <c r="IV179">
        <v>-0.02504303529460891</v>
      </c>
      <c r="IW179">
        <v>8.203137281165334E-06</v>
      </c>
      <c r="IX179">
        <v>-1.601710138363582E-09</v>
      </c>
      <c r="IY179">
        <v>-1.603363494541413</v>
      </c>
      <c r="IZ179">
        <v>-0.1542298006697892</v>
      </c>
      <c r="JA179">
        <v>0.004482180110296973</v>
      </c>
      <c r="JB179">
        <v>-5.576280945024944E-05</v>
      </c>
      <c r="JC179">
        <v>4</v>
      </c>
      <c r="JD179">
        <v>1967</v>
      </c>
      <c r="JE179">
        <v>1</v>
      </c>
      <c r="JF179">
        <v>28</v>
      </c>
      <c r="JG179">
        <v>43.6</v>
      </c>
      <c r="JH179">
        <v>43.7</v>
      </c>
      <c r="JI179">
        <v>2.52197</v>
      </c>
      <c r="JJ179">
        <v>2.60498</v>
      </c>
      <c r="JK179">
        <v>1.49658</v>
      </c>
      <c r="JL179">
        <v>2.3999</v>
      </c>
      <c r="JM179">
        <v>1.54907</v>
      </c>
      <c r="JN179">
        <v>2.35718</v>
      </c>
      <c r="JO179">
        <v>30.7604</v>
      </c>
      <c r="JP179">
        <v>14.8062</v>
      </c>
      <c r="JQ179">
        <v>18</v>
      </c>
      <c r="JR179">
        <v>497.708</v>
      </c>
      <c r="JS179">
        <v>467.563</v>
      </c>
      <c r="JT179">
        <v>22.5646</v>
      </c>
      <c r="JU179">
        <v>32.4714</v>
      </c>
      <c r="JV179">
        <v>29.9997</v>
      </c>
      <c r="JW179">
        <v>32.5141</v>
      </c>
      <c r="JX179">
        <v>32.4578</v>
      </c>
      <c r="JY179">
        <v>50.661</v>
      </c>
      <c r="JZ179">
        <v>0</v>
      </c>
      <c r="KA179">
        <v>64.9714</v>
      </c>
      <c r="KB179">
        <v>22.5999</v>
      </c>
      <c r="KC179">
        <v>1089.12</v>
      </c>
      <c r="KD179">
        <v>20.3636</v>
      </c>
      <c r="KE179">
        <v>100.435</v>
      </c>
      <c r="KF179">
        <v>93.4225</v>
      </c>
    </row>
    <row r="180" spans="1:292">
      <c r="A180">
        <v>162</v>
      </c>
      <c r="B180">
        <v>1694437690.5</v>
      </c>
      <c r="C180">
        <v>3610</v>
      </c>
      <c r="D180" t="s">
        <v>759</v>
      </c>
      <c r="E180" t="s">
        <v>760</v>
      </c>
      <c r="F180">
        <v>5</v>
      </c>
      <c r="G180" t="s">
        <v>629</v>
      </c>
      <c r="H180">
        <v>1694437683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1097.338849535759</v>
      </c>
      <c r="AJ180">
        <v>1069.325454545454</v>
      </c>
      <c r="AK180">
        <v>3.291654284613223</v>
      </c>
      <c r="AL180">
        <v>65.65970730447981</v>
      </c>
      <c r="AM180">
        <f>(AO180 - AN180 + DX180*1E3/(8.314*(DZ180+273.15)) * AQ180/DW180 * AP180) * DW180/(100*DK180) * 1000/(1000 - AO180)</f>
        <v>0</v>
      </c>
      <c r="AN180">
        <v>19.70364313398268</v>
      </c>
      <c r="AO180">
        <v>20.81334242424242</v>
      </c>
      <c r="AP180">
        <v>-0.006090995670998001</v>
      </c>
      <c r="AQ180">
        <v>104.09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1.37</v>
      </c>
      <c r="DL180">
        <v>0.5</v>
      </c>
      <c r="DM180" t="s">
        <v>430</v>
      </c>
      <c r="DN180">
        <v>2</v>
      </c>
      <c r="DO180" t="b">
        <v>1</v>
      </c>
      <c r="DP180">
        <v>1694437683</v>
      </c>
      <c r="DQ180">
        <v>1023.986666666667</v>
      </c>
      <c r="DR180">
        <v>1060.764444444445</v>
      </c>
      <c r="DS180">
        <v>20.86171111111112</v>
      </c>
      <c r="DT180">
        <v>19.70791111111111</v>
      </c>
      <c r="DU180">
        <v>1058.986296296296</v>
      </c>
      <c r="DV180">
        <v>24.36871481481482</v>
      </c>
      <c r="DW180">
        <v>499.9754814814815</v>
      </c>
      <c r="DX180">
        <v>84.40801481481482</v>
      </c>
      <c r="DY180">
        <v>0.09982042962962963</v>
      </c>
      <c r="DZ180">
        <v>27.01655925925926</v>
      </c>
      <c r="EA180">
        <v>28.00818518518519</v>
      </c>
      <c r="EB180">
        <v>999.9000000000001</v>
      </c>
      <c r="EC180">
        <v>0</v>
      </c>
      <c r="ED180">
        <v>0</v>
      </c>
      <c r="EE180">
        <v>10024.15037037037</v>
      </c>
      <c r="EF180">
        <v>0</v>
      </c>
      <c r="EG180">
        <v>1095.137037037037</v>
      </c>
      <c r="EH180">
        <v>-36.77747777777778</v>
      </c>
      <c r="EI180">
        <v>1045.802962962963</v>
      </c>
      <c r="EJ180">
        <v>1082.089259259259</v>
      </c>
      <c r="EK180">
        <v>1.15381037037037</v>
      </c>
      <c r="EL180">
        <v>1060.764444444445</v>
      </c>
      <c r="EM180">
        <v>19.70791111111111</v>
      </c>
      <c r="EN180">
        <v>1.760895925925926</v>
      </c>
      <c r="EO180">
        <v>1.663505185185185</v>
      </c>
      <c r="EP180">
        <v>15.4439074074074</v>
      </c>
      <c r="EQ180">
        <v>14.56</v>
      </c>
      <c r="ER180">
        <v>2000.036666666667</v>
      </c>
      <c r="ES180">
        <v>0.9800034444444444</v>
      </c>
      <c r="ET180">
        <v>0.01999685925925926</v>
      </c>
      <c r="EU180">
        <v>0</v>
      </c>
      <c r="EV180">
        <v>72.94974074074075</v>
      </c>
      <c r="EW180">
        <v>5.00078</v>
      </c>
      <c r="EX180">
        <v>4206.295925925926</v>
      </c>
      <c r="EY180">
        <v>16379.94074074074</v>
      </c>
      <c r="EZ180">
        <v>43.62707407407407</v>
      </c>
      <c r="FA180">
        <v>45.00918518518519</v>
      </c>
      <c r="FB180">
        <v>44.354</v>
      </c>
      <c r="FC180">
        <v>43.96748148148149</v>
      </c>
      <c r="FD180">
        <v>44.25207407407407</v>
      </c>
      <c r="FE180">
        <v>1955.146666666667</v>
      </c>
      <c r="FF180">
        <v>39.89000000000001</v>
      </c>
      <c r="FG180">
        <v>0</v>
      </c>
      <c r="FH180">
        <v>1694437690.5</v>
      </c>
      <c r="FI180">
        <v>0</v>
      </c>
      <c r="FJ180">
        <v>72.95976153846154</v>
      </c>
      <c r="FK180">
        <v>-5.551466657322058</v>
      </c>
      <c r="FL180">
        <v>-181.385640688871</v>
      </c>
      <c r="FM180">
        <v>4206.132692307692</v>
      </c>
      <c r="FN180">
        <v>15</v>
      </c>
      <c r="FO180">
        <v>1694435067.6</v>
      </c>
      <c r="FP180" t="s">
        <v>630</v>
      </c>
      <c r="FQ180">
        <v>1694435067.6</v>
      </c>
      <c r="FR180">
        <v>1694435064.1</v>
      </c>
      <c r="FS180">
        <v>2</v>
      </c>
      <c r="FT180">
        <v>0.459</v>
      </c>
      <c r="FU180">
        <v>0.07000000000000001</v>
      </c>
      <c r="FV180">
        <v>-25.448</v>
      </c>
      <c r="FW180">
        <v>-3.5</v>
      </c>
      <c r="FX180">
        <v>420</v>
      </c>
      <c r="FY180">
        <v>21</v>
      </c>
      <c r="FZ180">
        <v>0.24</v>
      </c>
      <c r="GA180">
        <v>0.08</v>
      </c>
      <c r="GB180">
        <v>-36.86455</v>
      </c>
      <c r="GC180">
        <v>2.635150469043225</v>
      </c>
      <c r="GD180">
        <v>0.2853138692738226</v>
      </c>
      <c r="GE180">
        <v>0</v>
      </c>
      <c r="GF180">
        <v>1.173148</v>
      </c>
      <c r="GG180">
        <v>-0.4186385741088219</v>
      </c>
      <c r="GH180">
        <v>0.04033947398020952</v>
      </c>
      <c r="GI180">
        <v>1</v>
      </c>
      <c r="GJ180">
        <v>1</v>
      </c>
      <c r="GK180">
        <v>2</v>
      </c>
      <c r="GL180" t="s">
        <v>438</v>
      </c>
      <c r="GM180">
        <v>3.10413</v>
      </c>
      <c r="GN180">
        <v>2.75849</v>
      </c>
      <c r="GO180">
        <v>0.157208</v>
      </c>
      <c r="GP180">
        <v>0.157289</v>
      </c>
      <c r="GQ180">
        <v>0.101942</v>
      </c>
      <c r="GR180">
        <v>0.0882685</v>
      </c>
      <c r="GS180">
        <v>21669.4</v>
      </c>
      <c r="GT180">
        <v>20338.1</v>
      </c>
      <c r="GU180">
        <v>26270.6</v>
      </c>
      <c r="GV180">
        <v>24471.7</v>
      </c>
      <c r="GW180">
        <v>37896.8</v>
      </c>
      <c r="GX180">
        <v>32659.8</v>
      </c>
      <c r="GY180">
        <v>45970.8</v>
      </c>
      <c r="GZ180">
        <v>38752.3</v>
      </c>
      <c r="HA180">
        <v>1.85292</v>
      </c>
      <c r="HB180">
        <v>1.78353</v>
      </c>
      <c r="HC180">
        <v>-0.0263937</v>
      </c>
      <c r="HD180">
        <v>0</v>
      </c>
      <c r="HE180">
        <v>28.4382</v>
      </c>
      <c r="HF180">
        <v>999.9</v>
      </c>
      <c r="HG180">
        <v>52.6</v>
      </c>
      <c r="HH180">
        <v>28.5</v>
      </c>
      <c r="HI180">
        <v>24.3453</v>
      </c>
      <c r="HJ180">
        <v>59.7367</v>
      </c>
      <c r="HK180">
        <v>25.8654</v>
      </c>
      <c r="HL180">
        <v>1</v>
      </c>
      <c r="HM180">
        <v>0.437797</v>
      </c>
      <c r="HN180">
        <v>4.1753</v>
      </c>
      <c r="HO180">
        <v>20.2621</v>
      </c>
      <c r="HP180">
        <v>5.2113</v>
      </c>
      <c r="HQ180">
        <v>11.9831</v>
      </c>
      <c r="HR180">
        <v>4.9633</v>
      </c>
      <c r="HS180">
        <v>3.274</v>
      </c>
      <c r="HT180">
        <v>9999</v>
      </c>
      <c r="HU180">
        <v>9999</v>
      </c>
      <c r="HV180">
        <v>9999</v>
      </c>
      <c r="HW180">
        <v>161.4</v>
      </c>
      <c r="HX180">
        <v>1.8637</v>
      </c>
      <c r="HY180">
        <v>1.85973</v>
      </c>
      <c r="HZ180">
        <v>1.85791</v>
      </c>
      <c r="IA180">
        <v>1.85936</v>
      </c>
      <c r="IB180">
        <v>1.85957</v>
      </c>
      <c r="IC180">
        <v>1.85791</v>
      </c>
      <c r="ID180">
        <v>1.85699</v>
      </c>
      <c r="IE180">
        <v>1.85208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-35.33</v>
      </c>
      <c r="IT180">
        <v>-3.5051</v>
      </c>
      <c r="IU180">
        <v>-15.77736157907257</v>
      </c>
      <c r="IV180">
        <v>-0.02504303529460891</v>
      </c>
      <c r="IW180">
        <v>8.203137281165334E-06</v>
      </c>
      <c r="IX180">
        <v>-1.601710138363582E-09</v>
      </c>
      <c r="IY180">
        <v>-1.603363494541413</v>
      </c>
      <c r="IZ180">
        <v>-0.1542298006697892</v>
      </c>
      <c r="JA180">
        <v>0.004482180110296973</v>
      </c>
      <c r="JB180">
        <v>-5.576280945024944E-05</v>
      </c>
      <c r="JC180">
        <v>4</v>
      </c>
      <c r="JD180">
        <v>1967</v>
      </c>
      <c r="JE180">
        <v>1</v>
      </c>
      <c r="JF180">
        <v>28</v>
      </c>
      <c r="JG180">
        <v>43.7</v>
      </c>
      <c r="JH180">
        <v>43.8</v>
      </c>
      <c r="JI180">
        <v>2.55005</v>
      </c>
      <c r="JJ180">
        <v>2.61108</v>
      </c>
      <c r="JK180">
        <v>1.49658</v>
      </c>
      <c r="JL180">
        <v>2.3999</v>
      </c>
      <c r="JM180">
        <v>1.54907</v>
      </c>
      <c r="JN180">
        <v>2.33154</v>
      </c>
      <c r="JO180">
        <v>30.7604</v>
      </c>
      <c r="JP180">
        <v>14.7887</v>
      </c>
      <c r="JQ180">
        <v>18</v>
      </c>
      <c r="JR180">
        <v>497.886</v>
      </c>
      <c r="JS180">
        <v>467.475</v>
      </c>
      <c r="JT180">
        <v>22.5862</v>
      </c>
      <c r="JU180">
        <v>32.4732</v>
      </c>
      <c r="JV180">
        <v>29.9999</v>
      </c>
      <c r="JW180">
        <v>32.5154</v>
      </c>
      <c r="JX180">
        <v>32.4589</v>
      </c>
      <c r="JY180">
        <v>51.2148</v>
      </c>
      <c r="JZ180">
        <v>0</v>
      </c>
      <c r="KA180">
        <v>64.9714</v>
      </c>
      <c r="KB180">
        <v>22.5849</v>
      </c>
      <c r="KC180">
        <v>1109.15</v>
      </c>
      <c r="KD180">
        <v>20.4956</v>
      </c>
      <c r="KE180">
        <v>100.435</v>
      </c>
      <c r="KF180">
        <v>93.423</v>
      </c>
    </row>
    <row r="181" spans="1:292">
      <c r="A181">
        <v>163</v>
      </c>
      <c r="B181">
        <v>1694437695.5</v>
      </c>
      <c r="C181">
        <v>3615</v>
      </c>
      <c r="D181" t="s">
        <v>761</v>
      </c>
      <c r="E181" t="s">
        <v>762</v>
      </c>
      <c r="F181">
        <v>5</v>
      </c>
      <c r="G181" t="s">
        <v>629</v>
      </c>
      <c r="H181">
        <v>1694437687.714286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1113.772363801283</v>
      </c>
      <c r="AJ181">
        <v>1085.961090909091</v>
      </c>
      <c r="AK181">
        <v>3.312042653464612</v>
      </c>
      <c r="AL181">
        <v>65.65970730447981</v>
      </c>
      <c r="AM181">
        <f>(AO181 - AN181 + DX181*1E3/(8.314*(DZ181+273.15)) * AQ181/DW181 * AP181) * DW181/(100*DK181) * 1000/(1000 - AO181)</f>
        <v>0</v>
      </c>
      <c r="AN181">
        <v>19.70425020441559</v>
      </c>
      <c r="AO181">
        <v>20.78313636363636</v>
      </c>
      <c r="AP181">
        <v>-0.005959696969696866</v>
      </c>
      <c r="AQ181">
        <v>104.09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1.37</v>
      </c>
      <c r="DL181">
        <v>0.5</v>
      </c>
      <c r="DM181" t="s">
        <v>430</v>
      </c>
      <c r="DN181">
        <v>2</v>
      </c>
      <c r="DO181" t="b">
        <v>1</v>
      </c>
      <c r="DP181">
        <v>1694437687.714286</v>
      </c>
      <c r="DQ181">
        <v>1039.609642857143</v>
      </c>
      <c r="DR181">
        <v>1076.159642857143</v>
      </c>
      <c r="DS181">
        <v>20.82871428571429</v>
      </c>
      <c r="DT181">
        <v>19.705875</v>
      </c>
      <c r="DU181">
        <v>1074.816071428572</v>
      </c>
      <c r="DV181">
        <v>24.33453214285714</v>
      </c>
      <c r="DW181">
        <v>500.0210357142858</v>
      </c>
      <c r="DX181">
        <v>84.40848928571428</v>
      </c>
      <c r="DY181">
        <v>0.09994587857142856</v>
      </c>
      <c r="DZ181">
        <v>27.013175</v>
      </c>
      <c r="EA181">
        <v>28.01367142857143</v>
      </c>
      <c r="EB181">
        <v>999.9000000000002</v>
      </c>
      <c r="EC181">
        <v>0</v>
      </c>
      <c r="ED181">
        <v>0</v>
      </c>
      <c r="EE181">
        <v>10012.4825</v>
      </c>
      <c r="EF181">
        <v>0</v>
      </c>
      <c r="EG181">
        <v>1095.03</v>
      </c>
      <c r="EH181">
        <v>-36.55021785714286</v>
      </c>
      <c r="EI181">
        <v>1061.723214285714</v>
      </c>
      <c r="EJ181">
        <v>1097.791428571428</v>
      </c>
      <c r="EK181">
        <v>1.122847857142857</v>
      </c>
      <c r="EL181">
        <v>1076.159642857143</v>
      </c>
      <c r="EM181">
        <v>19.705875</v>
      </c>
      <c r="EN181">
        <v>1.758120714285714</v>
      </c>
      <c r="EO181">
        <v>1.663343214285714</v>
      </c>
      <c r="EP181">
        <v>15.419325</v>
      </c>
      <c r="EQ181">
        <v>14.5585</v>
      </c>
      <c r="ER181">
        <v>2000.0075</v>
      </c>
      <c r="ES181">
        <v>0.9800032500000001</v>
      </c>
      <c r="ET181">
        <v>0.01999705357142858</v>
      </c>
      <c r="EU181">
        <v>0</v>
      </c>
      <c r="EV181">
        <v>72.54546428571427</v>
      </c>
      <c r="EW181">
        <v>5.00078</v>
      </c>
      <c r="EX181">
        <v>4192.753928571428</v>
      </c>
      <c r="EY181">
        <v>16379.69642857143</v>
      </c>
      <c r="EZ181">
        <v>43.66485714285712</v>
      </c>
      <c r="FA181">
        <v>45.00885714285715</v>
      </c>
      <c r="FB181">
        <v>44.34582142857143</v>
      </c>
      <c r="FC181">
        <v>43.9775</v>
      </c>
      <c r="FD181">
        <v>44.27657142857142</v>
      </c>
      <c r="FE181">
        <v>1955.1175</v>
      </c>
      <c r="FF181">
        <v>39.89000000000001</v>
      </c>
      <c r="FG181">
        <v>0</v>
      </c>
      <c r="FH181">
        <v>1694437695.3</v>
      </c>
      <c r="FI181">
        <v>0</v>
      </c>
      <c r="FJ181">
        <v>72.55413076923077</v>
      </c>
      <c r="FK181">
        <v>-4.560512812924151</v>
      </c>
      <c r="FL181">
        <v>-153.5234188413562</v>
      </c>
      <c r="FM181">
        <v>4192.702307692308</v>
      </c>
      <c r="FN181">
        <v>15</v>
      </c>
      <c r="FO181">
        <v>1694435067.6</v>
      </c>
      <c r="FP181" t="s">
        <v>630</v>
      </c>
      <c r="FQ181">
        <v>1694435067.6</v>
      </c>
      <c r="FR181">
        <v>1694435064.1</v>
      </c>
      <c r="FS181">
        <v>2</v>
      </c>
      <c r="FT181">
        <v>0.459</v>
      </c>
      <c r="FU181">
        <v>0.07000000000000001</v>
      </c>
      <c r="FV181">
        <v>-25.448</v>
      </c>
      <c r="FW181">
        <v>-3.5</v>
      </c>
      <c r="FX181">
        <v>420</v>
      </c>
      <c r="FY181">
        <v>21</v>
      </c>
      <c r="FZ181">
        <v>0.24</v>
      </c>
      <c r="GA181">
        <v>0.08</v>
      </c>
      <c r="GB181">
        <v>-36.69927749999999</v>
      </c>
      <c r="GC181">
        <v>3.04106228893069</v>
      </c>
      <c r="GD181">
        <v>0.3170978031203464</v>
      </c>
      <c r="GE181">
        <v>0</v>
      </c>
      <c r="GF181">
        <v>1.146383</v>
      </c>
      <c r="GG181">
        <v>-0.3986379737335858</v>
      </c>
      <c r="GH181">
        <v>0.03845527045802696</v>
      </c>
      <c r="GI181">
        <v>1</v>
      </c>
      <c r="GJ181">
        <v>1</v>
      </c>
      <c r="GK181">
        <v>2</v>
      </c>
      <c r="GL181" t="s">
        <v>438</v>
      </c>
      <c r="GM181">
        <v>3.1041</v>
      </c>
      <c r="GN181">
        <v>2.75799</v>
      </c>
      <c r="GO181">
        <v>0.158715</v>
      </c>
      <c r="GP181">
        <v>0.158784</v>
      </c>
      <c r="GQ181">
        <v>0.101848</v>
      </c>
      <c r="GR181">
        <v>0.0882698</v>
      </c>
      <c r="GS181">
        <v>21630.4</v>
      </c>
      <c r="GT181">
        <v>20301.8</v>
      </c>
      <c r="GU181">
        <v>26270.4</v>
      </c>
      <c r="GV181">
        <v>24471.5</v>
      </c>
      <c r="GW181">
        <v>37900.8</v>
      </c>
      <c r="GX181">
        <v>32659.9</v>
      </c>
      <c r="GY181">
        <v>45970.5</v>
      </c>
      <c r="GZ181">
        <v>38752.2</v>
      </c>
      <c r="HA181">
        <v>1.85257</v>
      </c>
      <c r="HB181">
        <v>1.78355</v>
      </c>
      <c r="HC181">
        <v>-0.0250936</v>
      </c>
      <c r="HD181">
        <v>0</v>
      </c>
      <c r="HE181">
        <v>28.4321</v>
      </c>
      <c r="HF181">
        <v>999.9</v>
      </c>
      <c r="HG181">
        <v>52.6</v>
      </c>
      <c r="HH181">
        <v>28.5</v>
      </c>
      <c r="HI181">
        <v>24.3457</v>
      </c>
      <c r="HJ181">
        <v>58.9967</v>
      </c>
      <c r="HK181">
        <v>25.8534</v>
      </c>
      <c r="HL181">
        <v>1</v>
      </c>
      <c r="HM181">
        <v>0.438308</v>
      </c>
      <c r="HN181">
        <v>4.21877</v>
      </c>
      <c r="HO181">
        <v>20.2608</v>
      </c>
      <c r="HP181">
        <v>5.2113</v>
      </c>
      <c r="HQ181">
        <v>11.9837</v>
      </c>
      <c r="HR181">
        <v>4.9632</v>
      </c>
      <c r="HS181">
        <v>3.2739</v>
      </c>
      <c r="HT181">
        <v>9999</v>
      </c>
      <c r="HU181">
        <v>9999</v>
      </c>
      <c r="HV181">
        <v>9999</v>
      </c>
      <c r="HW181">
        <v>161.4</v>
      </c>
      <c r="HX181">
        <v>1.86371</v>
      </c>
      <c r="HY181">
        <v>1.85973</v>
      </c>
      <c r="HZ181">
        <v>1.85791</v>
      </c>
      <c r="IA181">
        <v>1.85938</v>
      </c>
      <c r="IB181">
        <v>1.85957</v>
      </c>
      <c r="IC181">
        <v>1.85791</v>
      </c>
      <c r="ID181">
        <v>1.857</v>
      </c>
      <c r="IE181">
        <v>1.85209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-35.54</v>
      </c>
      <c r="IT181">
        <v>-3.504</v>
      </c>
      <c r="IU181">
        <v>-15.77736157907257</v>
      </c>
      <c r="IV181">
        <v>-0.02504303529460891</v>
      </c>
      <c r="IW181">
        <v>8.203137281165334E-06</v>
      </c>
      <c r="IX181">
        <v>-1.601710138363582E-09</v>
      </c>
      <c r="IY181">
        <v>-1.603363494541413</v>
      </c>
      <c r="IZ181">
        <v>-0.1542298006697892</v>
      </c>
      <c r="JA181">
        <v>0.004482180110296973</v>
      </c>
      <c r="JB181">
        <v>-5.576280945024944E-05</v>
      </c>
      <c r="JC181">
        <v>4</v>
      </c>
      <c r="JD181">
        <v>1967</v>
      </c>
      <c r="JE181">
        <v>1</v>
      </c>
      <c r="JF181">
        <v>28</v>
      </c>
      <c r="JG181">
        <v>43.8</v>
      </c>
      <c r="JH181">
        <v>43.9</v>
      </c>
      <c r="JI181">
        <v>2.58179</v>
      </c>
      <c r="JJ181">
        <v>2.60742</v>
      </c>
      <c r="JK181">
        <v>1.49658</v>
      </c>
      <c r="JL181">
        <v>2.3999</v>
      </c>
      <c r="JM181">
        <v>1.54907</v>
      </c>
      <c r="JN181">
        <v>2.39624</v>
      </c>
      <c r="JO181">
        <v>30.782</v>
      </c>
      <c r="JP181">
        <v>14.7975</v>
      </c>
      <c r="JQ181">
        <v>18</v>
      </c>
      <c r="JR181">
        <v>497.691</v>
      </c>
      <c r="JS181">
        <v>467.512</v>
      </c>
      <c r="JT181">
        <v>22.5812</v>
      </c>
      <c r="JU181">
        <v>32.4755</v>
      </c>
      <c r="JV181">
        <v>30.0003</v>
      </c>
      <c r="JW181">
        <v>32.5179</v>
      </c>
      <c r="JX181">
        <v>32.4617</v>
      </c>
      <c r="JY181">
        <v>51.8548</v>
      </c>
      <c r="JZ181">
        <v>0</v>
      </c>
      <c r="KA181">
        <v>64.9714</v>
      </c>
      <c r="KB181">
        <v>22.5751</v>
      </c>
      <c r="KC181">
        <v>1122.51</v>
      </c>
      <c r="KD181">
        <v>20.6453</v>
      </c>
      <c r="KE181">
        <v>100.434</v>
      </c>
      <c r="KF181">
        <v>93.4226</v>
      </c>
    </row>
    <row r="182" spans="1:292">
      <c r="A182">
        <v>164</v>
      </c>
      <c r="B182">
        <v>1694437700.5</v>
      </c>
      <c r="C182">
        <v>3620</v>
      </c>
      <c r="D182" t="s">
        <v>763</v>
      </c>
      <c r="E182" t="s">
        <v>764</v>
      </c>
      <c r="F182">
        <v>5</v>
      </c>
      <c r="G182" t="s">
        <v>629</v>
      </c>
      <c r="H182">
        <v>1694437693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1130.649082632132</v>
      </c>
      <c r="AJ182">
        <v>1102.710606060606</v>
      </c>
      <c r="AK182">
        <v>3.365146023656275</v>
      </c>
      <c r="AL182">
        <v>65.65970730447981</v>
      </c>
      <c r="AM182">
        <f>(AO182 - AN182 + DX182*1E3/(8.314*(DZ182+273.15)) * AQ182/DW182 * AP182) * DW182/(100*DK182) * 1000/(1000 - AO182)</f>
        <v>0</v>
      </c>
      <c r="AN182">
        <v>19.70070432948051</v>
      </c>
      <c r="AO182">
        <v>20.7546690909091</v>
      </c>
      <c r="AP182">
        <v>-0.005516233766233586</v>
      </c>
      <c r="AQ182">
        <v>104.09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1.37</v>
      </c>
      <c r="DL182">
        <v>0.5</v>
      </c>
      <c r="DM182" t="s">
        <v>430</v>
      </c>
      <c r="DN182">
        <v>2</v>
      </c>
      <c r="DO182" t="b">
        <v>1</v>
      </c>
      <c r="DP182">
        <v>1694437693</v>
      </c>
      <c r="DQ182">
        <v>1056.904814814815</v>
      </c>
      <c r="DR182">
        <v>1093.358148148148</v>
      </c>
      <c r="DS182">
        <v>20.79541481481482</v>
      </c>
      <c r="DT182">
        <v>19.70336296296296</v>
      </c>
      <c r="DU182">
        <v>1092.337037037037</v>
      </c>
      <c r="DV182">
        <v>24.30001851851852</v>
      </c>
      <c r="DW182">
        <v>500.0095925925926</v>
      </c>
      <c r="DX182">
        <v>84.40904814814814</v>
      </c>
      <c r="DY182">
        <v>0.09988855185185185</v>
      </c>
      <c r="DZ182">
        <v>27.01221851851852</v>
      </c>
      <c r="EA182">
        <v>28.01757037037037</v>
      </c>
      <c r="EB182">
        <v>999.9000000000001</v>
      </c>
      <c r="EC182">
        <v>0</v>
      </c>
      <c r="ED182">
        <v>0</v>
      </c>
      <c r="EE182">
        <v>10031.2962962963</v>
      </c>
      <c r="EF182">
        <v>0</v>
      </c>
      <c r="EG182">
        <v>1094.815185185185</v>
      </c>
      <c r="EH182">
        <v>-36.45387777777778</v>
      </c>
      <c r="EI182">
        <v>1079.350740740741</v>
      </c>
      <c r="EJ182">
        <v>1115.333333333333</v>
      </c>
      <c r="EK182">
        <v>1.092047777777778</v>
      </c>
      <c r="EL182">
        <v>1093.358148148148</v>
      </c>
      <c r="EM182">
        <v>19.70336296296296</v>
      </c>
      <c r="EN182">
        <v>1.75532074074074</v>
      </c>
      <c r="EO182">
        <v>1.663141851851852</v>
      </c>
      <c r="EP182">
        <v>15.39448888888889</v>
      </c>
      <c r="EQ182">
        <v>14.55662962962963</v>
      </c>
      <c r="ER182">
        <v>2000.004814814815</v>
      </c>
      <c r="ES182">
        <v>0.9800034444444444</v>
      </c>
      <c r="ET182">
        <v>0.01999685925925926</v>
      </c>
      <c r="EU182">
        <v>0</v>
      </c>
      <c r="EV182">
        <v>72.10468148148146</v>
      </c>
      <c r="EW182">
        <v>5.00078</v>
      </c>
      <c r="EX182">
        <v>4178.238148148149</v>
      </c>
      <c r="EY182">
        <v>16379.68888888889</v>
      </c>
      <c r="EZ182">
        <v>43.65929629629628</v>
      </c>
      <c r="FA182">
        <v>45.01148148148148</v>
      </c>
      <c r="FB182">
        <v>44.28448148148146</v>
      </c>
      <c r="FC182">
        <v>43.97207407407408</v>
      </c>
      <c r="FD182">
        <v>44.2682962962963</v>
      </c>
      <c r="FE182">
        <v>1955.114814814815</v>
      </c>
      <c r="FF182">
        <v>39.89000000000001</v>
      </c>
      <c r="FG182">
        <v>0</v>
      </c>
      <c r="FH182">
        <v>1694437700.7</v>
      </c>
      <c r="FI182">
        <v>0</v>
      </c>
      <c r="FJ182">
        <v>72.086</v>
      </c>
      <c r="FK182">
        <v>-4.080438451176846</v>
      </c>
      <c r="FL182">
        <v>-148.6692307450832</v>
      </c>
      <c r="FM182">
        <v>4177.218</v>
      </c>
      <c r="FN182">
        <v>15</v>
      </c>
      <c r="FO182">
        <v>1694435067.6</v>
      </c>
      <c r="FP182" t="s">
        <v>630</v>
      </c>
      <c r="FQ182">
        <v>1694435067.6</v>
      </c>
      <c r="FR182">
        <v>1694435064.1</v>
      </c>
      <c r="FS182">
        <v>2</v>
      </c>
      <c r="FT182">
        <v>0.459</v>
      </c>
      <c r="FU182">
        <v>0.07000000000000001</v>
      </c>
      <c r="FV182">
        <v>-25.448</v>
      </c>
      <c r="FW182">
        <v>-3.5</v>
      </c>
      <c r="FX182">
        <v>420</v>
      </c>
      <c r="FY182">
        <v>21</v>
      </c>
      <c r="FZ182">
        <v>0.24</v>
      </c>
      <c r="GA182">
        <v>0.08</v>
      </c>
      <c r="GB182">
        <v>-36.5478625</v>
      </c>
      <c r="GC182">
        <v>1.109924577861275</v>
      </c>
      <c r="GD182">
        <v>0.226164109318322</v>
      </c>
      <c r="GE182">
        <v>0</v>
      </c>
      <c r="GF182">
        <v>1.108156</v>
      </c>
      <c r="GG182">
        <v>-0.3510112570356508</v>
      </c>
      <c r="GH182">
        <v>0.03381280000236598</v>
      </c>
      <c r="GI182">
        <v>1</v>
      </c>
      <c r="GJ182">
        <v>1</v>
      </c>
      <c r="GK182">
        <v>2</v>
      </c>
      <c r="GL182" t="s">
        <v>438</v>
      </c>
      <c r="GM182">
        <v>3.10415</v>
      </c>
      <c r="GN182">
        <v>2.75852</v>
      </c>
      <c r="GO182">
        <v>0.160224</v>
      </c>
      <c r="GP182">
        <v>0.160298</v>
      </c>
      <c r="GQ182">
        <v>0.101766</v>
      </c>
      <c r="GR182">
        <v>0.08825719999999999</v>
      </c>
      <c r="GS182">
        <v>21591.5</v>
      </c>
      <c r="GT182">
        <v>20265.1</v>
      </c>
      <c r="GU182">
        <v>26270.3</v>
      </c>
      <c r="GV182">
        <v>24471.4</v>
      </c>
      <c r="GW182">
        <v>37904.2</v>
      </c>
      <c r="GX182">
        <v>32660</v>
      </c>
      <c r="GY182">
        <v>45970.3</v>
      </c>
      <c r="GZ182">
        <v>38751.7</v>
      </c>
      <c r="HA182">
        <v>1.85263</v>
      </c>
      <c r="HB182">
        <v>1.78367</v>
      </c>
      <c r="HC182">
        <v>-0.0240095</v>
      </c>
      <c r="HD182">
        <v>0</v>
      </c>
      <c r="HE182">
        <v>28.4288</v>
      </c>
      <c r="HF182">
        <v>999.9</v>
      </c>
      <c r="HG182">
        <v>52.6</v>
      </c>
      <c r="HH182">
        <v>28.5</v>
      </c>
      <c r="HI182">
        <v>24.3442</v>
      </c>
      <c r="HJ182">
        <v>59.4267</v>
      </c>
      <c r="HK182">
        <v>25.8053</v>
      </c>
      <c r="HL182">
        <v>1</v>
      </c>
      <c r="HM182">
        <v>0.438996</v>
      </c>
      <c r="HN182">
        <v>4.27735</v>
      </c>
      <c r="HO182">
        <v>20.2593</v>
      </c>
      <c r="HP182">
        <v>5.2113</v>
      </c>
      <c r="HQ182">
        <v>11.9842</v>
      </c>
      <c r="HR182">
        <v>4.96305</v>
      </c>
      <c r="HS182">
        <v>3.27385</v>
      </c>
      <c r="HT182">
        <v>9999</v>
      </c>
      <c r="HU182">
        <v>9999</v>
      </c>
      <c r="HV182">
        <v>9999</v>
      </c>
      <c r="HW182">
        <v>161.4</v>
      </c>
      <c r="HX182">
        <v>1.86371</v>
      </c>
      <c r="HY182">
        <v>1.85972</v>
      </c>
      <c r="HZ182">
        <v>1.85792</v>
      </c>
      <c r="IA182">
        <v>1.85939</v>
      </c>
      <c r="IB182">
        <v>1.85958</v>
      </c>
      <c r="IC182">
        <v>1.85793</v>
      </c>
      <c r="ID182">
        <v>1.85699</v>
      </c>
      <c r="IE182">
        <v>1.85199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-35.75</v>
      </c>
      <c r="IT182">
        <v>-3.503</v>
      </c>
      <c r="IU182">
        <v>-15.77736157907257</v>
      </c>
      <c r="IV182">
        <v>-0.02504303529460891</v>
      </c>
      <c r="IW182">
        <v>8.203137281165334E-06</v>
      </c>
      <c r="IX182">
        <v>-1.601710138363582E-09</v>
      </c>
      <c r="IY182">
        <v>-1.603363494541413</v>
      </c>
      <c r="IZ182">
        <v>-0.1542298006697892</v>
      </c>
      <c r="JA182">
        <v>0.004482180110296973</v>
      </c>
      <c r="JB182">
        <v>-5.576280945024944E-05</v>
      </c>
      <c r="JC182">
        <v>4</v>
      </c>
      <c r="JD182">
        <v>1967</v>
      </c>
      <c r="JE182">
        <v>1</v>
      </c>
      <c r="JF182">
        <v>28</v>
      </c>
      <c r="JG182">
        <v>43.9</v>
      </c>
      <c r="JH182">
        <v>43.9</v>
      </c>
      <c r="JI182">
        <v>2.60986</v>
      </c>
      <c r="JJ182">
        <v>2.60498</v>
      </c>
      <c r="JK182">
        <v>1.49658</v>
      </c>
      <c r="JL182">
        <v>2.3999</v>
      </c>
      <c r="JM182">
        <v>1.54907</v>
      </c>
      <c r="JN182">
        <v>2.44995</v>
      </c>
      <c r="JO182">
        <v>30.7604</v>
      </c>
      <c r="JP182">
        <v>14.7975</v>
      </c>
      <c r="JQ182">
        <v>18</v>
      </c>
      <c r="JR182">
        <v>497.739</v>
      </c>
      <c r="JS182">
        <v>467.599</v>
      </c>
      <c r="JT182">
        <v>22.5693</v>
      </c>
      <c r="JU182">
        <v>32.4775</v>
      </c>
      <c r="JV182">
        <v>30.0006</v>
      </c>
      <c r="JW182">
        <v>32.5204</v>
      </c>
      <c r="JX182">
        <v>32.4627</v>
      </c>
      <c r="JY182">
        <v>52.4193</v>
      </c>
      <c r="JZ182">
        <v>0</v>
      </c>
      <c r="KA182">
        <v>65.3627</v>
      </c>
      <c r="KB182">
        <v>22.5592</v>
      </c>
      <c r="KC182">
        <v>1142.54</v>
      </c>
      <c r="KD182">
        <v>20.7941</v>
      </c>
      <c r="KE182">
        <v>100.433</v>
      </c>
      <c r="KF182">
        <v>93.4216</v>
      </c>
    </row>
    <row r="183" spans="1:292">
      <c r="A183">
        <v>165</v>
      </c>
      <c r="B183">
        <v>1694437705.5</v>
      </c>
      <c r="C183">
        <v>3625</v>
      </c>
      <c r="D183" t="s">
        <v>765</v>
      </c>
      <c r="E183" t="s">
        <v>766</v>
      </c>
      <c r="F183">
        <v>5</v>
      </c>
      <c r="G183" t="s">
        <v>629</v>
      </c>
      <c r="H183">
        <v>1694437697.714286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1147.669178293412</v>
      </c>
      <c r="AJ183">
        <v>1119.490727272727</v>
      </c>
      <c r="AK183">
        <v>3.355015328374178</v>
      </c>
      <c r="AL183">
        <v>65.65970730447981</v>
      </c>
      <c r="AM183">
        <f>(AO183 - AN183 + DX183*1E3/(8.314*(DZ183+273.15)) * AQ183/DW183 * AP183) * DW183/(100*DK183) * 1000/(1000 - AO183)</f>
        <v>0</v>
      </c>
      <c r="AN183">
        <v>19.72721692069264</v>
      </c>
      <c r="AO183">
        <v>20.73098606060606</v>
      </c>
      <c r="AP183">
        <v>-0.003022135642135536</v>
      </c>
      <c r="AQ183">
        <v>104.09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1.37</v>
      </c>
      <c r="DL183">
        <v>0.5</v>
      </c>
      <c r="DM183" t="s">
        <v>430</v>
      </c>
      <c r="DN183">
        <v>2</v>
      </c>
      <c r="DO183" t="b">
        <v>1</v>
      </c>
      <c r="DP183">
        <v>1694437697.714286</v>
      </c>
      <c r="DQ183">
        <v>1072.331428571429</v>
      </c>
      <c r="DR183">
        <v>1108.88</v>
      </c>
      <c r="DS183">
        <v>20.76841428571429</v>
      </c>
      <c r="DT183">
        <v>19.70916428571429</v>
      </c>
      <c r="DU183">
        <v>1107.963571428572</v>
      </c>
      <c r="DV183">
        <v>24.27203571428571</v>
      </c>
      <c r="DW183">
        <v>500.0593928571428</v>
      </c>
      <c r="DX183">
        <v>84.40930357142857</v>
      </c>
      <c r="DY183">
        <v>0.1000840785714286</v>
      </c>
      <c r="DZ183">
        <v>27.01476785714286</v>
      </c>
      <c r="EA183">
        <v>28.02525357142857</v>
      </c>
      <c r="EB183">
        <v>999.9000000000002</v>
      </c>
      <c r="EC183">
        <v>0</v>
      </c>
      <c r="ED183">
        <v>0</v>
      </c>
      <c r="EE183">
        <v>10001.715</v>
      </c>
      <c r="EF183">
        <v>0</v>
      </c>
      <c r="EG183">
        <v>1094.815357142857</v>
      </c>
      <c r="EH183">
        <v>-36.54932142857143</v>
      </c>
      <c r="EI183">
        <v>1095.074642857143</v>
      </c>
      <c r="EJ183">
        <v>1131.175</v>
      </c>
      <c r="EK183">
        <v>1.05924525</v>
      </c>
      <c r="EL183">
        <v>1108.88</v>
      </c>
      <c r="EM183">
        <v>19.70916428571429</v>
      </c>
      <c r="EN183">
        <v>1.753046428571429</v>
      </c>
      <c r="EO183">
        <v>1.663636428571429</v>
      </c>
      <c r="EP183">
        <v>15.37428571428572</v>
      </c>
      <c r="EQ183">
        <v>14.56123214285714</v>
      </c>
      <c r="ER183">
        <v>1999.994285714286</v>
      </c>
      <c r="ES183">
        <v>0.9800035714285714</v>
      </c>
      <c r="ET183">
        <v>0.01999672857142857</v>
      </c>
      <c r="EU183">
        <v>0</v>
      </c>
      <c r="EV183">
        <v>71.73899642857143</v>
      </c>
      <c r="EW183">
        <v>5.00078</v>
      </c>
      <c r="EX183">
        <v>4166.828928571429</v>
      </c>
      <c r="EY183">
        <v>16379.60714285714</v>
      </c>
      <c r="EZ183">
        <v>43.65364285714285</v>
      </c>
      <c r="FA183">
        <v>45.00221428571428</v>
      </c>
      <c r="FB183">
        <v>44.30107142857143</v>
      </c>
      <c r="FC183">
        <v>43.97975</v>
      </c>
      <c r="FD183">
        <v>44.28550000000001</v>
      </c>
      <c r="FE183">
        <v>1955.104285714286</v>
      </c>
      <c r="FF183">
        <v>39.89000000000001</v>
      </c>
      <c r="FG183">
        <v>0</v>
      </c>
      <c r="FH183">
        <v>1694437705.5</v>
      </c>
      <c r="FI183">
        <v>0</v>
      </c>
      <c r="FJ183">
        <v>71.726564</v>
      </c>
      <c r="FK183">
        <v>-4.938584594377187</v>
      </c>
      <c r="FL183">
        <v>-140.8499997070895</v>
      </c>
      <c r="FM183">
        <v>4165.9664</v>
      </c>
      <c r="FN183">
        <v>15</v>
      </c>
      <c r="FO183">
        <v>1694435067.6</v>
      </c>
      <c r="FP183" t="s">
        <v>630</v>
      </c>
      <c r="FQ183">
        <v>1694435067.6</v>
      </c>
      <c r="FR183">
        <v>1694435064.1</v>
      </c>
      <c r="FS183">
        <v>2</v>
      </c>
      <c r="FT183">
        <v>0.459</v>
      </c>
      <c r="FU183">
        <v>0.07000000000000001</v>
      </c>
      <c r="FV183">
        <v>-25.448</v>
      </c>
      <c r="FW183">
        <v>-3.5</v>
      </c>
      <c r="FX183">
        <v>420</v>
      </c>
      <c r="FY183">
        <v>21</v>
      </c>
      <c r="FZ183">
        <v>0.24</v>
      </c>
      <c r="GA183">
        <v>0.08</v>
      </c>
      <c r="GB183">
        <v>-36.5091675</v>
      </c>
      <c r="GC183">
        <v>-1.14486191369607</v>
      </c>
      <c r="GD183">
        <v>0.1557958911324369</v>
      </c>
      <c r="GE183">
        <v>0</v>
      </c>
      <c r="GF183">
        <v>1.082526</v>
      </c>
      <c r="GG183">
        <v>-0.3775864165103228</v>
      </c>
      <c r="GH183">
        <v>0.03674671643834317</v>
      </c>
      <c r="GI183">
        <v>1</v>
      </c>
      <c r="GJ183">
        <v>1</v>
      </c>
      <c r="GK183">
        <v>2</v>
      </c>
      <c r="GL183" t="s">
        <v>438</v>
      </c>
      <c r="GM183">
        <v>3.10411</v>
      </c>
      <c r="GN183">
        <v>2.75775</v>
      </c>
      <c r="GO183">
        <v>0.161724</v>
      </c>
      <c r="GP183">
        <v>0.161798</v>
      </c>
      <c r="GQ183">
        <v>0.101695</v>
      </c>
      <c r="GR183">
        <v>0.08840099999999999</v>
      </c>
      <c r="GS183">
        <v>21552.7</v>
      </c>
      <c r="GT183">
        <v>20228.9</v>
      </c>
      <c r="GU183">
        <v>26270</v>
      </c>
      <c r="GV183">
        <v>24471.3</v>
      </c>
      <c r="GW183">
        <v>37907.1</v>
      </c>
      <c r="GX183">
        <v>32655.1</v>
      </c>
      <c r="GY183">
        <v>45969.9</v>
      </c>
      <c r="GZ183">
        <v>38751.8</v>
      </c>
      <c r="HA183">
        <v>1.8526</v>
      </c>
      <c r="HB183">
        <v>1.78382</v>
      </c>
      <c r="HC183">
        <v>-0.0239275</v>
      </c>
      <c r="HD183">
        <v>0</v>
      </c>
      <c r="HE183">
        <v>28.4306</v>
      </c>
      <c r="HF183">
        <v>999.9</v>
      </c>
      <c r="HG183">
        <v>52.7</v>
      </c>
      <c r="HH183">
        <v>28.5</v>
      </c>
      <c r="HI183">
        <v>24.3929</v>
      </c>
      <c r="HJ183">
        <v>58.9867</v>
      </c>
      <c r="HK183">
        <v>25.9335</v>
      </c>
      <c r="HL183">
        <v>1</v>
      </c>
      <c r="HM183">
        <v>0.439886</v>
      </c>
      <c r="HN183">
        <v>4.37914</v>
      </c>
      <c r="HO183">
        <v>20.2569</v>
      </c>
      <c r="HP183">
        <v>5.21235</v>
      </c>
      <c r="HQ183">
        <v>11.9851</v>
      </c>
      <c r="HR183">
        <v>4.96345</v>
      </c>
      <c r="HS183">
        <v>3.27403</v>
      </c>
      <c r="HT183">
        <v>9999</v>
      </c>
      <c r="HU183">
        <v>9999</v>
      </c>
      <c r="HV183">
        <v>9999</v>
      </c>
      <c r="HW183">
        <v>161.4</v>
      </c>
      <c r="HX183">
        <v>1.86371</v>
      </c>
      <c r="HY183">
        <v>1.85972</v>
      </c>
      <c r="HZ183">
        <v>1.85791</v>
      </c>
      <c r="IA183">
        <v>1.85942</v>
      </c>
      <c r="IB183">
        <v>1.85959</v>
      </c>
      <c r="IC183">
        <v>1.85792</v>
      </c>
      <c r="ID183">
        <v>1.85699</v>
      </c>
      <c r="IE183">
        <v>1.852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-35.96</v>
      </c>
      <c r="IT183">
        <v>-3.5022</v>
      </c>
      <c r="IU183">
        <v>-15.77736157907257</v>
      </c>
      <c r="IV183">
        <v>-0.02504303529460891</v>
      </c>
      <c r="IW183">
        <v>8.203137281165334E-06</v>
      </c>
      <c r="IX183">
        <v>-1.601710138363582E-09</v>
      </c>
      <c r="IY183">
        <v>-1.603363494541413</v>
      </c>
      <c r="IZ183">
        <v>-0.1542298006697892</v>
      </c>
      <c r="JA183">
        <v>0.004482180110296973</v>
      </c>
      <c r="JB183">
        <v>-5.576280945024944E-05</v>
      </c>
      <c r="JC183">
        <v>4</v>
      </c>
      <c r="JD183">
        <v>1967</v>
      </c>
      <c r="JE183">
        <v>1</v>
      </c>
      <c r="JF183">
        <v>28</v>
      </c>
      <c r="JG183">
        <v>44</v>
      </c>
      <c r="JH183">
        <v>44</v>
      </c>
      <c r="JI183">
        <v>2.6416</v>
      </c>
      <c r="JJ183">
        <v>2.6001</v>
      </c>
      <c r="JK183">
        <v>1.49658</v>
      </c>
      <c r="JL183">
        <v>2.3999</v>
      </c>
      <c r="JM183">
        <v>1.54907</v>
      </c>
      <c r="JN183">
        <v>2.44873</v>
      </c>
      <c r="JO183">
        <v>30.7604</v>
      </c>
      <c r="JP183">
        <v>14.7975</v>
      </c>
      <c r="JQ183">
        <v>18</v>
      </c>
      <c r="JR183">
        <v>497.736</v>
      </c>
      <c r="JS183">
        <v>467.718</v>
      </c>
      <c r="JT183">
        <v>22.545</v>
      </c>
      <c r="JU183">
        <v>32.4805</v>
      </c>
      <c r="JV183">
        <v>30.0008</v>
      </c>
      <c r="JW183">
        <v>32.522</v>
      </c>
      <c r="JX183">
        <v>32.4657</v>
      </c>
      <c r="JY183">
        <v>53.0633</v>
      </c>
      <c r="JZ183">
        <v>0</v>
      </c>
      <c r="KA183">
        <v>65.3627</v>
      </c>
      <c r="KB183">
        <v>22.5288</v>
      </c>
      <c r="KC183">
        <v>1155.9</v>
      </c>
      <c r="KD183">
        <v>20.95</v>
      </c>
      <c r="KE183">
        <v>100.433</v>
      </c>
      <c r="KF183">
        <v>93.4217</v>
      </c>
    </row>
    <row r="184" spans="1:292">
      <c r="A184">
        <v>166</v>
      </c>
      <c r="B184">
        <v>1694437710.5</v>
      </c>
      <c r="C184">
        <v>3630</v>
      </c>
      <c r="D184" t="s">
        <v>767</v>
      </c>
      <c r="E184" t="s">
        <v>768</v>
      </c>
      <c r="F184">
        <v>5</v>
      </c>
      <c r="G184" t="s">
        <v>629</v>
      </c>
      <c r="H184">
        <v>1694437703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1164.870883755134</v>
      </c>
      <c r="AJ184">
        <v>1136.48903030303</v>
      </c>
      <c r="AK184">
        <v>3.410174330853802</v>
      </c>
      <c r="AL184">
        <v>65.65970730447981</v>
      </c>
      <c r="AM184">
        <f>(AO184 - AN184 + DX184*1E3/(8.314*(DZ184+273.15)) * AQ184/DW184 * AP184) * DW184/(100*DK184) * 1000/(1000 - AO184)</f>
        <v>0</v>
      </c>
      <c r="AN184">
        <v>19.75578586008659</v>
      </c>
      <c r="AO184">
        <v>20.71910787878788</v>
      </c>
      <c r="AP184">
        <v>-0.0005836363636368071</v>
      </c>
      <c r="AQ184">
        <v>104.09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1.37</v>
      </c>
      <c r="DL184">
        <v>0.5</v>
      </c>
      <c r="DM184" t="s">
        <v>430</v>
      </c>
      <c r="DN184">
        <v>2</v>
      </c>
      <c r="DO184" t="b">
        <v>1</v>
      </c>
      <c r="DP184">
        <v>1694437703</v>
      </c>
      <c r="DQ184">
        <v>1089.716666666666</v>
      </c>
      <c r="DR184">
        <v>1126.512592592593</v>
      </c>
      <c r="DS184">
        <v>20.74307037037037</v>
      </c>
      <c r="DT184">
        <v>19.72641851851852</v>
      </c>
      <c r="DU184">
        <v>1125.571851851852</v>
      </c>
      <c r="DV184">
        <v>24.24575925925926</v>
      </c>
      <c r="DW184">
        <v>500.0335555555555</v>
      </c>
      <c r="DX184">
        <v>84.40911851851851</v>
      </c>
      <c r="DY184">
        <v>0.1000013592592593</v>
      </c>
      <c r="DZ184">
        <v>27.01815185185185</v>
      </c>
      <c r="EA184">
        <v>28.03401851851852</v>
      </c>
      <c r="EB184">
        <v>999.9000000000001</v>
      </c>
      <c r="EC184">
        <v>0</v>
      </c>
      <c r="ED184">
        <v>0</v>
      </c>
      <c r="EE184">
        <v>9995.670740740739</v>
      </c>
      <c r="EF184">
        <v>0</v>
      </c>
      <c r="EG184">
        <v>1095.050740740741</v>
      </c>
      <c r="EH184">
        <v>-36.7960074074074</v>
      </c>
      <c r="EI184">
        <v>1112.79962962963</v>
      </c>
      <c r="EJ184">
        <v>1149.182592592593</v>
      </c>
      <c r="EK184">
        <v>1.016654481481482</v>
      </c>
      <c r="EL184">
        <v>1126.512592592593</v>
      </c>
      <c r="EM184">
        <v>19.72641851851852</v>
      </c>
      <c r="EN184">
        <v>1.750903703703704</v>
      </c>
      <c r="EO184">
        <v>1.66508962962963</v>
      </c>
      <c r="EP184">
        <v>15.35523703703704</v>
      </c>
      <c r="EQ184">
        <v>14.57473333333333</v>
      </c>
      <c r="ER184">
        <v>1999.992222222222</v>
      </c>
      <c r="ES184">
        <v>0.9800038888888888</v>
      </c>
      <c r="ET184">
        <v>0.01999641111111112</v>
      </c>
      <c r="EU184">
        <v>0</v>
      </c>
      <c r="EV184">
        <v>71.26609999999999</v>
      </c>
      <c r="EW184">
        <v>5.00078</v>
      </c>
      <c r="EX184">
        <v>4153.493703703703</v>
      </c>
      <c r="EY184">
        <v>16379.6037037037</v>
      </c>
      <c r="EZ184">
        <v>43.62707407407407</v>
      </c>
      <c r="FA184">
        <v>45.00229629629629</v>
      </c>
      <c r="FB184">
        <v>44.30062962962962</v>
      </c>
      <c r="FC184">
        <v>43.97674074074074</v>
      </c>
      <c r="FD184">
        <v>44.259</v>
      </c>
      <c r="FE184">
        <v>1955.102222222222</v>
      </c>
      <c r="FF184">
        <v>39.89000000000001</v>
      </c>
      <c r="FG184">
        <v>0</v>
      </c>
      <c r="FH184">
        <v>1694437710.9</v>
      </c>
      <c r="FI184">
        <v>0</v>
      </c>
      <c r="FJ184">
        <v>71.27661153846155</v>
      </c>
      <c r="FK184">
        <v>-5.13406152572471</v>
      </c>
      <c r="FL184">
        <v>-129.7278630498334</v>
      </c>
      <c r="FM184">
        <v>4153.26</v>
      </c>
      <c r="FN184">
        <v>15</v>
      </c>
      <c r="FO184">
        <v>1694435067.6</v>
      </c>
      <c r="FP184" t="s">
        <v>630</v>
      </c>
      <c r="FQ184">
        <v>1694435067.6</v>
      </c>
      <c r="FR184">
        <v>1694435064.1</v>
      </c>
      <c r="FS184">
        <v>2</v>
      </c>
      <c r="FT184">
        <v>0.459</v>
      </c>
      <c r="FU184">
        <v>0.07000000000000001</v>
      </c>
      <c r="FV184">
        <v>-25.448</v>
      </c>
      <c r="FW184">
        <v>-3.5</v>
      </c>
      <c r="FX184">
        <v>420</v>
      </c>
      <c r="FY184">
        <v>21</v>
      </c>
      <c r="FZ184">
        <v>0.24</v>
      </c>
      <c r="GA184">
        <v>0.08</v>
      </c>
      <c r="GB184">
        <v>-36.6677775</v>
      </c>
      <c r="GC184">
        <v>-2.734188742964313</v>
      </c>
      <c r="GD184">
        <v>0.2677865600506311</v>
      </c>
      <c r="GE184">
        <v>0</v>
      </c>
      <c r="GF184">
        <v>1.037099925</v>
      </c>
      <c r="GG184">
        <v>-0.4922994709193238</v>
      </c>
      <c r="GH184">
        <v>0.04808229569414687</v>
      </c>
      <c r="GI184">
        <v>1</v>
      </c>
      <c r="GJ184">
        <v>1</v>
      </c>
      <c r="GK184">
        <v>2</v>
      </c>
      <c r="GL184" t="s">
        <v>438</v>
      </c>
      <c r="GM184">
        <v>3.10413</v>
      </c>
      <c r="GN184">
        <v>2.75792</v>
      </c>
      <c r="GO184">
        <v>0.163226</v>
      </c>
      <c r="GP184">
        <v>0.163302</v>
      </c>
      <c r="GQ184">
        <v>0.101658</v>
      </c>
      <c r="GR184">
        <v>0.088491</v>
      </c>
      <c r="GS184">
        <v>21513.9</v>
      </c>
      <c r="GT184">
        <v>20192.6</v>
      </c>
      <c r="GU184">
        <v>26269.8</v>
      </c>
      <c r="GV184">
        <v>24471.4</v>
      </c>
      <c r="GW184">
        <v>37908.3</v>
      </c>
      <c r="GX184">
        <v>32651.8</v>
      </c>
      <c r="GY184">
        <v>45969.3</v>
      </c>
      <c r="GZ184">
        <v>38751.5</v>
      </c>
      <c r="HA184">
        <v>1.85268</v>
      </c>
      <c r="HB184">
        <v>1.78385</v>
      </c>
      <c r="HC184">
        <v>-0.0248849</v>
      </c>
      <c r="HD184">
        <v>0</v>
      </c>
      <c r="HE184">
        <v>28.4353</v>
      </c>
      <c r="HF184">
        <v>999.9</v>
      </c>
      <c r="HG184">
        <v>52.7</v>
      </c>
      <c r="HH184">
        <v>28.5</v>
      </c>
      <c r="HI184">
        <v>24.392</v>
      </c>
      <c r="HJ184">
        <v>59.7467</v>
      </c>
      <c r="HK184">
        <v>25.8614</v>
      </c>
      <c r="HL184">
        <v>1</v>
      </c>
      <c r="HM184">
        <v>0.440732</v>
      </c>
      <c r="HN184">
        <v>4.4657</v>
      </c>
      <c r="HO184">
        <v>20.2545</v>
      </c>
      <c r="HP184">
        <v>5.21265</v>
      </c>
      <c r="HQ184">
        <v>11.9851</v>
      </c>
      <c r="HR184">
        <v>4.9633</v>
      </c>
      <c r="HS184">
        <v>3.27408</v>
      </c>
      <c r="HT184">
        <v>9999</v>
      </c>
      <c r="HU184">
        <v>9999</v>
      </c>
      <c r="HV184">
        <v>9999</v>
      </c>
      <c r="HW184">
        <v>161.4</v>
      </c>
      <c r="HX184">
        <v>1.86371</v>
      </c>
      <c r="HY184">
        <v>1.85972</v>
      </c>
      <c r="HZ184">
        <v>1.85791</v>
      </c>
      <c r="IA184">
        <v>1.85936</v>
      </c>
      <c r="IB184">
        <v>1.85959</v>
      </c>
      <c r="IC184">
        <v>1.85792</v>
      </c>
      <c r="ID184">
        <v>1.85699</v>
      </c>
      <c r="IE184">
        <v>1.852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-36.18</v>
      </c>
      <c r="IT184">
        <v>-3.5018</v>
      </c>
      <c r="IU184">
        <v>-15.77736157907257</v>
      </c>
      <c r="IV184">
        <v>-0.02504303529460891</v>
      </c>
      <c r="IW184">
        <v>8.203137281165334E-06</v>
      </c>
      <c r="IX184">
        <v>-1.601710138363582E-09</v>
      </c>
      <c r="IY184">
        <v>-1.603363494541413</v>
      </c>
      <c r="IZ184">
        <v>-0.1542298006697892</v>
      </c>
      <c r="JA184">
        <v>0.004482180110296973</v>
      </c>
      <c r="JB184">
        <v>-5.576280945024944E-05</v>
      </c>
      <c r="JC184">
        <v>4</v>
      </c>
      <c r="JD184">
        <v>1967</v>
      </c>
      <c r="JE184">
        <v>1</v>
      </c>
      <c r="JF184">
        <v>28</v>
      </c>
      <c r="JG184">
        <v>44</v>
      </c>
      <c r="JH184">
        <v>44.1</v>
      </c>
      <c r="JI184">
        <v>2.66968</v>
      </c>
      <c r="JJ184">
        <v>2.59766</v>
      </c>
      <c r="JK184">
        <v>1.49658</v>
      </c>
      <c r="JL184">
        <v>2.3999</v>
      </c>
      <c r="JM184">
        <v>1.54907</v>
      </c>
      <c r="JN184">
        <v>2.41699</v>
      </c>
      <c r="JO184">
        <v>30.7604</v>
      </c>
      <c r="JP184">
        <v>14.7887</v>
      </c>
      <c r="JQ184">
        <v>18</v>
      </c>
      <c r="JR184">
        <v>497.802</v>
      </c>
      <c r="JS184">
        <v>467.754</v>
      </c>
      <c r="JT184">
        <v>22.5093</v>
      </c>
      <c r="JU184">
        <v>32.4832</v>
      </c>
      <c r="JV184">
        <v>30.0009</v>
      </c>
      <c r="JW184">
        <v>32.5247</v>
      </c>
      <c r="JX184">
        <v>32.4684</v>
      </c>
      <c r="JY184">
        <v>53.6227</v>
      </c>
      <c r="JZ184">
        <v>0</v>
      </c>
      <c r="KA184">
        <v>65.733</v>
      </c>
      <c r="KB184">
        <v>22.4919</v>
      </c>
      <c r="KC184">
        <v>1175.94</v>
      </c>
      <c r="KD184">
        <v>21.1009</v>
      </c>
      <c r="KE184">
        <v>100.431</v>
      </c>
      <c r="KF184">
        <v>93.4213</v>
      </c>
    </row>
    <row r="185" spans="1:292">
      <c r="A185">
        <v>167</v>
      </c>
      <c r="B185">
        <v>1694437715.5</v>
      </c>
      <c r="C185">
        <v>3635</v>
      </c>
      <c r="D185" t="s">
        <v>769</v>
      </c>
      <c r="E185" t="s">
        <v>770</v>
      </c>
      <c r="F185">
        <v>5</v>
      </c>
      <c r="G185" t="s">
        <v>629</v>
      </c>
      <c r="H185">
        <v>1694437707.714286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1181.841848857098</v>
      </c>
      <c r="AJ185">
        <v>1153.394909090909</v>
      </c>
      <c r="AK185">
        <v>3.38568494136183</v>
      </c>
      <c r="AL185">
        <v>65.65970730447981</v>
      </c>
      <c r="AM185">
        <f>(AO185 - AN185 + DX185*1E3/(8.314*(DZ185+273.15)) * AQ185/DW185 * AP185) * DW185/(100*DK185) * 1000/(1000 - AO185)</f>
        <v>0</v>
      </c>
      <c r="AN185">
        <v>19.80770323848485</v>
      </c>
      <c r="AO185">
        <v>20.72111333333333</v>
      </c>
      <c r="AP185">
        <v>0.0001603663003659695</v>
      </c>
      <c r="AQ185">
        <v>104.09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1.37</v>
      </c>
      <c r="DL185">
        <v>0.5</v>
      </c>
      <c r="DM185" t="s">
        <v>430</v>
      </c>
      <c r="DN185">
        <v>2</v>
      </c>
      <c r="DO185" t="b">
        <v>1</v>
      </c>
      <c r="DP185">
        <v>1694437707.714286</v>
      </c>
      <c r="DQ185">
        <v>1105.323571428572</v>
      </c>
      <c r="DR185">
        <v>1142.2675</v>
      </c>
      <c r="DS185">
        <v>20.72839642857143</v>
      </c>
      <c r="DT185">
        <v>19.75768214285714</v>
      </c>
      <c r="DU185">
        <v>1141.377857142857</v>
      </c>
      <c r="DV185">
        <v>24.23054642857143</v>
      </c>
      <c r="DW185">
        <v>500.0257857142857</v>
      </c>
      <c r="DX185">
        <v>84.40885714285714</v>
      </c>
      <c r="DY185">
        <v>0.10013155</v>
      </c>
      <c r="DZ185">
        <v>27.02181428571429</v>
      </c>
      <c r="EA185">
        <v>28.02951071428572</v>
      </c>
      <c r="EB185">
        <v>999.9000000000002</v>
      </c>
      <c r="EC185">
        <v>0</v>
      </c>
      <c r="ED185">
        <v>0</v>
      </c>
      <c r="EE185">
        <v>9959.553928571429</v>
      </c>
      <c r="EF185">
        <v>0</v>
      </c>
      <c r="EG185">
        <v>1095.687857142857</v>
      </c>
      <c r="EH185">
        <v>-36.94453214285715</v>
      </c>
      <c r="EI185">
        <v>1128.72</v>
      </c>
      <c r="EJ185">
        <v>1165.2925</v>
      </c>
      <c r="EK185">
        <v>0.9707197142857142</v>
      </c>
      <c r="EL185">
        <v>1142.2675</v>
      </c>
      <c r="EM185">
        <v>19.75768214285714</v>
      </c>
      <c r="EN185">
        <v>1.749660357142858</v>
      </c>
      <c r="EO185">
        <v>1.667723571428571</v>
      </c>
      <c r="EP185">
        <v>15.344175</v>
      </c>
      <c r="EQ185">
        <v>14.5992</v>
      </c>
      <c r="ER185">
        <v>1999.981785714286</v>
      </c>
      <c r="ES185">
        <v>0.9800041071428572</v>
      </c>
      <c r="ET185">
        <v>0.01999619285714286</v>
      </c>
      <c r="EU185">
        <v>0</v>
      </c>
      <c r="EV185">
        <v>70.92146428571429</v>
      </c>
      <c r="EW185">
        <v>5.00078</v>
      </c>
      <c r="EX185">
        <v>4143.703214285714</v>
      </c>
      <c r="EY185">
        <v>16379.52142857143</v>
      </c>
      <c r="EZ185">
        <v>43.6605</v>
      </c>
      <c r="FA185">
        <v>45.00221428571428</v>
      </c>
      <c r="FB185">
        <v>44.33232142857143</v>
      </c>
      <c r="FC185">
        <v>43.98192857142857</v>
      </c>
      <c r="FD185">
        <v>44.3010357142857</v>
      </c>
      <c r="FE185">
        <v>1955.091785714286</v>
      </c>
      <c r="FF185">
        <v>39.89000000000001</v>
      </c>
      <c r="FG185">
        <v>0</v>
      </c>
      <c r="FH185">
        <v>1694437715.7</v>
      </c>
      <c r="FI185">
        <v>0</v>
      </c>
      <c r="FJ185">
        <v>70.89819615384616</v>
      </c>
      <c r="FK185">
        <v>-4.960365805480261</v>
      </c>
      <c r="FL185">
        <v>-142.9015383597197</v>
      </c>
      <c r="FM185">
        <v>4143.095769230769</v>
      </c>
      <c r="FN185">
        <v>15</v>
      </c>
      <c r="FO185">
        <v>1694435067.6</v>
      </c>
      <c r="FP185" t="s">
        <v>630</v>
      </c>
      <c r="FQ185">
        <v>1694435067.6</v>
      </c>
      <c r="FR185">
        <v>1694435064.1</v>
      </c>
      <c r="FS185">
        <v>2</v>
      </c>
      <c r="FT185">
        <v>0.459</v>
      </c>
      <c r="FU185">
        <v>0.07000000000000001</v>
      </c>
      <c r="FV185">
        <v>-25.448</v>
      </c>
      <c r="FW185">
        <v>-3.5</v>
      </c>
      <c r="FX185">
        <v>420</v>
      </c>
      <c r="FY185">
        <v>21</v>
      </c>
      <c r="FZ185">
        <v>0.24</v>
      </c>
      <c r="GA185">
        <v>0.08</v>
      </c>
      <c r="GB185">
        <v>-36.81576</v>
      </c>
      <c r="GC185">
        <v>-2.269780863039367</v>
      </c>
      <c r="GD185">
        <v>0.2303997740884311</v>
      </c>
      <c r="GE185">
        <v>0</v>
      </c>
      <c r="GF185">
        <v>1.0025631</v>
      </c>
      <c r="GG185">
        <v>-0.5703435422138886</v>
      </c>
      <c r="GH185">
        <v>0.05531916501755969</v>
      </c>
      <c r="GI185">
        <v>0</v>
      </c>
      <c r="GJ185">
        <v>0</v>
      </c>
      <c r="GK185">
        <v>2</v>
      </c>
      <c r="GL185" t="s">
        <v>771</v>
      </c>
      <c r="GM185">
        <v>3.10404</v>
      </c>
      <c r="GN185">
        <v>2.75783</v>
      </c>
      <c r="GO185">
        <v>0.164707</v>
      </c>
      <c r="GP185">
        <v>0.164784</v>
      </c>
      <c r="GQ185">
        <v>0.101666</v>
      </c>
      <c r="GR185">
        <v>0.0886439</v>
      </c>
      <c r="GS185">
        <v>21475.6</v>
      </c>
      <c r="GT185">
        <v>20156.7</v>
      </c>
      <c r="GU185">
        <v>26269.6</v>
      </c>
      <c r="GV185">
        <v>24471.3</v>
      </c>
      <c r="GW185">
        <v>37908</v>
      </c>
      <c r="GX185">
        <v>32646.3</v>
      </c>
      <c r="GY185">
        <v>45969.1</v>
      </c>
      <c r="GZ185">
        <v>38751.3</v>
      </c>
      <c r="HA185">
        <v>1.85235</v>
      </c>
      <c r="HB185">
        <v>1.78395</v>
      </c>
      <c r="HC185">
        <v>-0.0269338</v>
      </c>
      <c r="HD185">
        <v>0</v>
      </c>
      <c r="HE185">
        <v>28.4437</v>
      </c>
      <c r="HF185">
        <v>999.9</v>
      </c>
      <c r="HG185">
        <v>52.8</v>
      </c>
      <c r="HH185">
        <v>28.5</v>
      </c>
      <c r="HI185">
        <v>24.4382</v>
      </c>
      <c r="HJ185">
        <v>59.5167</v>
      </c>
      <c r="HK185">
        <v>26.0136</v>
      </c>
      <c r="HL185">
        <v>1</v>
      </c>
      <c r="HM185">
        <v>0.441146</v>
      </c>
      <c r="HN185">
        <v>4.52207</v>
      </c>
      <c r="HO185">
        <v>20.2529</v>
      </c>
      <c r="HP185">
        <v>5.21205</v>
      </c>
      <c r="HQ185">
        <v>11.9849</v>
      </c>
      <c r="HR185">
        <v>4.96345</v>
      </c>
      <c r="HS185">
        <v>3.2742</v>
      </c>
      <c r="HT185">
        <v>9999</v>
      </c>
      <c r="HU185">
        <v>9999</v>
      </c>
      <c r="HV185">
        <v>9999</v>
      </c>
      <c r="HW185">
        <v>161.4</v>
      </c>
      <c r="HX185">
        <v>1.86371</v>
      </c>
      <c r="HY185">
        <v>1.85973</v>
      </c>
      <c r="HZ185">
        <v>1.85791</v>
      </c>
      <c r="IA185">
        <v>1.85938</v>
      </c>
      <c r="IB185">
        <v>1.85959</v>
      </c>
      <c r="IC185">
        <v>1.85791</v>
      </c>
      <c r="ID185">
        <v>1.85699</v>
      </c>
      <c r="IE185">
        <v>1.85205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-36.39</v>
      </c>
      <c r="IT185">
        <v>-3.5019</v>
      </c>
      <c r="IU185">
        <v>-15.77736157907257</v>
      </c>
      <c r="IV185">
        <v>-0.02504303529460891</v>
      </c>
      <c r="IW185">
        <v>8.203137281165334E-06</v>
      </c>
      <c r="IX185">
        <v>-1.601710138363582E-09</v>
      </c>
      <c r="IY185">
        <v>-1.603363494541413</v>
      </c>
      <c r="IZ185">
        <v>-0.1542298006697892</v>
      </c>
      <c r="JA185">
        <v>0.004482180110296973</v>
      </c>
      <c r="JB185">
        <v>-5.576280945024944E-05</v>
      </c>
      <c r="JC185">
        <v>4</v>
      </c>
      <c r="JD185">
        <v>1967</v>
      </c>
      <c r="JE185">
        <v>1</v>
      </c>
      <c r="JF185">
        <v>28</v>
      </c>
      <c r="JG185">
        <v>44.1</v>
      </c>
      <c r="JH185">
        <v>44.2</v>
      </c>
      <c r="JI185">
        <v>2.70142</v>
      </c>
      <c r="JJ185">
        <v>2.60376</v>
      </c>
      <c r="JK185">
        <v>1.49658</v>
      </c>
      <c r="JL185">
        <v>2.3999</v>
      </c>
      <c r="JM185">
        <v>1.54907</v>
      </c>
      <c r="JN185">
        <v>2.35229</v>
      </c>
      <c r="JO185">
        <v>30.7604</v>
      </c>
      <c r="JP185">
        <v>14.7887</v>
      </c>
      <c r="JQ185">
        <v>18</v>
      </c>
      <c r="JR185">
        <v>497.625</v>
      </c>
      <c r="JS185">
        <v>467.84</v>
      </c>
      <c r="JT185">
        <v>22.4705</v>
      </c>
      <c r="JU185">
        <v>32.4863</v>
      </c>
      <c r="JV185">
        <v>30.0006</v>
      </c>
      <c r="JW185">
        <v>32.5278</v>
      </c>
      <c r="JX185">
        <v>32.4713</v>
      </c>
      <c r="JY185">
        <v>54.2515</v>
      </c>
      <c r="JZ185">
        <v>0</v>
      </c>
      <c r="KA185">
        <v>66.1067</v>
      </c>
      <c r="KB185">
        <v>22.4566</v>
      </c>
      <c r="KC185">
        <v>1189.31</v>
      </c>
      <c r="KD185">
        <v>21.2432</v>
      </c>
      <c r="KE185">
        <v>100.431</v>
      </c>
      <c r="KF185">
        <v>93.4208</v>
      </c>
    </row>
    <row r="186" spans="1:292">
      <c r="A186">
        <v>168</v>
      </c>
      <c r="B186">
        <v>1694437720.5</v>
      </c>
      <c r="C186">
        <v>3640</v>
      </c>
      <c r="D186" t="s">
        <v>772</v>
      </c>
      <c r="E186" t="s">
        <v>773</v>
      </c>
      <c r="F186">
        <v>5</v>
      </c>
      <c r="G186" t="s">
        <v>629</v>
      </c>
      <c r="H186">
        <v>1694437713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1199.20817891379</v>
      </c>
      <c r="AJ186">
        <v>1170.39703030303</v>
      </c>
      <c r="AK186">
        <v>3.408934161305374</v>
      </c>
      <c r="AL186">
        <v>65.65970730447981</v>
      </c>
      <c r="AM186">
        <f>(AO186 - AN186 + DX186*1E3/(8.314*(DZ186+273.15)) * AQ186/DW186 * AP186) * DW186/(100*DK186) * 1000/(1000 - AO186)</f>
        <v>0</v>
      </c>
      <c r="AN186">
        <v>19.86338614038962</v>
      </c>
      <c r="AO186">
        <v>20.72909272727273</v>
      </c>
      <c r="AP186">
        <v>0.0002538239538239897</v>
      </c>
      <c r="AQ186">
        <v>104.09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1.37</v>
      </c>
      <c r="DL186">
        <v>0.5</v>
      </c>
      <c r="DM186" t="s">
        <v>430</v>
      </c>
      <c r="DN186">
        <v>2</v>
      </c>
      <c r="DO186" t="b">
        <v>1</v>
      </c>
      <c r="DP186">
        <v>1694437713</v>
      </c>
      <c r="DQ186">
        <v>1122.860740740741</v>
      </c>
      <c r="DR186">
        <v>1160.008148148148</v>
      </c>
      <c r="DS186">
        <v>20.72224444444445</v>
      </c>
      <c r="DT186">
        <v>19.8039962962963</v>
      </c>
      <c r="DU186">
        <v>1159.138148148148</v>
      </c>
      <c r="DV186">
        <v>24.22417037037037</v>
      </c>
      <c r="DW186">
        <v>499.988037037037</v>
      </c>
      <c r="DX186">
        <v>84.40842962962962</v>
      </c>
      <c r="DY186">
        <v>0.100060262962963</v>
      </c>
      <c r="DZ186">
        <v>27.02399259259259</v>
      </c>
      <c r="EA186">
        <v>28.02661481481482</v>
      </c>
      <c r="EB186">
        <v>999.9000000000001</v>
      </c>
      <c r="EC186">
        <v>0</v>
      </c>
      <c r="ED186">
        <v>0</v>
      </c>
      <c r="EE186">
        <v>9959.214074074074</v>
      </c>
      <c r="EF186">
        <v>0</v>
      </c>
      <c r="EG186">
        <v>1096.674814814815</v>
      </c>
      <c r="EH186">
        <v>-37.14768518518518</v>
      </c>
      <c r="EI186">
        <v>1146.621481481482</v>
      </c>
      <c r="EJ186">
        <v>1183.445925925926</v>
      </c>
      <c r="EK186">
        <v>0.9182532222222223</v>
      </c>
      <c r="EL186">
        <v>1160.008148148148</v>
      </c>
      <c r="EM186">
        <v>19.8039962962963</v>
      </c>
      <c r="EN186">
        <v>1.749132222222222</v>
      </c>
      <c r="EO186">
        <v>1.671624444444445</v>
      </c>
      <c r="EP186">
        <v>15.33948148148148</v>
      </c>
      <c r="EQ186">
        <v>14.63537777777778</v>
      </c>
      <c r="ER186">
        <v>1999.984444444445</v>
      </c>
      <c r="ES186">
        <v>0.9800044444444446</v>
      </c>
      <c r="ET186">
        <v>0.01999585925925926</v>
      </c>
      <c r="EU186">
        <v>0</v>
      </c>
      <c r="EV186">
        <v>70.5877111111111</v>
      </c>
      <c r="EW186">
        <v>5.00078</v>
      </c>
      <c r="EX186">
        <v>4132.852592592592</v>
      </c>
      <c r="EY186">
        <v>16379.54074074074</v>
      </c>
      <c r="EZ186">
        <v>43.67574074074074</v>
      </c>
      <c r="FA186">
        <v>45.00459259259259</v>
      </c>
      <c r="FB186">
        <v>44.32844444444444</v>
      </c>
      <c r="FC186">
        <v>43.98351851851852</v>
      </c>
      <c r="FD186">
        <v>44.31911111111111</v>
      </c>
      <c r="FE186">
        <v>1955.094444444444</v>
      </c>
      <c r="FF186">
        <v>39.89000000000001</v>
      </c>
      <c r="FG186">
        <v>0</v>
      </c>
      <c r="FH186">
        <v>1694437720.5</v>
      </c>
      <c r="FI186">
        <v>0</v>
      </c>
      <c r="FJ186">
        <v>70.61561538461538</v>
      </c>
      <c r="FK186">
        <v>-3.016328185995969</v>
      </c>
      <c r="FL186">
        <v>-117.1135038994858</v>
      </c>
      <c r="FM186">
        <v>4132.981153846154</v>
      </c>
      <c r="FN186">
        <v>15</v>
      </c>
      <c r="FO186">
        <v>1694435067.6</v>
      </c>
      <c r="FP186" t="s">
        <v>630</v>
      </c>
      <c r="FQ186">
        <v>1694435067.6</v>
      </c>
      <c r="FR186">
        <v>1694435064.1</v>
      </c>
      <c r="FS186">
        <v>2</v>
      </c>
      <c r="FT186">
        <v>0.459</v>
      </c>
      <c r="FU186">
        <v>0.07000000000000001</v>
      </c>
      <c r="FV186">
        <v>-25.448</v>
      </c>
      <c r="FW186">
        <v>-3.5</v>
      </c>
      <c r="FX186">
        <v>420</v>
      </c>
      <c r="FY186">
        <v>21</v>
      </c>
      <c r="FZ186">
        <v>0.24</v>
      </c>
      <c r="GA186">
        <v>0.08</v>
      </c>
      <c r="GB186">
        <v>-37.0429</v>
      </c>
      <c r="GC186">
        <v>-2.115417636022544</v>
      </c>
      <c r="GD186">
        <v>0.2190567552028465</v>
      </c>
      <c r="GE186">
        <v>0</v>
      </c>
      <c r="GF186">
        <v>0.9456399000000001</v>
      </c>
      <c r="GG186">
        <v>-0.5954905666041316</v>
      </c>
      <c r="GH186">
        <v>0.05751690325452162</v>
      </c>
      <c r="GI186">
        <v>0</v>
      </c>
      <c r="GJ186">
        <v>0</v>
      </c>
      <c r="GK186">
        <v>2</v>
      </c>
      <c r="GL186" t="s">
        <v>771</v>
      </c>
      <c r="GM186">
        <v>3.10399</v>
      </c>
      <c r="GN186">
        <v>2.75792</v>
      </c>
      <c r="GO186">
        <v>0.166189</v>
      </c>
      <c r="GP186">
        <v>0.166246</v>
      </c>
      <c r="GQ186">
        <v>0.101696</v>
      </c>
      <c r="GR186">
        <v>0.0888043</v>
      </c>
      <c r="GS186">
        <v>21437.2</v>
      </c>
      <c r="GT186">
        <v>20121.1</v>
      </c>
      <c r="GU186">
        <v>26269.3</v>
      </c>
      <c r="GV186">
        <v>24470.9</v>
      </c>
      <c r="GW186">
        <v>37906.7</v>
      </c>
      <c r="GX186">
        <v>32640.5</v>
      </c>
      <c r="GY186">
        <v>45968.8</v>
      </c>
      <c r="GZ186">
        <v>38751.1</v>
      </c>
      <c r="HA186">
        <v>1.85238</v>
      </c>
      <c r="HB186">
        <v>1.78408</v>
      </c>
      <c r="HC186">
        <v>-0.0254624</v>
      </c>
      <c r="HD186">
        <v>0</v>
      </c>
      <c r="HE186">
        <v>28.4551</v>
      </c>
      <c r="HF186">
        <v>999.9</v>
      </c>
      <c r="HG186">
        <v>52.8</v>
      </c>
      <c r="HH186">
        <v>28.5</v>
      </c>
      <c r="HI186">
        <v>24.4388</v>
      </c>
      <c r="HJ186">
        <v>60.6067</v>
      </c>
      <c r="HK186">
        <v>25.8774</v>
      </c>
      <c r="HL186">
        <v>1</v>
      </c>
      <c r="HM186">
        <v>0.44156</v>
      </c>
      <c r="HN186">
        <v>4.47579</v>
      </c>
      <c r="HO186">
        <v>20.2543</v>
      </c>
      <c r="HP186">
        <v>5.2119</v>
      </c>
      <c r="HQ186">
        <v>11.9854</v>
      </c>
      <c r="HR186">
        <v>4.9635</v>
      </c>
      <c r="HS186">
        <v>3.27408</v>
      </c>
      <c r="HT186">
        <v>9999</v>
      </c>
      <c r="HU186">
        <v>9999</v>
      </c>
      <c r="HV186">
        <v>9999</v>
      </c>
      <c r="HW186">
        <v>161.4</v>
      </c>
      <c r="HX186">
        <v>1.86371</v>
      </c>
      <c r="HY186">
        <v>1.85973</v>
      </c>
      <c r="HZ186">
        <v>1.85791</v>
      </c>
      <c r="IA186">
        <v>1.85938</v>
      </c>
      <c r="IB186">
        <v>1.85959</v>
      </c>
      <c r="IC186">
        <v>1.85791</v>
      </c>
      <c r="ID186">
        <v>1.85699</v>
      </c>
      <c r="IE186">
        <v>1.85204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-36.59</v>
      </c>
      <c r="IT186">
        <v>-3.5022</v>
      </c>
      <c r="IU186">
        <v>-15.77736157907257</v>
      </c>
      <c r="IV186">
        <v>-0.02504303529460891</v>
      </c>
      <c r="IW186">
        <v>8.203137281165334E-06</v>
      </c>
      <c r="IX186">
        <v>-1.601710138363582E-09</v>
      </c>
      <c r="IY186">
        <v>-1.603363494541413</v>
      </c>
      <c r="IZ186">
        <v>-0.1542298006697892</v>
      </c>
      <c r="JA186">
        <v>0.004482180110296973</v>
      </c>
      <c r="JB186">
        <v>-5.576280945024944E-05</v>
      </c>
      <c r="JC186">
        <v>4</v>
      </c>
      <c r="JD186">
        <v>1967</v>
      </c>
      <c r="JE186">
        <v>1</v>
      </c>
      <c r="JF186">
        <v>28</v>
      </c>
      <c r="JG186">
        <v>44.2</v>
      </c>
      <c r="JH186">
        <v>44.3</v>
      </c>
      <c r="JI186">
        <v>2.72949</v>
      </c>
      <c r="JJ186">
        <v>2.60742</v>
      </c>
      <c r="JK186">
        <v>1.49658</v>
      </c>
      <c r="JL186">
        <v>2.3999</v>
      </c>
      <c r="JM186">
        <v>1.54907</v>
      </c>
      <c r="JN186">
        <v>2.35352</v>
      </c>
      <c r="JO186">
        <v>30.7604</v>
      </c>
      <c r="JP186">
        <v>14.7712</v>
      </c>
      <c r="JQ186">
        <v>18</v>
      </c>
      <c r="JR186">
        <v>497.66</v>
      </c>
      <c r="JS186">
        <v>467.947</v>
      </c>
      <c r="JT186">
        <v>22.4452</v>
      </c>
      <c r="JU186">
        <v>32.4897</v>
      </c>
      <c r="JV186">
        <v>30.0006</v>
      </c>
      <c r="JW186">
        <v>32.5305</v>
      </c>
      <c r="JX186">
        <v>32.4748</v>
      </c>
      <c r="JY186">
        <v>54.8115</v>
      </c>
      <c r="JZ186">
        <v>0</v>
      </c>
      <c r="KA186">
        <v>66.51430000000001</v>
      </c>
      <c r="KB186">
        <v>22.4457</v>
      </c>
      <c r="KC186">
        <v>1209.35</v>
      </c>
      <c r="KD186">
        <v>21.3742</v>
      </c>
      <c r="KE186">
        <v>100.43</v>
      </c>
      <c r="KF186">
        <v>93.42</v>
      </c>
    </row>
    <row r="187" spans="1:292">
      <c r="A187">
        <v>169</v>
      </c>
      <c r="B187">
        <v>1694437725.5</v>
      </c>
      <c r="C187">
        <v>3645</v>
      </c>
      <c r="D187" t="s">
        <v>774</v>
      </c>
      <c r="E187" t="s">
        <v>775</v>
      </c>
      <c r="F187">
        <v>5</v>
      </c>
      <c r="G187" t="s">
        <v>629</v>
      </c>
      <c r="H187">
        <v>1694437717.714286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1216.205352677884</v>
      </c>
      <c r="AJ187">
        <v>1187.479393939394</v>
      </c>
      <c r="AK187">
        <v>3.406047563999305</v>
      </c>
      <c r="AL187">
        <v>65.65970730447981</v>
      </c>
      <c r="AM187">
        <f>(AO187 - AN187 + DX187*1E3/(8.314*(DZ187+273.15)) * AQ187/DW187 * AP187) * DW187/(100*DK187) * 1000/(1000 - AO187)</f>
        <v>0</v>
      </c>
      <c r="AN187">
        <v>19.9042359182684</v>
      </c>
      <c r="AO187">
        <v>20.73863696969697</v>
      </c>
      <c r="AP187">
        <v>0.0001553359683794612</v>
      </c>
      <c r="AQ187">
        <v>104.09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1.37</v>
      </c>
      <c r="DL187">
        <v>0.5</v>
      </c>
      <c r="DM187" t="s">
        <v>430</v>
      </c>
      <c r="DN187">
        <v>2</v>
      </c>
      <c r="DO187" t="b">
        <v>1</v>
      </c>
      <c r="DP187">
        <v>1694437717.714286</v>
      </c>
      <c r="DQ187">
        <v>1138.556785714286</v>
      </c>
      <c r="DR187">
        <v>1175.7775</v>
      </c>
      <c r="DS187">
        <v>20.72569285714286</v>
      </c>
      <c r="DT187">
        <v>19.84885357142857</v>
      </c>
      <c r="DU187">
        <v>1175.0325</v>
      </c>
      <c r="DV187">
        <v>24.22774285714286</v>
      </c>
      <c r="DW187">
        <v>499.9768214285714</v>
      </c>
      <c r="DX187">
        <v>84.40886071428569</v>
      </c>
      <c r="DY187">
        <v>0.100014175</v>
      </c>
      <c r="DZ187">
        <v>27.02392499999999</v>
      </c>
      <c r="EA187">
        <v>28.02052142857142</v>
      </c>
      <c r="EB187">
        <v>999.9000000000002</v>
      </c>
      <c r="EC187">
        <v>0</v>
      </c>
      <c r="ED187">
        <v>0</v>
      </c>
      <c r="EE187">
        <v>9972.585714285713</v>
      </c>
      <c r="EF187">
        <v>0</v>
      </c>
      <c r="EG187">
        <v>1097.318571428571</v>
      </c>
      <c r="EH187">
        <v>-37.22107499999999</v>
      </c>
      <c r="EI187">
        <v>1162.653571428571</v>
      </c>
      <c r="EJ187">
        <v>1199.588928571429</v>
      </c>
      <c r="EK187">
        <v>0.8768414642857142</v>
      </c>
      <c r="EL187">
        <v>1175.7775</v>
      </c>
      <c r="EM187">
        <v>19.84885357142857</v>
      </c>
      <c r="EN187">
        <v>1.749431428571429</v>
      </c>
      <c r="EO187">
        <v>1.675418928571428</v>
      </c>
      <c r="EP187">
        <v>15.34214285714286</v>
      </c>
      <c r="EQ187">
        <v>14.67050714285715</v>
      </c>
      <c r="ER187">
        <v>1999.979642857143</v>
      </c>
      <c r="ES187">
        <v>0.9800045357142858</v>
      </c>
      <c r="ET187">
        <v>0.01999576785714285</v>
      </c>
      <c r="EU187">
        <v>0</v>
      </c>
      <c r="EV187">
        <v>70.32702857142856</v>
      </c>
      <c r="EW187">
        <v>5.00078</v>
      </c>
      <c r="EX187">
        <v>4124.440357142857</v>
      </c>
      <c r="EY187">
        <v>16379.50357142857</v>
      </c>
      <c r="EZ187">
        <v>43.70960714285714</v>
      </c>
      <c r="FA187">
        <v>45.01328571428571</v>
      </c>
      <c r="FB187">
        <v>44.30557142857143</v>
      </c>
      <c r="FC187">
        <v>44.00639285714285</v>
      </c>
      <c r="FD187">
        <v>44.32785714285713</v>
      </c>
      <c r="FE187">
        <v>1955.089642857143</v>
      </c>
      <c r="FF187">
        <v>39.89000000000001</v>
      </c>
      <c r="FG187">
        <v>0</v>
      </c>
      <c r="FH187">
        <v>1694437725.3</v>
      </c>
      <c r="FI187">
        <v>0</v>
      </c>
      <c r="FJ187">
        <v>70.32051923076924</v>
      </c>
      <c r="FK187">
        <v>-2.57990769159677</v>
      </c>
      <c r="FL187">
        <v>-96.44991440737464</v>
      </c>
      <c r="FM187">
        <v>4124.123846153847</v>
      </c>
      <c r="FN187">
        <v>15</v>
      </c>
      <c r="FO187">
        <v>1694435067.6</v>
      </c>
      <c r="FP187" t="s">
        <v>630</v>
      </c>
      <c r="FQ187">
        <v>1694435067.6</v>
      </c>
      <c r="FR187">
        <v>1694435064.1</v>
      </c>
      <c r="FS187">
        <v>2</v>
      </c>
      <c r="FT187">
        <v>0.459</v>
      </c>
      <c r="FU187">
        <v>0.07000000000000001</v>
      </c>
      <c r="FV187">
        <v>-25.448</v>
      </c>
      <c r="FW187">
        <v>-3.5</v>
      </c>
      <c r="FX187">
        <v>420</v>
      </c>
      <c r="FY187">
        <v>21</v>
      </c>
      <c r="FZ187">
        <v>0.24</v>
      </c>
      <c r="GA187">
        <v>0.08</v>
      </c>
      <c r="GB187">
        <v>-37.1488875</v>
      </c>
      <c r="GC187">
        <v>-1.392843151969827</v>
      </c>
      <c r="GD187">
        <v>0.1654527503360095</v>
      </c>
      <c r="GE187">
        <v>0</v>
      </c>
      <c r="GF187">
        <v>0.9087653</v>
      </c>
      <c r="GG187">
        <v>-0.5305664915572256</v>
      </c>
      <c r="GH187">
        <v>0.05134448533688891</v>
      </c>
      <c r="GI187">
        <v>0</v>
      </c>
      <c r="GJ187">
        <v>0</v>
      </c>
      <c r="GK187">
        <v>2</v>
      </c>
      <c r="GL187" t="s">
        <v>771</v>
      </c>
      <c r="GM187">
        <v>3.10422</v>
      </c>
      <c r="GN187">
        <v>2.75816</v>
      </c>
      <c r="GO187">
        <v>0.167664</v>
      </c>
      <c r="GP187">
        <v>0.167711</v>
      </c>
      <c r="GQ187">
        <v>0.101727</v>
      </c>
      <c r="GR187">
        <v>0.0889775</v>
      </c>
      <c r="GS187">
        <v>21399.3</v>
      </c>
      <c r="GT187">
        <v>20085.5</v>
      </c>
      <c r="GU187">
        <v>26269.3</v>
      </c>
      <c r="GV187">
        <v>24470.7</v>
      </c>
      <c r="GW187">
        <v>37905.2</v>
      </c>
      <c r="GX187">
        <v>32633.6</v>
      </c>
      <c r="GY187">
        <v>45968.3</v>
      </c>
      <c r="GZ187">
        <v>38750.1</v>
      </c>
      <c r="HA187">
        <v>1.85252</v>
      </c>
      <c r="HB187">
        <v>1.78395</v>
      </c>
      <c r="HC187">
        <v>-0.0276007</v>
      </c>
      <c r="HD187">
        <v>0</v>
      </c>
      <c r="HE187">
        <v>28.4677</v>
      </c>
      <c r="HF187">
        <v>999.9</v>
      </c>
      <c r="HG187">
        <v>52.9</v>
      </c>
      <c r="HH187">
        <v>28.5</v>
      </c>
      <c r="HI187">
        <v>24.4843</v>
      </c>
      <c r="HJ187">
        <v>60.3467</v>
      </c>
      <c r="HK187">
        <v>25.8494</v>
      </c>
      <c r="HL187">
        <v>1</v>
      </c>
      <c r="HM187">
        <v>0.442243</v>
      </c>
      <c r="HN187">
        <v>4.54914</v>
      </c>
      <c r="HO187">
        <v>20.2525</v>
      </c>
      <c r="HP187">
        <v>5.2116</v>
      </c>
      <c r="HQ187">
        <v>11.9845</v>
      </c>
      <c r="HR187">
        <v>4.963</v>
      </c>
      <c r="HS187">
        <v>3.27408</v>
      </c>
      <c r="HT187">
        <v>9999</v>
      </c>
      <c r="HU187">
        <v>9999</v>
      </c>
      <c r="HV187">
        <v>9999</v>
      </c>
      <c r="HW187">
        <v>161.5</v>
      </c>
      <c r="HX187">
        <v>1.86371</v>
      </c>
      <c r="HY187">
        <v>1.85972</v>
      </c>
      <c r="HZ187">
        <v>1.85791</v>
      </c>
      <c r="IA187">
        <v>1.85934</v>
      </c>
      <c r="IB187">
        <v>1.85959</v>
      </c>
      <c r="IC187">
        <v>1.85792</v>
      </c>
      <c r="ID187">
        <v>1.85699</v>
      </c>
      <c r="IE187">
        <v>1.85202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-36.8</v>
      </c>
      <c r="IT187">
        <v>-3.5026</v>
      </c>
      <c r="IU187">
        <v>-15.77736157907257</v>
      </c>
      <c r="IV187">
        <v>-0.02504303529460891</v>
      </c>
      <c r="IW187">
        <v>8.203137281165334E-06</v>
      </c>
      <c r="IX187">
        <v>-1.601710138363582E-09</v>
      </c>
      <c r="IY187">
        <v>-1.603363494541413</v>
      </c>
      <c r="IZ187">
        <v>-0.1542298006697892</v>
      </c>
      <c r="JA187">
        <v>0.004482180110296973</v>
      </c>
      <c r="JB187">
        <v>-5.576280945024944E-05</v>
      </c>
      <c r="JC187">
        <v>4</v>
      </c>
      <c r="JD187">
        <v>1967</v>
      </c>
      <c r="JE187">
        <v>1</v>
      </c>
      <c r="JF187">
        <v>28</v>
      </c>
      <c r="JG187">
        <v>44.3</v>
      </c>
      <c r="JH187">
        <v>44.4</v>
      </c>
      <c r="JI187">
        <v>2.76123</v>
      </c>
      <c r="JJ187">
        <v>2.60132</v>
      </c>
      <c r="JK187">
        <v>1.49658</v>
      </c>
      <c r="JL187">
        <v>2.3999</v>
      </c>
      <c r="JM187">
        <v>1.54907</v>
      </c>
      <c r="JN187">
        <v>2.39746</v>
      </c>
      <c r="JO187">
        <v>30.7604</v>
      </c>
      <c r="JP187">
        <v>14.78</v>
      </c>
      <c r="JQ187">
        <v>18</v>
      </c>
      <c r="JR187">
        <v>497.774</v>
      </c>
      <c r="JS187">
        <v>467.888</v>
      </c>
      <c r="JT187">
        <v>22.4226</v>
      </c>
      <c r="JU187">
        <v>32.4941</v>
      </c>
      <c r="JV187">
        <v>30.0007</v>
      </c>
      <c r="JW187">
        <v>32.5335</v>
      </c>
      <c r="JX187">
        <v>32.4778</v>
      </c>
      <c r="JY187">
        <v>55.4389</v>
      </c>
      <c r="JZ187">
        <v>0</v>
      </c>
      <c r="KA187">
        <v>66.9165</v>
      </c>
      <c r="KB187">
        <v>22.4136</v>
      </c>
      <c r="KC187">
        <v>1222.7</v>
      </c>
      <c r="KD187">
        <v>21.5065</v>
      </c>
      <c r="KE187">
        <v>100.429</v>
      </c>
      <c r="KF187">
        <v>93.4182</v>
      </c>
    </row>
    <row r="188" spans="1:292">
      <c r="A188">
        <v>170</v>
      </c>
      <c r="B188">
        <v>1694437730.5</v>
      </c>
      <c r="C188">
        <v>3650</v>
      </c>
      <c r="D188" t="s">
        <v>776</v>
      </c>
      <c r="E188" t="s">
        <v>777</v>
      </c>
      <c r="F188">
        <v>5</v>
      </c>
      <c r="G188" t="s">
        <v>629</v>
      </c>
      <c r="H188">
        <v>1694437723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1233.366013645423</v>
      </c>
      <c r="AJ188">
        <v>1204.561696969696</v>
      </c>
      <c r="AK188">
        <v>3.419977200107123</v>
      </c>
      <c r="AL188">
        <v>65.65970730447981</v>
      </c>
      <c r="AM188">
        <f>(AO188 - AN188 + DX188*1E3/(8.314*(DZ188+273.15)) * AQ188/DW188 * AP188) * DW188/(100*DK188) * 1000/(1000 - AO188)</f>
        <v>0</v>
      </c>
      <c r="AN188">
        <v>19.96008879744589</v>
      </c>
      <c r="AO188">
        <v>20.75874</v>
      </c>
      <c r="AP188">
        <v>0.0002973469387754234</v>
      </c>
      <c r="AQ188">
        <v>104.09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1.37</v>
      </c>
      <c r="DL188">
        <v>0.5</v>
      </c>
      <c r="DM188" t="s">
        <v>430</v>
      </c>
      <c r="DN188">
        <v>2</v>
      </c>
      <c r="DO188" t="b">
        <v>1</v>
      </c>
      <c r="DP188">
        <v>1694437723</v>
      </c>
      <c r="DQ188">
        <v>1156.175925925926</v>
      </c>
      <c r="DR188">
        <v>1193.471481481482</v>
      </c>
      <c r="DS188">
        <v>20.73642592592593</v>
      </c>
      <c r="DT188">
        <v>19.90272592592592</v>
      </c>
      <c r="DU188">
        <v>1192.873333333333</v>
      </c>
      <c r="DV188">
        <v>24.23887037037037</v>
      </c>
      <c r="DW188">
        <v>499.9838518518519</v>
      </c>
      <c r="DX188">
        <v>84.40913333333334</v>
      </c>
      <c r="DY188">
        <v>0.09993455555555554</v>
      </c>
      <c r="DZ188">
        <v>27.02174814814814</v>
      </c>
      <c r="EA188">
        <v>28.02579259259259</v>
      </c>
      <c r="EB188">
        <v>999.9000000000001</v>
      </c>
      <c r="EC188">
        <v>0</v>
      </c>
      <c r="ED188">
        <v>0</v>
      </c>
      <c r="EE188">
        <v>10004.11555555556</v>
      </c>
      <c r="EF188">
        <v>0</v>
      </c>
      <c r="EG188">
        <v>1097.706296296296</v>
      </c>
      <c r="EH188">
        <v>-37.29526296296297</v>
      </c>
      <c r="EI188">
        <v>1180.658888888889</v>
      </c>
      <c r="EJ188">
        <v>1217.707407407407</v>
      </c>
      <c r="EK188">
        <v>0.8337082222222223</v>
      </c>
      <c r="EL188">
        <v>1193.471481481482</v>
      </c>
      <c r="EM188">
        <v>19.90272592592592</v>
      </c>
      <c r="EN188">
        <v>1.750344074074074</v>
      </c>
      <c r="EO188">
        <v>1.679971481481482</v>
      </c>
      <c r="EP188">
        <v>15.35025925925926</v>
      </c>
      <c r="EQ188">
        <v>14.71256296296296</v>
      </c>
      <c r="ER188">
        <v>1999.982222222223</v>
      </c>
      <c r="ES188">
        <v>0.9800045555555557</v>
      </c>
      <c r="ET188">
        <v>0.01999574814814815</v>
      </c>
      <c r="EU188">
        <v>0</v>
      </c>
      <c r="EV188">
        <v>70.07495185185186</v>
      </c>
      <c r="EW188">
        <v>5.00078</v>
      </c>
      <c r="EX188">
        <v>4114.809259259259</v>
      </c>
      <c r="EY188">
        <v>16379.51481481481</v>
      </c>
      <c r="EZ188">
        <v>43.70814814814815</v>
      </c>
      <c r="FA188">
        <v>45.02525925925925</v>
      </c>
      <c r="FB188">
        <v>44.25207407407407</v>
      </c>
      <c r="FC188">
        <v>44.02755555555556</v>
      </c>
      <c r="FD188">
        <v>44.33548148148148</v>
      </c>
      <c r="FE188">
        <v>1955.092222222223</v>
      </c>
      <c r="FF188">
        <v>39.89000000000001</v>
      </c>
      <c r="FG188">
        <v>0</v>
      </c>
      <c r="FH188">
        <v>1694437730.7</v>
      </c>
      <c r="FI188">
        <v>0</v>
      </c>
      <c r="FJ188">
        <v>70.09951600000001</v>
      </c>
      <c r="FK188">
        <v>-2.825515376090867</v>
      </c>
      <c r="FL188">
        <v>-111.1907691072105</v>
      </c>
      <c r="FM188">
        <v>4114.038</v>
      </c>
      <c r="FN188">
        <v>15</v>
      </c>
      <c r="FO188">
        <v>1694435067.6</v>
      </c>
      <c r="FP188" t="s">
        <v>630</v>
      </c>
      <c r="FQ188">
        <v>1694435067.6</v>
      </c>
      <c r="FR188">
        <v>1694435064.1</v>
      </c>
      <c r="FS188">
        <v>2</v>
      </c>
      <c r="FT188">
        <v>0.459</v>
      </c>
      <c r="FU188">
        <v>0.07000000000000001</v>
      </c>
      <c r="FV188">
        <v>-25.448</v>
      </c>
      <c r="FW188">
        <v>-3.5</v>
      </c>
      <c r="FX188">
        <v>420</v>
      </c>
      <c r="FY188">
        <v>21</v>
      </c>
      <c r="FZ188">
        <v>0.24</v>
      </c>
      <c r="GA188">
        <v>0.08</v>
      </c>
      <c r="GB188">
        <v>-37.2426175</v>
      </c>
      <c r="GC188">
        <v>-0.6241294559098421</v>
      </c>
      <c r="GD188">
        <v>0.1213024976814163</v>
      </c>
      <c r="GE188">
        <v>0</v>
      </c>
      <c r="GF188">
        <v>0.8568427250000001</v>
      </c>
      <c r="GG188">
        <v>-0.4844103827392143</v>
      </c>
      <c r="GH188">
        <v>0.04680546582023701</v>
      </c>
      <c r="GI188">
        <v>1</v>
      </c>
      <c r="GJ188">
        <v>1</v>
      </c>
      <c r="GK188">
        <v>2</v>
      </c>
      <c r="GL188" t="s">
        <v>438</v>
      </c>
      <c r="GM188">
        <v>3.1041</v>
      </c>
      <c r="GN188">
        <v>2.75837</v>
      </c>
      <c r="GO188">
        <v>0.169121</v>
      </c>
      <c r="GP188">
        <v>0.169133</v>
      </c>
      <c r="GQ188">
        <v>0.101788</v>
      </c>
      <c r="GR188">
        <v>0.08916739999999999</v>
      </c>
      <c r="GS188">
        <v>21361.6</v>
      </c>
      <c r="GT188">
        <v>20051</v>
      </c>
      <c r="GU188">
        <v>26269.1</v>
      </c>
      <c r="GV188">
        <v>24470.5</v>
      </c>
      <c r="GW188">
        <v>37902.5</v>
      </c>
      <c r="GX188">
        <v>32627.1</v>
      </c>
      <c r="GY188">
        <v>45967.9</v>
      </c>
      <c r="GZ188">
        <v>38750.2</v>
      </c>
      <c r="HA188">
        <v>1.85205</v>
      </c>
      <c r="HB188">
        <v>1.7845</v>
      </c>
      <c r="HC188">
        <v>-0.0268742</v>
      </c>
      <c r="HD188">
        <v>0</v>
      </c>
      <c r="HE188">
        <v>28.4797</v>
      </c>
      <c r="HF188">
        <v>999.9</v>
      </c>
      <c r="HG188">
        <v>53</v>
      </c>
      <c r="HH188">
        <v>28.5</v>
      </c>
      <c r="HI188">
        <v>24.5312</v>
      </c>
      <c r="HJ188">
        <v>60.3567</v>
      </c>
      <c r="HK188">
        <v>25.8173</v>
      </c>
      <c r="HL188">
        <v>1</v>
      </c>
      <c r="HM188">
        <v>0.442538</v>
      </c>
      <c r="HN188">
        <v>4.54115</v>
      </c>
      <c r="HO188">
        <v>20.2527</v>
      </c>
      <c r="HP188">
        <v>5.2113</v>
      </c>
      <c r="HQ188">
        <v>11.9824</v>
      </c>
      <c r="HR188">
        <v>4.96335</v>
      </c>
      <c r="HS188">
        <v>3.27408</v>
      </c>
      <c r="HT188">
        <v>9999</v>
      </c>
      <c r="HU188">
        <v>9999</v>
      </c>
      <c r="HV188">
        <v>9999</v>
      </c>
      <c r="HW188">
        <v>161.5</v>
      </c>
      <c r="HX188">
        <v>1.86371</v>
      </c>
      <c r="HY188">
        <v>1.85973</v>
      </c>
      <c r="HZ188">
        <v>1.85792</v>
      </c>
      <c r="IA188">
        <v>1.85938</v>
      </c>
      <c r="IB188">
        <v>1.85959</v>
      </c>
      <c r="IC188">
        <v>1.85792</v>
      </c>
      <c r="ID188">
        <v>1.85699</v>
      </c>
      <c r="IE188">
        <v>1.85204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-37.01</v>
      </c>
      <c r="IT188">
        <v>-3.5034</v>
      </c>
      <c r="IU188">
        <v>-15.77736157907257</v>
      </c>
      <c r="IV188">
        <v>-0.02504303529460891</v>
      </c>
      <c r="IW188">
        <v>8.203137281165334E-06</v>
      </c>
      <c r="IX188">
        <v>-1.601710138363582E-09</v>
      </c>
      <c r="IY188">
        <v>-1.603363494541413</v>
      </c>
      <c r="IZ188">
        <v>-0.1542298006697892</v>
      </c>
      <c r="JA188">
        <v>0.004482180110296973</v>
      </c>
      <c r="JB188">
        <v>-5.576280945024944E-05</v>
      </c>
      <c r="JC188">
        <v>4</v>
      </c>
      <c r="JD188">
        <v>1967</v>
      </c>
      <c r="JE188">
        <v>1</v>
      </c>
      <c r="JF188">
        <v>28</v>
      </c>
      <c r="JG188">
        <v>44.4</v>
      </c>
      <c r="JH188">
        <v>44.4</v>
      </c>
      <c r="JI188">
        <v>2.79175</v>
      </c>
      <c r="JJ188">
        <v>2.59766</v>
      </c>
      <c r="JK188">
        <v>1.49658</v>
      </c>
      <c r="JL188">
        <v>2.3999</v>
      </c>
      <c r="JM188">
        <v>1.54907</v>
      </c>
      <c r="JN188">
        <v>2.42432</v>
      </c>
      <c r="JO188">
        <v>30.7604</v>
      </c>
      <c r="JP188">
        <v>14.78</v>
      </c>
      <c r="JQ188">
        <v>18</v>
      </c>
      <c r="JR188">
        <v>497.51</v>
      </c>
      <c r="JS188">
        <v>468.269</v>
      </c>
      <c r="JT188">
        <v>22.3992</v>
      </c>
      <c r="JU188">
        <v>32.4984</v>
      </c>
      <c r="JV188">
        <v>30.0005</v>
      </c>
      <c r="JW188">
        <v>32.537</v>
      </c>
      <c r="JX188">
        <v>32.4813</v>
      </c>
      <c r="JY188">
        <v>56.0016</v>
      </c>
      <c r="JZ188">
        <v>0</v>
      </c>
      <c r="KA188">
        <v>67.3236</v>
      </c>
      <c r="KB188">
        <v>22.3966</v>
      </c>
      <c r="KC188">
        <v>1242.76</v>
      </c>
      <c r="KD188">
        <v>21.6239</v>
      </c>
      <c r="KE188">
        <v>100.429</v>
      </c>
      <c r="KF188">
        <v>93.4181</v>
      </c>
    </row>
    <row r="189" spans="1:292">
      <c r="A189">
        <v>171</v>
      </c>
      <c r="B189">
        <v>1694437735.5</v>
      </c>
      <c r="C189">
        <v>3655</v>
      </c>
      <c r="D189" t="s">
        <v>778</v>
      </c>
      <c r="E189" t="s">
        <v>779</v>
      </c>
      <c r="F189">
        <v>5</v>
      </c>
      <c r="G189" t="s">
        <v>629</v>
      </c>
      <c r="H189">
        <v>1694437727.714286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1250.51409920691</v>
      </c>
      <c r="AJ189">
        <v>1221.54696969697</v>
      </c>
      <c r="AK189">
        <v>3.402184151923447</v>
      </c>
      <c r="AL189">
        <v>65.65970730447981</v>
      </c>
      <c r="AM189">
        <f>(AO189 - AN189 + DX189*1E3/(8.314*(DZ189+273.15)) * AQ189/DW189 * AP189) * DW189/(100*DK189) * 1000/(1000 - AO189)</f>
        <v>0</v>
      </c>
      <c r="AN189">
        <v>20.01021772904762</v>
      </c>
      <c r="AO189">
        <v>20.78132242424242</v>
      </c>
      <c r="AP189">
        <v>0.002071883116883387</v>
      </c>
      <c r="AQ189">
        <v>104.09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1.37</v>
      </c>
      <c r="DL189">
        <v>0.5</v>
      </c>
      <c r="DM189" t="s">
        <v>430</v>
      </c>
      <c r="DN189">
        <v>2</v>
      </c>
      <c r="DO189" t="b">
        <v>1</v>
      </c>
      <c r="DP189">
        <v>1694437727.714286</v>
      </c>
      <c r="DQ189">
        <v>1171.892857142857</v>
      </c>
      <c r="DR189">
        <v>1209.221785714286</v>
      </c>
      <c r="DS189">
        <v>20.75197857142857</v>
      </c>
      <c r="DT189">
        <v>19.950675</v>
      </c>
      <c r="DU189">
        <v>1208.784642857143</v>
      </c>
      <c r="DV189">
        <v>24.25498928571429</v>
      </c>
      <c r="DW189">
        <v>500.00275</v>
      </c>
      <c r="DX189">
        <v>84.40972500000001</v>
      </c>
      <c r="DY189">
        <v>0.09990113928571429</v>
      </c>
      <c r="DZ189">
        <v>27.01765357142856</v>
      </c>
      <c r="EA189">
        <v>28.03235357142857</v>
      </c>
      <c r="EB189">
        <v>999.9000000000002</v>
      </c>
      <c r="EC189">
        <v>0</v>
      </c>
      <c r="ED189">
        <v>0</v>
      </c>
      <c r="EE189">
        <v>10015.61964285714</v>
      </c>
      <c r="EF189">
        <v>0</v>
      </c>
      <c r="EG189">
        <v>1097.571428571429</v>
      </c>
      <c r="EH189">
        <v>-37.32933214285715</v>
      </c>
      <c r="EI189">
        <v>1196.7275</v>
      </c>
      <c r="EJ189">
        <v>1233.838214285714</v>
      </c>
      <c r="EK189">
        <v>0.8013066428571429</v>
      </c>
      <c r="EL189">
        <v>1209.221785714286</v>
      </c>
      <c r="EM189">
        <v>19.950675</v>
      </c>
      <c r="EN189">
        <v>1.751668928571428</v>
      </c>
      <c r="EO189">
        <v>1.684030357142857</v>
      </c>
      <c r="EP189">
        <v>15.36204285714286</v>
      </c>
      <c r="EQ189">
        <v>14.749975</v>
      </c>
      <c r="ER189">
        <v>1999.996428571429</v>
      </c>
      <c r="ES189">
        <v>0.9800046428571429</v>
      </c>
      <c r="ET189">
        <v>0.01999566428571429</v>
      </c>
      <c r="EU189">
        <v>0</v>
      </c>
      <c r="EV189">
        <v>69.80611428571429</v>
      </c>
      <c r="EW189">
        <v>5.00078</v>
      </c>
      <c r="EX189">
        <v>4105.301071428572</v>
      </c>
      <c r="EY189">
        <v>16379.63214285714</v>
      </c>
      <c r="EZ189">
        <v>43.71182142857141</v>
      </c>
      <c r="FA189">
        <v>45.03985714285712</v>
      </c>
      <c r="FB189">
        <v>44.25425</v>
      </c>
      <c r="FC189">
        <v>44.04221428571428</v>
      </c>
      <c r="FD189">
        <v>44.29899999999999</v>
      </c>
      <c r="FE189">
        <v>1955.106428571429</v>
      </c>
      <c r="FF189">
        <v>39.89000000000001</v>
      </c>
      <c r="FG189">
        <v>0</v>
      </c>
      <c r="FH189">
        <v>1694437735.5</v>
      </c>
      <c r="FI189">
        <v>0</v>
      </c>
      <c r="FJ189">
        <v>69.80033999999999</v>
      </c>
      <c r="FK189">
        <v>-2.942753852985954</v>
      </c>
      <c r="FL189">
        <v>-128.2853844552166</v>
      </c>
      <c r="FM189">
        <v>4104.4404</v>
      </c>
      <c r="FN189">
        <v>15</v>
      </c>
      <c r="FO189">
        <v>1694435067.6</v>
      </c>
      <c r="FP189" t="s">
        <v>630</v>
      </c>
      <c r="FQ189">
        <v>1694435067.6</v>
      </c>
      <c r="FR189">
        <v>1694435064.1</v>
      </c>
      <c r="FS189">
        <v>2</v>
      </c>
      <c r="FT189">
        <v>0.459</v>
      </c>
      <c r="FU189">
        <v>0.07000000000000001</v>
      </c>
      <c r="FV189">
        <v>-25.448</v>
      </c>
      <c r="FW189">
        <v>-3.5</v>
      </c>
      <c r="FX189">
        <v>420</v>
      </c>
      <c r="FY189">
        <v>21</v>
      </c>
      <c r="FZ189">
        <v>0.24</v>
      </c>
      <c r="GA189">
        <v>0.08</v>
      </c>
      <c r="GB189">
        <v>-37.31047</v>
      </c>
      <c r="GC189">
        <v>-0.2575677298311114</v>
      </c>
      <c r="GD189">
        <v>0.09985883085636416</v>
      </c>
      <c r="GE189">
        <v>0</v>
      </c>
      <c r="GF189">
        <v>0.8262084</v>
      </c>
      <c r="GG189">
        <v>-0.4469146266416495</v>
      </c>
      <c r="GH189">
        <v>0.0433038580959018</v>
      </c>
      <c r="GI189">
        <v>1</v>
      </c>
      <c r="GJ189">
        <v>1</v>
      </c>
      <c r="GK189">
        <v>2</v>
      </c>
      <c r="GL189" t="s">
        <v>438</v>
      </c>
      <c r="GM189">
        <v>3.10414</v>
      </c>
      <c r="GN189">
        <v>2.75818</v>
      </c>
      <c r="GO189">
        <v>0.170565</v>
      </c>
      <c r="GP189">
        <v>0.170589</v>
      </c>
      <c r="GQ189">
        <v>0.101857</v>
      </c>
      <c r="GR189">
        <v>0.08932569999999999</v>
      </c>
      <c r="GS189">
        <v>21324.2</v>
      </c>
      <c r="GT189">
        <v>20015.8</v>
      </c>
      <c r="GU189">
        <v>26268.8</v>
      </c>
      <c r="GV189">
        <v>24470.3</v>
      </c>
      <c r="GW189">
        <v>37899.4</v>
      </c>
      <c r="GX189">
        <v>32621.3</v>
      </c>
      <c r="GY189">
        <v>45967.5</v>
      </c>
      <c r="GZ189">
        <v>38749.9</v>
      </c>
      <c r="HA189">
        <v>1.8523</v>
      </c>
      <c r="HB189">
        <v>1.78435</v>
      </c>
      <c r="HC189">
        <v>-0.027366</v>
      </c>
      <c r="HD189">
        <v>0</v>
      </c>
      <c r="HE189">
        <v>28.4896</v>
      </c>
      <c r="HF189">
        <v>999.9</v>
      </c>
      <c r="HG189">
        <v>53</v>
      </c>
      <c r="HH189">
        <v>28.5</v>
      </c>
      <c r="HI189">
        <v>24.5318</v>
      </c>
      <c r="HJ189">
        <v>59.8567</v>
      </c>
      <c r="HK189">
        <v>25.9215</v>
      </c>
      <c r="HL189">
        <v>1</v>
      </c>
      <c r="HM189">
        <v>0.443412</v>
      </c>
      <c r="HN189">
        <v>4.62257</v>
      </c>
      <c r="HO189">
        <v>20.2503</v>
      </c>
      <c r="HP189">
        <v>5.2119</v>
      </c>
      <c r="HQ189">
        <v>11.9828</v>
      </c>
      <c r="HR189">
        <v>4.96325</v>
      </c>
      <c r="HS189">
        <v>3.2739</v>
      </c>
      <c r="HT189">
        <v>9999</v>
      </c>
      <c r="HU189">
        <v>9999</v>
      </c>
      <c r="HV189">
        <v>9999</v>
      </c>
      <c r="HW189">
        <v>161.5</v>
      </c>
      <c r="HX189">
        <v>1.86371</v>
      </c>
      <c r="HY189">
        <v>1.85972</v>
      </c>
      <c r="HZ189">
        <v>1.85791</v>
      </c>
      <c r="IA189">
        <v>1.85934</v>
      </c>
      <c r="IB189">
        <v>1.85959</v>
      </c>
      <c r="IC189">
        <v>1.85792</v>
      </c>
      <c r="ID189">
        <v>1.85699</v>
      </c>
      <c r="IE189">
        <v>1.85205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-37.21</v>
      </c>
      <c r="IT189">
        <v>-3.5042</v>
      </c>
      <c r="IU189">
        <v>-15.77736157907257</v>
      </c>
      <c r="IV189">
        <v>-0.02504303529460891</v>
      </c>
      <c r="IW189">
        <v>8.203137281165334E-06</v>
      </c>
      <c r="IX189">
        <v>-1.601710138363582E-09</v>
      </c>
      <c r="IY189">
        <v>-1.603363494541413</v>
      </c>
      <c r="IZ189">
        <v>-0.1542298006697892</v>
      </c>
      <c r="JA189">
        <v>0.004482180110296973</v>
      </c>
      <c r="JB189">
        <v>-5.576280945024944E-05</v>
      </c>
      <c r="JC189">
        <v>4</v>
      </c>
      <c r="JD189">
        <v>1967</v>
      </c>
      <c r="JE189">
        <v>1</v>
      </c>
      <c r="JF189">
        <v>28</v>
      </c>
      <c r="JG189">
        <v>44.5</v>
      </c>
      <c r="JH189">
        <v>44.5</v>
      </c>
      <c r="JI189">
        <v>2.81982</v>
      </c>
      <c r="JJ189">
        <v>2.60254</v>
      </c>
      <c r="JK189">
        <v>1.49658</v>
      </c>
      <c r="JL189">
        <v>2.3999</v>
      </c>
      <c r="JM189">
        <v>1.54907</v>
      </c>
      <c r="JN189">
        <v>2.44751</v>
      </c>
      <c r="JO189">
        <v>30.7604</v>
      </c>
      <c r="JP189">
        <v>14.78</v>
      </c>
      <c r="JQ189">
        <v>18</v>
      </c>
      <c r="JR189">
        <v>497.69</v>
      </c>
      <c r="JS189">
        <v>468.2</v>
      </c>
      <c r="JT189">
        <v>22.3737</v>
      </c>
      <c r="JU189">
        <v>32.5033</v>
      </c>
      <c r="JV189">
        <v>30.0009</v>
      </c>
      <c r="JW189">
        <v>32.5407</v>
      </c>
      <c r="JX189">
        <v>32.4849</v>
      </c>
      <c r="JY189">
        <v>56.6302</v>
      </c>
      <c r="JZ189">
        <v>0</v>
      </c>
      <c r="KA189">
        <v>67.7017</v>
      </c>
      <c r="KB189">
        <v>22.3625</v>
      </c>
      <c r="KC189">
        <v>1256.14</v>
      </c>
      <c r="KD189">
        <v>21.7311</v>
      </c>
      <c r="KE189">
        <v>100.428</v>
      </c>
      <c r="KF189">
        <v>93.4174</v>
      </c>
    </row>
    <row r="190" spans="1:292">
      <c r="A190">
        <v>172</v>
      </c>
      <c r="B190">
        <v>1694437740.5</v>
      </c>
      <c r="C190">
        <v>3660</v>
      </c>
      <c r="D190" t="s">
        <v>780</v>
      </c>
      <c r="E190" t="s">
        <v>781</v>
      </c>
      <c r="F190">
        <v>5</v>
      </c>
      <c r="G190" t="s">
        <v>629</v>
      </c>
      <c r="H190">
        <v>1694437733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1267.826573195278</v>
      </c>
      <c r="AJ190">
        <v>1238.706060606061</v>
      </c>
      <c r="AK190">
        <v>3.418836086985538</v>
      </c>
      <c r="AL190">
        <v>65.65970730447981</v>
      </c>
      <c r="AM190">
        <f>(AO190 - AN190 + DX190*1E3/(8.314*(DZ190+273.15)) * AQ190/DW190 * AP190) * DW190/(100*DK190) * 1000/(1000 - AO190)</f>
        <v>0</v>
      </c>
      <c r="AN190">
        <v>20.06525836294373</v>
      </c>
      <c r="AO190">
        <v>20.80690060606061</v>
      </c>
      <c r="AP190">
        <v>0.003188167388167294</v>
      </c>
      <c r="AQ190">
        <v>104.09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1.37</v>
      </c>
      <c r="DL190">
        <v>0.5</v>
      </c>
      <c r="DM190" t="s">
        <v>430</v>
      </c>
      <c r="DN190">
        <v>2</v>
      </c>
      <c r="DO190" t="b">
        <v>1</v>
      </c>
      <c r="DP190">
        <v>1694437733</v>
      </c>
      <c r="DQ190">
        <v>1189.534814814815</v>
      </c>
      <c r="DR190">
        <v>1226.96</v>
      </c>
      <c r="DS190">
        <v>20.77366296296297</v>
      </c>
      <c r="DT190">
        <v>20.00790740740741</v>
      </c>
      <c r="DU190">
        <v>1226.645185185185</v>
      </c>
      <c r="DV190">
        <v>24.27746296296296</v>
      </c>
      <c r="DW190">
        <v>500.0253333333333</v>
      </c>
      <c r="DX190">
        <v>84.40965925925924</v>
      </c>
      <c r="DY190">
        <v>0.1000363814814815</v>
      </c>
      <c r="DZ190">
        <v>27.01546296296296</v>
      </c>
      <c r="EA190">
        <v>28.04143703703703</v>
      </c>
      <c r="EB190">
        <v>999.9000000000001</v>
      </c>
      <c r="EC190">
        <v>0</v>
      </c>
      <c r="ED190">
        <v>0</v>
      </c>
      <c r="EE190">
        <v>10009.55814814815</v>
      </c>
      <c r="EF190">
        <v>0</v>
      </c>
      <c r="EG190">
        <v>1097.175925925926</v>
      </c>
      <c r="EH190">
        <v>-37.42592962962964</v>
      </c>
      <c r="EI190">
        <v>1214.770740740741</v>
      </c>
      <c r="EJ190">
        <v>1252.011481481482</v>
      </c>
      <c r="EK190">
        <v>0.7657493703703703</v>
      </c>
      <c r="EL190">
        <v>1226.96</v>
      </c>
      <c r="EM190">
        <v>20.00790740740741</v>
      </c>
      <c r="EN190">
        <v>1.753498518518519</v>
      </c>
      <c r="EO190">
        <v>1.688860740740741</v>
      </c>
      <c r="EP190">
        <v>15.37830740740741</v>
      </c>
      <c r="EQ190">
        <v>14.79439259259259</v>
      </c>
      <c r="ER190">
        <v>1999.987777777778</v>
      </c>
      <c r="ES190">
        <v>0.9800045555555557</v>
      </c>
      <c r="ET190">
        <v>0.01999574814814815</v>
      </c>
      <c r="EU190">
        <v>0</v>
      </c>
      <c r="EV190">
        <v>69.62591851851852</v>
      </c>
      <c r="EW190">
        <v>5.00078</v>
      </c>
      <c r="EX190">
        <v>4095.461481481482</v>
      </c>
      <c r="EY190">
        <v>16379.55185185185</v>
      </c>
      <c r="EZ190">
        <v>43.71496296296295</v>
      </c>
      <c r="FA190">
        <v>45.05281481481479</v>
      </c>
      <c r="FB190">
        <v>44.25903703703703</v>
      </c>
      <c r="FC190">
        <v>44.04148148148147</v>
      </c>
      <c r="FD190">
        <v>44.31700000000001</v>
      </c>
      <c r="FE190">
        <v>1955.097777777778</v>
      </c>
      <c r="FF190">
        <v>39.89000000000001</v>
      </c>
      <c r="FG190">
        <v>0</v>
      </c>
      <c r="FH190">
        <v>1694437740.9</v>
      </c>
      <c r="FI190">
        <v>0</v>
      </c>
      <c r="FJ190">
        <v>69.62486538461539</v>
      </c>
      <c r="FK190">
        <v>-2.834547018402892</v>
      </c>
      <c r="FL190">
        <v>-105.3736752922578</v>
      </c>
      <c r="FM190">
        <v>4095.016153846154</v>
      </c>
      <c r="FN190">
        <v>15</v>
      </c>
      <c r="FO190">
        <v>1694435067.6</v>
      </c>
      <c r="FP190" t="s">
        <v>630</v>
      </c>
      <c r="FQ190">
        <v>1694435067.6</v>
      </c>
      <c r="FR190">
        <v>1694435064.1</v>
      </c>
      <c r="FS190">
        <v>2</v>
      </c>
      <c r="FT190">
        <v>0.459</v>
      </c>
      <c r="FU190">
        <v>0.07000000000000001</v>
      </c>
      <c r="FV190">
        <v>-25.448</v>
      </c>
      <c r="FW190">
        <v>-3.5</v>
      </c>
      <c r="FX190">
        <v>420</v>
      </c>
      <c r="FY190">
        <v>21</v>
      </c>
      <c r="FZ190">
        <v>0.24</v>
      </c>
      <c r="GA190">
        <v>0.08</v>
      </c>
      <c r="GB190">
        <v>-37.36682</v>
      </c>
      <c r="GC190">
        <v>-0.9961103189492536</v>
      </c>
      <c r="GD190">
        <v>0.1362793513339418</v>
      </c>
      <c r="GE190">
        <v>0</v>
      </c>
      <c r="GF190">
        <v>0.7913003</v>
      </c>
      <c r="GG190">
        <v>-0.4103220787992512</v>
      </c>
      <c r="GH190">
        <v>0.03977374251010331</v>
      </c>
      <c r="GI190">
        <v>1</v>
      </c>
      <c r="GJ190">
        <v>1</v>
      </c>
      <c r="GK190">
        <v>2</v>
      </c>
      <c r="GL190" t="s">
        <v>438</v>
      </c>
      <c r="GM190">
        <v>3.10417</v>
      </c>
      <c r="GN190">
        <v>2.7581</v>
      </c>
      <c r="GO190">
        <v>0.172006</v>
      </c>
      <c r="GP190">
        <v>0.172019</v>
      </c>
      <c r="GQ190">
        <v>0.101933</v>
      </c>
      <c r="GR190">
        <v>0.089487</v>
      </c>
      <c r="GS190">
        <v>21287</v>
      </c>
      <c r="GT190">
        <v>19981.3</v>
      </c>
      <c r="GU190">
        <v>26268.6</v>
      </c>
      <c r="GV190">
        <v>24470.5</v>
      </c>
      <c r="GW190">
        <v>37896</v>
      </c>
      <c r="GX190">
        <v>32615.4</v>
      </c>
      <c r="GY190">
        <v>45967.1</v>
      </c>
      <c r="GZ190">
        <v>38749.6</v>
      </c>
      <c r="HA190">
        <v>1.85238</v>
      </c>
      <c r="HB190">
        <v>1.78437</v>
      </c>
      <c r="HC190">
        <v>-0.0275001</v>
      </c>
      <c r="HD190">
        <v>0</v>
      </c>
      <c r="HE190">
        <v>28.4992</v>
      </c>
      <c r="HF190">
        <v>999.9</v>
      </c>
      <c r="HG190">
        <v>53.1</v>
      </c>
      <c r="HH190">
        <v>28.5</v>
      </c>
      <c r="HI190">
        <v>24.5767</v>
      </c>
      <c r="HJ190">
        <v>60.4667</v>
      </c>
      <c r="HK190">
        <v>25.8654</v>
      </c>
      <c r="HL190">
        <v>1</v>
      </c>
      <c r="HM190">
        <v>0.444398</v>
      </c>
      <c r="HN190">
        <v>4.72996</v>
      </c>
      <c r="HO190">
        <v>20.2473</v>
      </c>
      <c r="HP190">
        <v>5.21175</v>
      </c>
      <c r="HQ190">
        <v>11.984</v>
      </c>
      <c r="HR190">
        <v>4.9633</v>
      </c>
      <c r="HS190">
        <v>3.2739</v>
      </c>
      <c r="HT190">
        <v>9999</v>
      </c>
      <c r="HU190">
        <v>9999</v>
      </c>
      <c r="HV190">
        <v>9999</v>
      </c>
      <c r="HW190">
        <v>161.5</v>
      </c>
      <c r="HX190">
        <v>1.86371</v>
      </c>
      <c r="HY190">
        <v>1.85973</v>
      </c>
      <c r="HZ190">
        <v>1.85791</v>
      </c>
      <c r="IA190">
        <v>1.85936</v>
      </c>
      <c r="IB190">
        <v>1.85957</v>
      </c>
      <c r="IC190">
        <v>1.85791</v>
      </c>
      <c r="ID190">
        <v>1.85699</v>
      </c>
      <c r="IE190">
        <v>1.85202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-37.42</v>
      </c>
      <c r="IT190">
        <v>-3.5051</v>
      </c>
      <c r="IU190">
        <v>-15.77736157907257</v>
      </c>
      <c r="IV190">
        <v>-0.02504303529460891</v>
      </c>
      <c r="IW190">
        <v>8.203137281165334E-06</v>
      </c>
      <c r="IX190">
        <v>-1.601710138363582E-09</v>
      </c>
      <c r="IY190">
        <v>-1.603363494541413</v>
      </c>
      <c r="IZ190">
        <v>-0.1542298006697892</v>
      </c>
      <c r="JA190">
        <v>0.004482180110296973</v>
      </c>
      <c r="JB190">
        <v>-5.576280945024944E-05</v>
      </c>
      <c r="JC190">
        <v>4</v>
      </c>
      <c r="JD190">
        <v>1967</v>
      </c>
      <c r="JE190">
        <v>1</v>
      </c>
      <c r="JF190">
        <v>28</v>
      </c>
      <c r="JG190">
        <v>44.5</v>
      </c>
      <c r="JH190">
        <v>44.6</v>
      </c>
      <c r="JI190">
        <v>2.8479</v>
      </c>
      <c r="JJ190">
        <v>2.59888</v>
      </c>
      <c r="JK190">
        <v>1.49658</v>
      </c>
      <c r="JL190">
        <v>2.3999</v>
      </c>
      <c r="JM190">
        <v>1.54907</v>
      </c>
      <c r="JN190">
        <v>2.43774</v>
      </c>
      <c r="JO190">
        <v>30.7604</v>
      </c>
      <c r="JP190">
        <v>14.78</v>
      </c>
      <c r="JQ190">
        <v>18</v>
      </c>
      <c r="JR190">
        <v>497.761</v>
      </c>
      <c r="JS190">
        <v>468.241</v>
      </c>
      <c r="JT190">
        <v>22.3341</v>
      </c>
      <c r="JU190">
        <v>32.5078</v>
      </c>
      <c r="JV190">
        <v>30.001</v>
      </c>
      <c r="JW190">
        <v>32.5442</v>
      </c>
      <c r="JX190">
        <v>32.4884</v>
      </c>
      <c r="JY190">
        <v>57.1784</v>
      </c>
      <c r="JZ190">
        <v>0</v>
      </c>
      <c r="KA190">
        <v>67.7017</v>
      </c>
      <c r="KB190">
        <v>22.3162</v>
      </c>
      <c r="KC190">
        <v>1276.17</v>
      </c>
      <c r="KD190">
        <v>21.8312</v>
      </c>
      <c r="KE190">
        <v>100.427</v>
      </c>
      <c r="KF190">
        <v>93.41719999999999</v>
      </c>
    </row>
    <row r="191" spans="1:292">
      <c r="A191">
        <v>173</v>
      </c>
      <c r="B191">
        <v>1694437745.5</v>
      </c>
      <c r="C191">
        <v>3665</v>
      </c>
      <c r="D191" t="s">
        <v>782</v>
      </c>
      <c r="E191" t="s">
        <v>783</v>
      </c>
      <c r="F191">
        <v>5</v>
      </c>
      <c r="G191" t="s">
        <v>629</v>
      </c>
      <c r="H191">
        <v>1694437737.714286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1284.861161507467</v>
      </c>
      <c r="AJ191">
        <v>1255.801212121212</v>
      </c>
      <c r="AK191">
        <v>3.412768669414369</v>
      </c>
      <c r="AL191">
        <v>65.65970730447981</v>
      </c>
      <c r="AM191">
        <f>(AO191 - AN191 + DX191*1E3/(8.314*(DZ191+273.15)) * AQ191/DW191 * AP191) * DW191/(100*DK191) * 1000/(1000 - AO191)</f>
        <v>0</v>
      </c>
      <c r="AN191">
        <v>20.12024660848486</v>
      </c>
      <c r="AO191">
        <v>20.83483272727273</v>
      </c>
      <c r="AP191">
        <v>0.00577155844155713</v>
      </c>
      <c r="AQ191">
        <v>104.09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1.37</v>
      </c>
      <c r="DL191">
        <v>0.5</v>
      </c>
      <c r="DM191" t="s">
        <v>430</v>
      </c>
      <c r="DN191">
        <v>2</v>
      </c>
      <c r="DO191" t="b">
        <v>1</v>
      </c>
      <c r="DP191">
        <v>1694437737.714286</v>
      </c>
      <c r="DQ191">
        <v>1205.280357142857</v>
      </c>
      <c r="DR191">
        <v>1242.765714285714</v>
      </c>
      <c r="DS191">
        <v>20.79668214285714</v>
      </c>
      <c r="DT191">
        <v>20.05880357142857</v>
      </c>
      <c r="DU191">
        <v>1242.582857142857</v>
      </c>
      <c r="DV191">
        <v>24.30133214285715</v>
      </c>
      <c r="DW191">
        <v>500.0414285714286</v>
      </c>
      <c r="DX191">
        <v>84.4099892857143</v>
      </c>
      <c r="DY191">
        <v>0.100131325</v>
      </c>
      <c r="DZ191">
        <v>27.01239285714286</v>
      </c>
      <c r="EA191">
        <v>28.04468571428572</v>
      </c>
      <c r="EB191">
        <v>999.9000000000002</v>
      </c>
      <c r="EC191">
        <v>0</v>
      </c>
      <c r="ED191">
        <v>0</v>
      </c>
      <c r="EE191">
        <v>9989.306785714287</v>
      </c>
      <c r="EF191">
        <v>0</v>
      </c>
      <c r="EG191">
        <v>1097.132142857143</v>
      </c>
      <c r="EH191">
        <v>-37.48585357142856</v>
      </c>
      <c r="EI191">
        <v>1230.879285714286</v>
      </c>
      <c r="EJ191">
        <v>1268.205</v>
      </c>
      <c r="EK191">
        <v>0.7378736428571429</v>
      </c>
      <c r="EL191">
        <v>1242.765714285714</v>
      </c>
      <c r="EM191">
        <v>20.05880357142857</v>
      </c>
      <c r="EN191">
        <v>1.7554475</v>
      </c>
      <c r="EO191">
        <v>1.693163571428572</v>
      </c>
      <c r="EP191">
        <v>15.395625</v>
      </c>
      <c r="EQ191">
        <v>14.83385714285714</v>
      </c>
      <c r="ER191">
        <v>2000.001071428572</v>
      </c>
      <c r="ES191">
        <v>0.9800047500000001</v>
      </c>
      <c r="ET191">
        <v>0.01999555357142857</v>
      </c>
      <c r="EU191">
        <v>0</v>
      </c>
      <c r="EV191">
        <v>69.42261071428571</v>
      </c>
      <c r="EW191">
        <v>5.00078</v>
      </c>
      <c r="EX191">
        <v>4088.757142857143</v>
      </c>
      <c r="EY191">
        <v>16379.65714285714</v>
      </c>
      <c r="EZ191">
        <v>43.71839285714285</v>
      </c>
      <c r="FA191">
        <v>45.06199999999998</v>
      </c>
      <c r="FB191">
        <v>44.27217857142858</v>
      </c>
      <c r="FC191">
        <v>44.04671428571429</v>
      </c>
      <c r="FD191">
        <v>44.31232142857142</v>
      </c>
      <c r="FE191">
        <v>1955.111071428571</v>
      </c>
      <c r="FF191">
        <v>39.89000000000001</v>
      </c>
      <c r="FG191">
        <v>0</v>
      </c>
      <c r="FH191">
        <v>1694437745.7</v>
      </c>
      <c r="FI191">
        <v>0</v>
      </c>
      <c r="FJ191">
        <v>69.42433076923078</v>
      </c>
      <c r="FK191">
        <v>-2.422782928319539</v>
      </c>
      <c r="FL191">
        <v>-71.2297436764222</v>
      </c>
      <c r="FM191">
        <v>4088.023461538462</v>
      </c>
      <c r="FN191">
        <v>15</v>
      </c>
      <c r="FO191">
        <v>1694435067.6</v>
      </c>
      <c r="FP191" t="s">
        <v>630</v>
      </c>
      <c r="FQ191">
        <v>1694435067.6</v>
      </c>
      <c r="FR191">
        <v>1694435064.1</v>
      </c>
      <c r="FS191">
        <v>2</v>
      </c>
      <c r="FT191">
        <v>0.459</v>
      </c>
      <c r="FU191">
        <v>0.07000000000000001</v>
      </c>
      <c r="FV191">
        <v>-25.448</v>
      </c>
      <c r="FW191">
        <v>-3.5</v>
      </c>
      <c r="FX191">
        <v>420</v>
      </c>
      <c r="FY191">
        <v>21</v>
      </c>
      <c r="FZ191">
        <v>0.24</v>
      </c>
      <c r="GA191">
        <v>0.08</v>
      </c>
      <c r="GB191">
        <v>-37.43334146341464</v>
      </c>
      <c r="GC191">
        <v>-0.9228836236933448</v>
      </c>
      <c r="GD191">
        <v>0.1342110114627646</v>
      </c>
      <c r="GE191">
        <v>0</v>
      </c>
      <c r="GF191">
        <v>0.7568737073170733</v>
      </c>
      <c r="GG191">
        <v>-0.3561859233449466</v>
      </c>
      <c r="GH191">
        <v>0.03529808175969816</v>
      </c>
      <c r="GI191">
        <v>1</v>
      </c>
      <c r="GJ191">
        <v>1</v>
      </c>
      <c r="GK191">
        <v>2</v>
      </c>
      <c r="GL191" t="s">
        <v>438</v>
      </c>
      <c r="GM191">
        <v>3.10424</v>
      </c>
      <c r="GN191">
        <v>2.75786</v>
      </c>
      <c r="GO191">
        <v>0.173433</v>
      </c>
      <c r="GP191">
        <v>0.17343</v>
      </c>
      <c r="GQ191">
        <v>0.102018</v>
      </c>
      <c r="GR191">
        <v>0.0896545</v>
      </c>
      <c r="GS191">
        <v>21250.1</v>
      </c>
      <c r="GT191">
        <v>19946.8</v>
      </c>
      <c r="GU191">
        <v>26268.5</v>
      </c>
      <c r="GV191">
        <v>24470</v>
      </c>
      <c r="GW191">
        <v>37892.4</v>
      </c>
      <c r="GX191">
        <v>32609.3</v>
      </c>
      <c r="GY191">
        <v>45966.9</v>
      </c>
      <c r="GZ191">
        <v>38749.3</v>
      </c>
      <c r="HA191">
        <v>1.852</v>
      </c>
      <c r="HB191">
        <v>1.78452</v>
      </c>
      <c r="HC191">
        <v>-0.0286065</v>
      </c>
      <c r="HD191">
        <v>0</v>
      </c>
      <c r="HE191">
        <v>28.5116</v>
      </c>
      <c r="HF191">
        <v>999.9</v>
      </c>
      <c r="HG191">
        <v>53.2</v>
      </c>
      <c r="HH191">
        <v>28.5</v>
      </c>
      <c r="HI191">
        <v>24.6246</v>
      </c>
      <c r="HJ191">
        <v>60.8967</v>
      </c>
      <c r="HK191">
        <v>25.9976</v>
      </c>
      <c r="HL191">
        <v>1</v>
      </c>
      <c r="HM191">
        <v>0.445104</v>
      </c>
      <c r="HN191">
        <v>4.80713</v>
      </c>
      <c r="HO191">
        <v>20.2447</v>
      </c>
      <c r="HP191">
        <v>5.2119</v>
      </c>
      <c r="HQ191">
        <v>11.9834</v>
      </c>
      <c r="HR191">
        <v>4.9632</v>
      </c>
      <c r="HS191">
        <v>3.27408</v>
      </c>
      <c r="HT191">
        <v>9999</v>
      </c>
      <c r="HU191">
        <v>9999</v>
      </c>
      <c r="HV191">
        <v>9999</v>
      </c>
      <c r="HW191">
        <v>161.5</v>
      </c>
      <c r="HX191">
        <v>1.86371</v>
      </c>
      <c r="HY191">
        <v>1.85971</v>
      </c>
      <c r="HZ191">
        <v>1.85791</v>
      </c>
      <c r="IA191">
        <v>1.85935</v>
      </c>
      <c r="IB191">
        <v>1.85957</v>
      </c>
      <c r="IC191">
        <v>1.85791</v>
      </c>
      <c r="ID191">
        <v>1.85699</v>
      </c>
      <c r="IE191">
        <v>1.85206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-37.62</v>
      </c>
      <c r="IT191">
        <v>-3.5061</v>
      </c>
      <c r="IU191">
        <v>-15.77736157907257</v>
      </c>
      <c r="IV191">
        <v>-0.02504303529460891</v>
      </c>
      <c r="IW191">
        <v>8.203137281165334E-06</v>
      </c>
      <c r="IX191">
        <v>-1.601710138363582E-09</v>
      </c>
      <c r="IY191">
        <v>-1.603363494541413</v>
      </c>
      <c r="IZ191">
        <v>-0.1542298006697892</v>
      </c>
      <c r="JA191">
        <v>0.004482180110296973</v>
      </c>
      <c r="JB191">
        <v>-5.576280945024944E-05</v>
      </c>
      <c r="JC191">
        <v>4</v>
      </c>
      <c r="JD191">
        <v>1967</v>
      </c>
      <c r="JE191">
        <v>1</v>
      </c>
      <c r="JF191">
        <v>28</v>
      </c>
      <c r="JG191">
        <v>44.6</v>
      </c>
      <c r="JH191">
        <v>44.7</v>
      </c>
      <c r="JI191">
        <v>2.87842</v>
      </c>
      <c r="JJ191">
        <v>2.59521</v>
      </c>
      <c r="JK191">
        <v>1.49658</v>
      </c>
      <c r="JL191">
        <v>2.3999</v>
      </c>
      <c r="JM191">
        <v>1.54907</v>
      </c>
      <c r="JN191">
        <v>2.41699</v>
      </c>
      <c r="JO191">
        <v>30.7604</v>
      </c>
      <c r="JP191">
        <v>14.7712</v>
      </c>
      <c r="JQ191">
        <v>18</v>
      </c>
      <c r="JR191">
        <v>497.559</v>
      </c>
      <c r="JS191">
        <v>468.365</v>
      </c>
      <c r="JT191">
        <v>22.2848</v>
      </c>
      <c r="JU191">
        <v>32.5129</v>
      </c>
      <c r="JV191">
        <v>30.001</v>
      </c>
      <c r="JW191">
        <v>32.5479</v>
      </c>
      <c r="JX191">
        <v>32.492</v>
      </c>
      <c r="JY191">
        <v>57.8012</v>
      </c>
      <c r="JZ191">
        <v>0</v>
      </c>
      <c r="KA191">
        <v>68.09569999999999</v>
      </c>
      <c r="KB191">
        <v>22.2686</v>
      </c>
      <c r="KC191">
        <v>1289.53</v>
      </c>
      <c r="KD191">
        <v>21.9177</v>
      </c>
      <c r="KE191">
        <v>100.426</v>
      </c>
      <c r="KF191">
        <v>93.416</v>
      </c>
    </row>
    <row r="192" spans="1:292">
      <c r="A192">
        <v>174</v>
      </c>
      <c r="B192">
        <v>1694437750.5</v>
      </c>
      <c r="C192">
        <v>3670</v>
      </c>
      <c r="D192" t="s">
        <v>784</v>
      </c>
      <c r="E192" t="s">
        <v>785</v>
      </c>
      <c r="F192">
        <v>5</v>
      </c>
      <c r="G192" t="s">
        <v>629</v>
      </c>
      <c r="H192">
        <v>1694437743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1302.024578610235</v>
      </c>
      <c r="AJ192">
        <v>1272.864848484849</v>
      </c>
      <c r="AK192">
        <v>3.40763737736244</v>
      </c>
      <c r="AL192">
        <v>65.65970730447981</v>
      </c>
      <c r="AM192">
        <f>(AO192 - AN192 + DX192*1E3/(8.314*(DZ192+273.15)) * AQ192/DW192 * AP192) * DW192/(100*DK192) * 1000/(1000 - AO192)</f>
        <v>0</v>
      </c>
      <c r="AN192">
        <v>20.17430783341992</v>
      </c>
      <c r="AO192">
        <v>20.86197393939394</v>
      </c>
      <c r="AP192">
        <v>0.005538441558439832</v>
      </c>
      <c r="AQ192">
        <v>104.09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1.37</v>
      </c>
      <c r="DL192">
        <v>0.5</v>
      </c>
      <c r="DM192" t="s">
        <v>430</v>
      </c>
      <c r="DN192">
        <v>2</v>
      </c>
      <c r="DO192" t="b">
        <v>1</v>
      </c>
      <c r="DP192">
        <v>1694437743</v>
      </c>
      <c r="DQ192">
        <v>1222.951111111111</v>
      </c>
      <c r="DR192">
        <v>1260.497037037037</v>
      </c>
      <c r="DS192">
        <v>20.82394444444444</v>
      </c>
      <c r="DT192">
        <v>20.11545185185185</v>
      </c>
      <c r="DU192">
        <v>1260.468888888889</v>
      </c>
      <c r="DV192">
        <v>24.32959259259259</v>
      </c>
      <c r="DW192">
        <v>500.0245185185186</v>
      </c>
      <c r="DX192">
        <v>84.4099962962963</v>
      </c>
      <c r="DY192">
        <v>0.1001970407407407</v>
      </c>
      <c r="DZ192">
        <v>27.00965555555556</v>
      </c>
      <c r="EA192">
        <v>28.04054074074074</v>
      </c>
      <c r="EB192">
        <v>999.9000000000001</v>
      </c>
      <c r="EC192">
        <v>0</v>
      </c>
      <c r="ED192">
        <v>0</v>
      </c>
      <c r="EE192">
        <v>9971.921111111111</v>
      </c>
      <c r="EF192">
        <v>0</v>
      </c>
      <c r="EG192">
        <v>1097.477037037037</v>
      </c>
      <c r="EH192">
        <v>-37.54672222222222</v>
      </c>
      <c r="EI192">
        <v>1248.959259259259</v>
      </c>
      <c r="EJ192">
        <v>1286.373703703704</v>
      </c>
      <c r="EK192">
        <v>0.7084958518518519</v>
      </c>
      <c r="EL192">
        <v>1260.497037037037</v>
      </c>
      <c r="EM192">
        <v>20.11545185185185</v>
      </c>
      <c r="EN192">
        <v>1.75774962962963</v>
      </c>
      <c r="EO192">
        <v>1.697945185185185</v>
      </c>
      <c r="EP192">
        <v>15.41604814814815</v>
      </c>
      <c r="EQ192">
        <v>14.87761851851852</v>
      </c>
      <c r="ER192">
        <v>2000.018888888889</v>
      </c>
      <c r="ES192">
        <v>0.9800051111111111</v>
      </c>
      <c r="ET192">
        <v>0.0199951962962963</v>
      </c>
      <c r="EU192">
        <v>0</v>
      </c>
      <c r="EV192">
        <v>69.31076666666665</v>
      </c>
      <c r="EW192">
        <v>5.00078</v>
      </c>
      <c r="EX192">
        <v>4082.857407407407</v>
      </c>
      <c r="EY192">
        <v>16379.81851851852</v>
      </c>
      <c r="EZ192">
        <v>43.72425925925926</v>
      </c>
      <c r="FA192">
        <v>45.06199999999998</v>
      </c>
      <c r="FB192">
        <v>44.26603703703704</v>
      </c>
      <c r="FC192">
        <v>44.05085185185185</v>
      </c>
      <c r="FD192">
        <v>44.35859259259259</v>
      </c>
      <c r="FE192">
        <v>1955.128888888889</v>
      </c>
      <c r="FF192">
        <v>39.89000000000001</v>
      </c>
      <c r="FG192">
        <v>0</v>
      </c>
      <c r="FH192">
        <v>1694437750.5</v>
      </c>
      <c r="FI192">
        <v>0</v>
      </c>
      <c r="FJ192">
        <v>69.30347307692308</v>
      </c>
      <c r="FK192">
        <v>-2.160188049799558</v>
      </c>
      <c r="FL192">
        <v>-66.91623924934723</v>
      </c>
      <c r="FM192">
        <v>4082.711538461539</v>
      </c>
      <c r="FN192">
        <v>15</v>
      </c>
      <c r="FO192">
        <v>1694435067.6</v>
      </c>
      <c r="FP192" t="s">
        <v>630</v>
      </c>
      <c r="FQ192">
        <v>1694435067.6</v>
      </c>
      <c r="FR192">
        <v>1694435064.1</v>
      </c>
      <c r="FS192">
        <v>2</v>
      </c>
      <c r="FT192">
        <v>0.459</v>
      </c>
      <c r="FU192">
        <v>0.07000000000000001</v>
      </c>
      <c r="FV192">
        <v>-25.448</v>
      </c>
      <c r="FW192">
        <v>-3.5</v>
      </c>
      <c r="FX192">
        <v>420</v>
      </c>
      <c r="FY192">
        <v>21</v>
      </c>
      <c r="FZ192">
        <v>0.24</v>
      </c>
      <c r="GA192">
        <v>0.08</v>
      </c>
      <c r="GB192">
        <v>-37.5119175</v>
      </c>
      <c r="GC192">
        <v>-0.6503020637898163</v>
      </c>
      <c r="GD192">
        <v>0.09907529936240425</v>
      </c>
      <c r="GE192">
        <v>0</v>
      </c>
      <c r="GF192">
        <v>0.7239162</v>
      </c>
      <c r="GG192">
        <v>-0.3274380562851805</v>
      </c>
      <c r="GH192">
        <v>0.03167535846537493</v>
      </c>
      <c r="GI192">
        <v>1</v>
      </c>
      <c r="GJ192">
        <v>1</v>
      </c>
      <c r="GK192">
        <v>2</v>
      </c>
      <c r="GL192" t="s">
        <v>438</v>
      </c>
      <c r="GM192">
        <v>3.10426</v>
      </c>
      <c r="GN192">
        <v>2.75804</v>
      </c>
      <c r="GO192">
        <v>0.17485</v>
      </c>
      <c r="GP192">
        <v>0.174835</v>
      </c>
      <c r="GQ192">
        <v>0.102099</v>
      </c>
      <c r="GR192">
        <v>0.0898115</v>
      </c>
      <c r="GS192">
        <v>21213.4</v>
      </c>
      <c r="GT192">
        <v>19912.9</v>
      </c>
      <c r="GU192">
        <v>26268.1</v>
      </c>
      <c r="GV192">
        <v>24470</v>
      </c>
      <c r="GW192">
        <v>37888.9</v>
      </c>
      <c r="GX192">
        <v>32603.5</v>
      </c>
      <c r="GY192">
        <v>45966.4</v>
      </c>
      <c r="GZ192">
        <v>38748.9</v>
      </c>
      <c r="HA192">
        <v>1.85195</v>
      </c>
      <c r="HB192">
        <v>1.78465</v>
      </c>
      <c r="HC192">
        <v>-0.0309348</v>
      </c>
      <c r="HD192">
        <v>0</v>
      </c>
      <c r="HE192">
        <v>28.526</v>
      </c>
      <c r="HF192">
        <v>999.9</v>
      </c>
      <c r="HG192">
        <v>53.2</v>
      </c>
      <c r="HH192">
        <v>28.5</v>
      </c>
      <c r="HI192">
        <v>24.6214</v>
      </c>
      <c r="HJ192">
        <v>61.0867</v>
      </c>
      <c r="HK192">
        <v>25.7652</v>
      </c>
      <c r="HL192">
        <v>1</v>
      </c>
      <c r="HM192">
        <v>0.446214</v>
      </c>
      <c r="HN192">
        <v>4.84771</v>
      </c>
      <c r="HO192">
        <v>20.2438</v>
      </c>
      <c r="HP192">
        <v>5.21145</v>
      </c>
      <c r="HQ192">
        <v>11.9839</v>
      </c>
      <c r="HR192">
        <v>4.9631</v>
      </c>
      <c r="HS192">
        <v>3.27395</v>
      </c>
      <c r="HT192">
        <v>9999</v>
      </c>
      <c r="HU192">
        <v>9999</v>
      </c>
      <c r="HV192">
        <v>9999</v>
      </c>
      <c r="HW192">
        <v>161.5</v>
      </c>
      <c r="HX192">
        <v>1.86371</v>
      </c>
      <c r="HY192">
        <v>1.85972</v>
      </c>
      <c r="HZ192">
        <v>1.85791</v>
      </c>
      <c r="IA192">
        <v>1.85936</v>
      </c>
      <c r="IB192">
        <v>1.85958</v>
      </c>
      <c r="IC192">
        <v>1.85791</v>
      </c>
      <c r="ID192">
        <v>1.85699</v>
      </c>
      <c r="IE192">
        <v>1.85203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-37.82</v>
      </c>
      <c r="IT192">
        <v>-3.5071</v>
      </c>
      <c r="IU192">
        <v>-15.77736157907257</v>
      </c>
      <c r="IV192">
        <v>-0.02504303529460891</v>
      </c>
      <c r="IW192">
        <v>8.203137281165334E-06</v>
      </c>
      <c r="IX192">
        <v>-1.601710138363582E-09</v>
      </c>
      <c r="IY192">
        <v>-1.603363494541413</v>
      </c>
      <c r="IZ192">
        <v>-0.1542298006697892</v>
      </c>
      <c r="JA192">
        <v>0.004482180110296973</v>
      </c>
      <c r="JB192">
        <v>-5.576280945024944E-05</v>
      </c>
      <c r="JC192">
        <v>4</v>
      </c>
      <c r="JD192">
        <v>1967</v>
      </c>
      <c r="JE192">
        <v>1</v>
      </c>
      <c r="JF192">
        <v>28</v>
      </c>
      <c r="JG192">
        <v>44.7</v>
      </c>
      <c r="JH192">
        <v>44.8</v>
      </c>
      <c r="JI192">
        <v>2.90894</v>
      </c>
      <c r="JJ192">
        <v>2.60132</v>
      </c>
      <c r="JK192">
        <v>1.49658</v>
      </c>
      <c r="JL192">
        <v>2.3999</v>
      </c>
      <c r="JM192">
        <v>1.54907</v>
      </c>
      <c r="JN192">
        <v>2.43286</v>
      </c>
      <c r="JO192">
        <v>30.7604</v>
      </c>
      <c r="JP192">
        <v>14.78</v>
      </c>
      <c r="JQ192">
        <v>18</v>
      </c>
      <c r="JR192">
        <v>497.554</v>
      </c>
      <c r="JS192">
        <v>468.472</v>
      </c>
      <c r="JT192">
        <v>22.2388</v>
      </c>
      <c r="JU192">
        <v>32.5175</v>
      </c>
      <c r="JV192">
        <v>30.001</v>
      </c>
      <c r="JW192">
        <v>32.5514</v>
      </c>
      <c r="JX192">
        <v>32.4955</v>
      </c>
      <c r="JY192">
        <v>58.3507</v>
      </c>
      <c r="JZ192">
        <v>0</v>
      </c>
      <c r="KA192">
        <v>68.4855</v>
      </c>
      <c r="KB192">
        <v>22.2274</v>
      </c>
      <c r="KC192">
        <v>1309.57</v>
      </c>
      <c r="KD192">
        <v>22</v>
      </c>
      <c r="KE192">
        <v>100.425</v>
      </c>
      <c r="KF192">
        <v>93.4156</v>
      </c>
    </row>
    <row r="193" spans="1:292">
      <c r="A193">
        <v>175</v>
      </c>
      <c r="B193">
        <v>1694437755.5</v>
      </c>
      <c r="C193">
        <v>3675</v>
      </c>
      <c r="D193" t="s">
        <v>786</v>
      </c>
      <c r="E193" t="s">
        <v>787</v>
      </c>
      <c r="F193">
        <v>5</v>
      </c>
      <c r="G193" t="s">
        <v>629</v>
      </c>
      <c r="H193">
        <v>1694437747.714286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1319.270083317359</v>
      </c>
      <c r="AJ193">
        <v>1290.064545454545</v>
      </c>
      <c r="AK193">
        <v>3.421471114796885</v>
      </c>
      <c r="AL193">
        <v>65.65970730447981</v>
      </c>
      <c r="AM193">
        <f>(AO193 - AN193 + DX193*1E3/(8.314*(DZ193+273.15)) * AQ193/DW193 * AP193) * DW193/(100*DK193) * 1000/(1000 - AO193)</f>
        <v>0</v>
      </c>
      <c r="AN193">
        <v>20.23169723818182</v>
      </c>
      <c r="AO193">
        <v>20.89182181818181</v>
      </c>
      <c r="AP193">
        <v>0.006609610389608518</v>
      </c>
      <c r="AQ193">
        <v>104.09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1.37</v>
      </c>
      <c r="DL193">
        <v>0.5</v>
      </c>
      <c r="DM193" t="s">
        <v>430</v>
      </c>
      <c r="DN193">
        <v>2</v>
      </c>
      <c r="DO193" t="b">
        <v>1</v>
      </c>
      <c r="DP193">
        <v>1694437747.714286</v>
      </c>
      <c r="DQ193">
        <v>1238.727857142857</v>
      </c>
      <c r="DR193">
        <v>1276.275714285714</v>
      </c>
      <c r="DS193">
        <v>20.84927857142857</v>
      </c>
      <c r="DT193">
        <v>20.16656428571428</v>
      </c>
      <c r="DU193">
        <v>1276.436428571429</v>
      </c>
      <c r="DV193">
        <v>24.35586071428571</v>
      </c>
      <c r="DW193">
        <v>500.0076428571429</v>
      </c>
      <c r="DX193">
        <v>84.41040714285714</v>
      </c>
      <c r="DY193">
        <v>0.1000793642857143</v>
      </c>
      <c r="DZ193">
        <v>27.00337142857143</v>
      </c>
      <c r="EA193">
        <v>28.03489642857144</v>
      </c>
      <c r="EB193">
        <v>999.9000000000002</v>
      </c>
      <c r="EC193">
        <v>0</v>
      </c>
      <c r="ED193">
        <v>0</v>
      </c>
      <c r="EE193">
        <v>9975.827499999999</v>
      </c>
      <c r="EF193">
        <v>0</v>
      </c>
      <c r="EG193">
        <v>1098.267142857143</v>
      </c>
      <c r="EH193">
        <v>-37.54876428571429</v>
      </c>
      <c r="EI193">
        <v>1265.104642857143</v>
      </c>
      <c r="EJ193">
        <v>1302.544285714286</v>
      </c>
      <c r="EK193">
        <v>0.6827263571428572</v>
      </c>
      <c r="EL193">
        <v>1276.275714285714</v>
      </c>
      <c r="EM193">
        <v>20.16656428571428</v>
      </c>
      <c r="EN193">
        <v>1.759897142857143</v>
      </c>
      <c r="EO193">
        <v>1.702267857142857</v>
      </c>
      <c r="EP193">
        <v>15.43507142857142</v>
      </c>
      <c r="EQ193">
        <v>14.91708571428571</v>
      </c>
      <c r="ER193">
        <v>2000.018571428572</v>
      </c>
      <c r="ES193">
        <v>0.9800052857142857</v>
      </c>
      <c r="ET193">
        <v>0.019995025</v>
      </c>
      <c r="EU193">
        <v>0</v>
      </c>
      <c r="EV193">
        <v>69.15208928571428</v>
      </c>
      <c r="EW193">
        <v>5.00078</v>
      </c>
      <c r="EX193">
        <v>4077.605357142857</v>
      </c>
      <c r="EY193">
        <v>16379.82142857143</v>
      </c>
      <c r="EZ193">
        <v>43.74085714285713</v>
      </c>
      <c r="FA193">
        <v>45.06649999999998</v>
      </c>
      <c r="FB193">
        <v>44.32792857142857</v>
      </c>
      <c r="FC193">
        <v>44.06903571428571</v>
      </c>
      <c r="FD193">
        <v>44.406</v>
      </c>
      <c r="FE193">
        <v>1955.128571428571</v>
      </c>
      <c r="FF193">
        <v>39.89000000000001</v>
      </c>
      <c r="FG193">
        <v>0</v>
      </c>
      <c r="FH193">
        <v>1694437755.3</v>
      </c>
      <c r="FI193">
        <v>0</v>
      </c>
      <c r="FJ193">
        <v>69.15909615384615</v>
      </c>
      <c r="FK193">
        <v>-0.5748820705395834</v>
      </c>
      <c r="FL193">
        <v>-66.52205135999012</v>
      </c>
      <c r="FM193">
        <v>4077.487307692308</v>
      </c>
      <c r="FN193">
        <v>15</v>
      </c>
      <c r="FO193">
        <v>1694435067.6</v>
      </c>
      <c r="FP193" t="s">
        <v>630</v>
      </c>
      <c r="FQ193">
        <v>1694435067.6</v>
      </c>
      <c r="FR193">
        <v>1694435064.1</v>
      </c>
      <c r="FS193">
        <v>2</v>
      </c>
      <c r="FT193">
        <v>0.459</v>
      </c>
      <c r="FU193">
        <v>0.07000000000000001</v>
      </c>
      <c r="FV193">
        <v>-25.448</v>
      </c>
      <c r="FW193">
        <v>-3.5</v>
      </c>
      <c r="FX193">
        <v>420</v>
      </c>
      <c r="FY193">
        <v>21</v>
      </c>
      <c r="FZ193">
        <v>0.24</v>
      </c>
      <c r="GA193">
        <v>0.08</v>
      </c>
      <c r="GB193">
        <v>-37.5509525</v>
      </c>
      <c r="GC193">
        <v>-0.2008761726078126</v>
      </c>
      <c r="GD193">
        <v>0.05305767610581917</v>
      </c>
      <c r="GE193">
        <v>0</v>
      </c>
      <c r="GF193">
        <v>0.69617845</v>
      </c>
      <c r="GG193">
        <v>-0.3186239099437164</v>
      </c>
      <c r="GH193">
        <v>0.03078941147452319</v>
      </c>
      <c r="GI193">
        <v>1</v>
      </c>
      <c r="GJ193">
        <v>1</v>
      </c>
      <c r="GK193">
        <v>2</v>
      </c>
      <c r="GL193" t="s">
        <v>438</v>
      </c>
      <c r="GM193">
        <v>3.10423</v>
      </c>
      <c r="GN193">
        <v>2.75808</v>
      </c>
      <c r="GO193">
        <v>0.17626</v>
      </c>
      <c r="GP193">
        <v>0.176231</v>
      </c>
      <c r="GQ193">
        <v>0.102192</v>
      </c>
      <c r="GR193">
        <v>0.0899964</v>
      </c>
      <c r="GS193">
        <v>21176.8</v>
      </c>
      <c r="GT193">
        <v>19878.8</v>
      </c>
      <c r="GU193">
        <v>26267.7</v>
      </c>
      <c r="GV193">
        <v>24469.6</v>
      </c>
      <c r="GW193">
        <v>37884.6</v>
      </c>
      <c r="GX193">
        <v>32596.8</v>
      </c>
      <c r="GY193">
        <v>45965.8</v>
      </c>
      <c r="GZ193">
        <v>38748.6</v>
      </c>
      <c r="HA193">
        <v>1.85203</v>
      </c>
      <c r="HB193">
        <v>1.78475</v>
      </c>
      <c r="HC193">
        <v>-0.0307076</v>
      </c>
      <c r="HD193">
        <v>0</v>
      </c>
      <c r="HE193">
        <v>28.54</v>
      </c>
      <c r="HF193">
        <v>999.9</v>
      </c>
      <c r="HG193">
        <v>53.3</v>
      </c>
      <c r="HH193">
        <v>28.5</v>
      </c>
      <c r="HI193">
        <v>24.6706</v>
      </c>
      <c r="HJ193">
        <v>60.9467</v>
      </c>
      <c r="HK193">
        <v>25.9255</v>
      </c>
      <c r="HL193">
        <v>1</v>
      </c>
      <c r="HM193">
        <v>0.44655</v>
      </c>
      <c r="HN193">
        <v>4.84348</v>
      </c>
      <c r="HO193">
        <v>20.2438</v>
      </c>
      <c r="HP193">
        <v>5.2122</v>
      </c>
      <c r="HQ193">
        <v>11.9843</v>
      </c>
      <c r="HR193">
        <v>4.9634</v>
      </c>
      <c r="HS193">
        <v>3.27418</v>
      </c>
      <c r="HT193">
        <v>9999</v>
      </c>
      <c r="HU193">
        <v>9999</v>
      </c>
      <c r="HV193">
        <v>9999</v>
      </c>
      <c r="HW193">
        <v>161.5</v>
      </c>
      <c r="HX193">
        <v>1.86371</v>
      </c>
      <c r="HY193">
        <v>1.85972</v>
      </c>
      <c r="HZ193">
        <v>1.85791</v>
      </c>
      <c r="IA193">
        <v>1.85932</v>
      </c>
      <c r="IB193">
        <v>1.85955</v>
      </c>
      <c r="IC193">
        <v>1.85791</v>
      </c>
      <c r="ID193">
        <v>1.85699</v>
      </c>
      <c r="IE193">
        <v>1.85202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-38.02</v>
      </c>
      <c r="IT193">
        <v>-3.5082</v>
      </c>
      <c r="IU193">
        <v>-15.77736157907257</v>
      </c>
      <c r="IV193">
        <v>-0.02504303529460891</v>
      </c>
      <c r="IW193">
        <v>8.203137281165334E-06</v>
      </c>
      <c r="IX193">
        <v>-1.601710138363582E-09</v>
      </c>
      <c r="IY193">
        <v>-1.603363494541413</v>
      </c>
      <c r="IZ193">
        <v>-0.1542298006697892</v>
      </c>
      <c r="JA193">
        <v>0.004482180110296973</v>
      </c>
      <c r="JB193">
        <v>-5.576280945024944E-05</v>
      </c>
      <c r="JC193">
        <v>4</v>
      </c>
      <c r="JD193">
        <v>1967</v>
      </c>
      <c r="JE193">
        <v>1</v>
      </c>
      <c r="JF193">
        <v>28</v>
      </c>
      <c r="JG193">
        <v>44.8</v>
      </c>
      <c r="JH193">
        <v>44.9</v>
      </c>
      <c r="JI193">
        <v>2.93701</v>
      </c>
      <c r="JJ193">
        <v>2.6001</v>
      </c>
      <c r="JK193">
        <v>1.49658</v>
      </c>
      <c r="JL193">
        <v>2.3999</v>
      </c>
      <c r="JM193">
        <v>1.54907</v>
      </c>
      <c r="JN193">
        <v>2.34619</v>
      </c>
      <c r="JO193">
        <v>30.7604</v>
      </c>
      <c r="JP193">
        <v>14.7537</v>
      </c>
      <c r="JQ193">
        <v>18</v>
      </c>
      <c r="JR193">
        <v>497.633</v>
      </c>
      <c r="JS193">
        <v>468.569</v>
      </c>
      <c r="JT193">
        <v>22.2011</v>
      </c>
      <c r="JU193">
        <v>32.5235</v>
      </c>
      <c r="JV193">
        <v>30.0007</v>
      </c>
      <c r="JW193">
        <v>32.5558</v>
      </c>
      <c r="JX193">
        <v>32.4999</v>
      </c>
      <c r="JY193">
        <v>58.9706</v>
      </c>
      <c r="JZ193">
        <v>0</v>
      </c>
      <c r="KA193">
        <v>68.8832</v>
      </c>
      <c r="KB193">
        <v>22.1972</v>
      </c>
      <c r="KC193">
        <v>1322.92</v>
      </c>
      <c r="KD193">
        <v>22.0643</v>
      </c>
      <c r="KE193">
        <v>100.424</v>
      </c>
      <c r="KF193">
        <v>93.4144</v>
      </c>
    </row>
    <row r="194" spans="1:292">
      <c r="A194">
        <v>176</v>
      </c>
      <c r="B194">
        <v>1694437760.5</v>
      </c>
      <c r="C194">
        <v>3680</v>
      </c>
      <c r="D194" t="s">
        <v>788</v>
      </c>
      <c r="E194" t="s">
        <v>789</v>
      </c>
      <c r="F194">
        <v>5</v>
      </c>
      <c r="G194" t="s">
        <v>629</v>
      </c>
      <c r="H194">
        <v>1694437753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1336.420955271318</v>
      </c>
      <c r="AJ194">
        <v>1307.157333333333</v>
      </c>
      <c r="AK194">
        <v>3.409652320399482</v>
      </c>
      <c r="AL194">
        <v>65.65970730447981</v>
      </c>
      <c r="AM194">
        <f>(AO194 - AN194 + DX194*1E3/(8.314*(DZ194+273.15)) * AQ194/DW194 * AP194) * DW194/(100*DK194) * 1000/(1000 - AO194)</f>
        <v>0</v>
      </c>
      <c r="AN194">
        <v>20.28434036316018</v>
      </c>
      <c r="AO194">
        <v>20.92646242424242</v>
      </c>
      <c r="AP194">
        <v>0.007135194805194087</v>
      </c>
      <c r="AQ194">
        <v>104.09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1.37</v>
      </c>
      <c r="DL194">
        <v>0.5</v>
      </c>
      <c r="DM194" t="s">
        <v>430</v>
      </c>
      <c r="DN194">
        <v>2</v>
      </c>
      <c r="DO194" t="b">
        <v>1</v>
      </c>
      <c r="DP194">
        <v>1694437753</v>
      </c>
      <c r="DQ194">
        <v>1256.412222222222</v>
      </c>
      <c r="DR194">
        <v>1293.995185185185</v>
      </c>
      <c r="DS194">
        <v>20.88042962962963</v>
      </c>
      <c r="DT194">
        <v>20.22382222222222</v>
      </c>
      <c r="DU194">
        <v>1294.334074074074</v>
      </c>
      <c r="DV194">
        <v>24.38813703703704</v>
      </c>
      <c r="DW194">
        <v>499.995111111111</v>
      </c>
      <c r="DX194">
        <v>84.41045185185186</v>
      </c>
      <c r="DY194">
        <v>0.100024137037037</v>
      </c>
      <c r="DZ194">
        <v>26.99825185185185</v>
      </c>
      <c r="EA194">
        <v>28.03067777777778</v>
      </c>
      <c r="EB194">
        <v>999.9000000000001</v>
      </c>
      <c r="EC194">
        <v>0</v>
      </c>
      <c r="ED194">
        <v>0</v>
      </c>
      <c r="EE194">
        <v>9986.646296296294</v>
      </c>
      <c r="EF194">
        <v>0</v>
      </c>
      <c r="EG194">
        <v>1098.730740740741</v>
      </c>
      <c r="EH194">
        <v>-37.5832962962963</v>
      </c>
      <c r="EI194">
        <v>1283.206296296296</v>
      </c>
      <c r="EJ194">
        <v>1320.705925925926</v>
      </c>
      <c r="EK194">
        <v>0.6566161851851852</v>
      </c>
      <c r="EL194">
        <v>1293.995185185185</v>
      </c>
      <c r="EM194">
        <v>20.22382222222222</v>
      </c>
      <c r="EN194">
        <v>1.762527407407407</v>
      </c>
      <c r="EO194">
        <v>1.707101111111111</v>
      </c>
      <c r="EP194">
        <v>15.45834074074074</v>
      </c>
      <c r="EQ194">
        <v>14.96112592592593</v>
      </c>
      <c r="ER194">
        <v>1999.997777777778</v>
      </c>
      <c r="ES194">
        <v>0.9800053333333333</v>
      </c>
      <c r="ET194">
        <v>0.01999498148148149</v>
      </c>
      <c r="EU194">
        <v>0</v>
      </c>
      <c r="EV194">
        <v>69.07693333333333</v>
      </c>
      <c r="EW194">
        <v>5.00078</v>
      </c>
      <c r="EX194">
        <v>4071.36037037037</v>
      </c>
      <c r="EY194">
        <v>16379.65185185185</v>
      </c>
      <c r="EZ194">
        <v>43.77296296296296</v>
      </c>
      <c r="FA194">
        <v>45.07833333333333</v>
      </c>
      <c r="FB194">
        <v>44.38633333333332</v>
      </c>
      <c r="FC194">
        <v>44.09237037037036</v>
      </c>
      <c r="FD194">
        <v>44.47659259259258</v>
      </c>
      <c r="FE194">
        <v>1955.107777777778</v>
      </c>
      <c r="FF194">
        <v>39.89000000000001</v>
      </c>
      <c r="FG194">
        <v>0</v>
      </c>
      <c r="FH194">
        <v>1694437760.7</v>
      </c>
      <c r="FI194">
        <v>0</v>
      </c>
      <c r="FJ194">
        <v>69.074048</v>
      </c>
      <c r="FK194">
        <v>-1.475538472074964</v>
      </c>
      <c r="FL194">
        <v>-67.87923091159831</v>
      </c>
      <c r="FM194">
        <v>4071.0708</v>
      </c>
      <c r="FN194">
        <v>15</v>
      </c>
      <c r="FO194">
        <v>1694435067.6</v>
      </c>
      <c r="FP194" t="s">
        <v>630</v>
      </c>
      <c r="FQ194">
        <v>1694435067.6</v>
      </c>
      <c r="FR194">
        <v>1694435064.1</v>
      </c>
      <c r="FS194">
        <v>2</v>
      </c>
      <c r="FT194">
        <v>0.459</v>
      </c>
      <c r="FU194">
        <v>0.07000000000000001</v>
      </c>
      <c r="FV194">
        <v>-25.448</v>
      </c>
      <c r="FW194">
        <v>-3.5</v>
      </c>
      <c r="FX194">
        <v>420</v>
      </c>
      <c r="FY194">
        <v>21</v>
      </c>
      <c r="FZ194">
        <v>0.24</v>
      </c>
      <c r="GA194">
        <v>0.08</v>
      </c>
      <c r="GB194">
        <v>-37.56420243902439</v>
      </c>
      <c r="GC194">
        <v>-0.2840822299651671</v>
      </c>
      <c r="GD194">
        <v>0.05192239747839861</v>
      </c>
      <c r="GE194">
        <v>0</v>
      </c>
      <c r="GF194">
        <v>0.6744314390243903</v>
      </c>
      <c r="GG194">
        <v>-0.3027978815330989</v>
      </c>
      <c r="GH194">
        <v>0.03002721204462898</v>
      </c>
      <c r="GI194">
        <v>1</v>
      </c>
      <c r="GJ194">
        <v>1</v>
      </c>
      <c r="GK194">
        <v>2</v>
      </c>
      <c r="GL194" t="s">
        <v>438</v>
      </c>
      <c r="GM194">
        <v>3.10428</v>
      </c>
      <c r="GN194">
        <v>2.75824</v>
      </c>
      <c r="GO194">
        <v>0.177653</v>
      </c>
      <c r="GP194">
        <v>0.177606</v>
      </c>
      <c r="GQ194">
        <v>0.102297</v>
      </c>
      <c r="GR194">
        <v>0.0901551</v>
      </c>
      <c r="GS194">
        <v>21140.9</v>
      </c>
      <c r="GT194">
        <v>19845.3</v>
      </c>
      <c r="GU194">
        <v>26267.7</v>
      </c>
      <c r="GV194">
        <v>24469.2</v>
      </c>
      <c r="GW194">
        <v>37879.9</v>
      </c>
      <c r="GX194">
        <v>32590.9</v>
      </c>
      <c r="GY194">
        <v>45965.3</v>
      </c>
      <c r="GZ194">
        <v>38748.2</v>
      </c>
      <c r="HA194">
        <v>1.85252</v>
      </c>
      <c r="HB194">
        <v>1.78452</v>
      </c>
      <c r="HC194">
        <v>-0.0320151</v>
      </c>
      <c r="HD194">
        <v>0</v>
      </c>
      <c r="HE194">
        <v>28.5558</v>
      </c>
      <c r="HF194">
        <v>999.9</v>
      </c>
      <c r="HG194">
        <v>53.4</v>
      </c>
      <c r="HH194">
        <v>28.5</v>
      </c>
      <c r="HI194">
        <v>24.7176</v>
      </c>
      <c r="HJ194">
        <v>61.4067</v>
      </c>
      <c r="HK194">
        <v>25.8053</v>
      </c>
      <c r="HL194">
        <v>1</v>
      </c>
      <c r="HM194">
        <v>0.447101</v>
      </c>
      <c r="HN194">
        <v>4.86102</v>
      </c>
      <c r="HO194">
        <v>20.2434</v>
      </c>
      <c r="HP194">
        <v>5.21235</v>
      </c>
      <c r="HQ194">
        <v>11.9834</v>
      </c>
      <c r="HR194">
        <v>4.9636</v>
      </c>
      <c r="HS194">
        <v>3.2741</v>
      </c>
      <c r="HT194">
        <v>9999</v>
      </c>
      <c r="HU194">
        <v>9999</v>
      </c>
      <c r="HV194">
        <v>9999</v>
      </c>
      <c r="HW194">
        <v>161.5</v>
      </c>
      <c r="HX194">
        <v>1.86371</v>
      </c>
      <c r="HY194">
        <v>1.85972</v>
      </c>
      <c r="HZ194">
        <v>1.85791</v>
      </c>
      <c r="IA194">
        <v>1.85936</v>
      </c>
      <c r="IB194">
        <v>1.85958</v>
      </c>
      <c r="IC194">
        <v>1.85791</v>
      </c>
      <c r="ID194">
        <v>1.85699</v>
      </c>
      <c r="IE194">
        <v>1.85203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-38.23</v>
      </c>
      <c r="IT194">
        <v>-3.5095</v>
      </c>
      <c r="IU194">
        <v>-15.77736157907257</v>
      </c>
      <c r="IV194">
        <v>-0.02504303529460891</v>
      </c>
      <c r="IW194">
        <v>8.203137281165334E-06</v>
      </c>
      <c r="IX194">
        <v>-1.601710138363582E-09</v>
      </c>
      <c r="IY194">
        <v>-1.603363494541413</v>
      </c>
      <c r="IZ194">
        <v>-0.1542298006697892</v>
      </c>
      <c r="JA194">
        <v>0.004482180110296973</v>
      </c>
      <c r="JB194">
        <v>-5.576280945024944E-05</v>
      </c>
      <c r="JC194">
        <v>4</v>
      </c>
      <c r="JD194">
        <v>1967</v>
      </c>
      <c r="JE194">
        <v>1</v>
      </c>
      <c r="JF194">
        <v>28</v>
      </c>
      <c r="JG194">
        <v>44.9</v>
      </c>
      <c r="JH194">
        <v>44.9</v>
      </c>
      <c r="JI194">
        <v>2.96631</v>
      </c>
      <c r="JJ194">
        <v>2.59277</v>
      </c>
      <c r="JK194">
        <v>1.49658</v>
      </c>
      <c r="JL194">
        <v>2.3999</v>
      </c>
      <c r="JM194">
        <v>1.54907</v>
      </c>
      <c r="JN194">
        <v>2.44263</v>
      </c>
      <c r="JO194">
        <v>30.7604</v>
      </c>
      <c r="JP194">
        <v>14.78</v>
      </c>
      <c r="JQ194">
        <v>18</v>
      </c>
      <c r="JR194">
        <v>497.969</v>
      </c>
      <c r="JS194">
        <v>468.456</v>
      </c>
      <c r="JT194">
        <v>22.1702</v>
      </c>
      <c r="JU194">
        <v>32.5291</v>
      </c>
      <c r="JV194">
        <v>30.0007</v>
      </c>
      <c r="JW194">
        <v>32.56</v>
      </c>
      <c r="JX194">
        <v>32.5044</v>
      </c>
      <c r="JY194">
        <v>59.5113</v>
      </c>
      <c r="JZ194">
        <v>0</v>
      </c>
      <c r="KA194">
        <v>69.27419999999999</v>
      </c>
      <c r="KB194">
        <v>22.1666</v>
      </c>
      <c r="KC194">
        <v>1342.96</v>
      </c>
      <c r="KD194">
        <v>22.1184</v>
      </c>
      <c r="KE194">
        <v>100.423</v>
      </c>
      <c r="KF194">
        <v>93.41330000000001</v>
      </c>
    </row>
    <row r="195" spans="1:292">
      <c r="A195">
        <v>177</v>
      </c>
      <c r="B195">
        <v>1694437765.5</v>
      </c>
      <c r="C195">
        <v>3685</v>
      </c>
      <c r="D195" t="s">
        <v>790</v>
      </c>
      <c r="E195" t="s">
        <v>791</v>
      </c>
      <c r="F195">
        <v>5</v>
      </c>
      <c r="G195" t="s">
        <v>629</v>
      </c>
      <c r="H195">
        <v>1694437757.714286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1353.599042898702</v>
      </c>
      <c r="AJ195">
        <v>1324.346606060606</v>
      </c>
      <c r="AK195">
        <v>3.439228384264482</v>
      </c>
      <c r="AL195">
        <v>65.65970730447981</v>
      </c>
      <c r="AM195">
        <f>(AO195 - AN195 + DX195*1E3/(8.314*(DZ195+273.15)) * AQ195/DW195 * AP195) * DW195/(100*DK195) * 1000/(1000 - AO195)</f>
        <v>0</v>
      </c>
      <c r="AN195">
        <v>20.33672642792208</v>
      </c>
      <c r="AO195">
        <v>20.96105030303029</v>
      </c>
      <c r="AP195">
        <v>0.007036363636361449</v>
      </c>
      <c r="AQ195">
        <v>104.09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1.37</v>
      </c>
      <c r="DL195">
        <v>0.5</v>
      </c>
      <c r="DM195" t="s">
        <v>430</v>
      </c>
      <c r="DN195">
        <v>2</v>
      </c>
      <c r="DO195" t="b">
        <v>1</v>
      </c>
      <c r="DP195">
        <v>1694437757.714286</v>
      </c>
      <c r="DQ195">
        <v>1272.203214285714</v>
      </c>
      <c r="DR195">
        <v>1309.809285714286</v>
      </c>
      <c r="DS195">
        <v>20.91059642857143</v>
      </c>
      <c r="DT195">
        <v>20.27412142857143</v>
      </c>
      <c r="DU195">
        <v>1310.315</v>
      </c>
      <c r="DV195">
        <v>24.41939642857142</v>
      </c>
      <c r="DW195">
        <v>500.0066428571429</v>
      </c>
      <c r="DX195">
        <v>84.410875</v>
      </c>
      <c r="DY195">
        <v>0.09995061785714286</v>
      </c>
      <c r="DZ195">
        <v>26.99434642857143</v>
      </c>
      <c r="EA195">
        <v>28.02679285714285</v>
      </c>
      <c r="EB195">
        <v>999.9000000000002</v>
      </c>
      <c r="EC195">
        <v>0</v>
      </c>
      <c r="ED195">
        <v>0</v>
      </c>
      <c r="EE195">
        <v>10000.11678571429</v>
      </c>
      <c r="EF195">
        <v>0</v>
      </c>
      <c r="EG195">
        <v>1098.910714285714</v>
      </c>
      <c r="EH195">
        <v>-37.6057</v>
      </c>
      <c r="EI195">
        <v>1299.374642857143</v>
      </c>
      <c r="EJ195">
        <v>1336.915357142857</v>
      </c>
      <c r="EK195">
        <v>0.6364892142857144</v>
      </c>
      <c r="EL195">
        <v>1309.809285714286</v>
      </c>
      <c r="EM195">
        <v>20.27412142857143</v>
      </c>
      <c r="EN195">
        <v>1.7650825</v>
      </c>
      <c r="EO195">
        <v>1.711355</v>
      </c>
      <c r="EP195">
        <v>15.480925</v>
      </c>
      <c r="EQ195">
        <v>14.99978928571429</v>
      </c>
      <c r="ER195">
        <v>1999.968928571428</v>
      </c>
      <c r="ES195">
        <v>0.9800052857142857</v>
      </c>
      <c r="ET195">
        <v>0.01999502142857143</v>
      </c>
      <c r="EU195">
        <v>0</v>
      </c>
      <c r="EV195">
        <v>69.02189642857144</v>
      </c>
      <c r="EW195">
        <v>5.00078</v>
      </c>
      <c r="EX195">
        <v>4066.347857142857</v>
      </c>
      <c r="EY195">
        <v>16379.4</v>
      </c>
      <c r="EZ195">
        <v>43.79442857142856</v>
      </c>
      <c r="FA195">
        <v>45.09125</v>
      </c>
      <c r="FB195">
        <v>44.43274999999999</v>
      </c>
      <c r="FC195">
        <v>44.11132142857142</v>
      </c>
      <c r="FD195">
        <v>44.52435714285713</v>
      </c>
      <c r="FE195">
        <v>1955.078928571429</v>
      </c>
      <c r="FF195">
        <v>39.89000000000001</v>
      </c>
      <c r="FG195">
        <v>0</v>
      </c>
      <c r="FH195">
        <v>1694437765.5</v>
      </c>
      <c r="FI195">
        <v>0</v>
      </c>
      <c r="FJ195">
        <v>69.01186000000001</v>
      </c>
      <c r="FK195">
        <v>-0.8360923108228349</v>
      </c>
      <c r="FL195">
        <v>-53.82153843134735</v>
      </c>
      <c r="FM195">
        <v>4066.1612</v>
      </c>
      <c r="FN195">
        <v>15</v>
      </c>
      <c r="FO195">
        <v>1694435067.6</v>
      </c>
      <c r="FP195" t="s">
        <v>630</v>
      </c>
      <c r="FQ195">
        <v>1694435067.6</v>
      </c>
      <c r="FR195">
        <v>1694435064.1</v>
      </c>
      <c r="FS195">
        <v>2</v>
      </c>
      <c r="FT195">
        <v>0.459</v>
      </c>
      <c r="FU195">
        <v>0.07000000000000001</v>
      </c>
      <c r="FV195">
        <v>-25.448</v>
      </c>
      <c r="FW195">
        <v>-3.5</v>
      </c>
      <c r="FX195">
        <v>420</v>
      </c>
      <c r="FY195">
        <v>21</v>
      </c>
      <c r="FZ195">
        <v>0.24</v>
      </c>
      <c r="GA195">
        <v>0.08</v>
      </c>
      <c r="GB195">
        <v>-37.5924</v>
      </c>
      <c r="GC195">
        <v>-0.3190034843205918</v>
      </c>
      <c r="GD195">
        <v>0.05207011220811659</v>
      </c>
      <c r="GE195">
        <v>0</v>
      </c>
      <c r="GF195">
        <v>0.6515185365853658</v>
      </c>
      <c r="GG195">
        <v>-0.2667858606271786</v>
      </c>
      <c r="GH195">
        <v>0.02660063855651806</v>
      </c>
      <c r="GI195">
        <v>1</v>
      </c>
      <c r="GJ195">
        <v>1</v>
      </c>
      <c r="GK195">
        <v>2</v>
      </c>
      <c r="GL195" t="s">
        <v>438</v>
      </c>
      <c r="GM195">
        <v>3.10421</v>
      </c>
      <c r="GN195">
        <v>2.75793</v>
      </c>
      <c r="GO195">
        <v>0.179047</v>
      </c>
      <c r="GP195">
        <v>0.179</v>
      </c>
      <c r="GQ195">
        <v>0.102404</v>
      </c>
      <c r="GR195">
        <v>0.0903177</v>
      </c>
      <c r="GS195">
        <v>21104.7</v>
      </c>
      <c r="GT195">
        <v>19811.6</v>
      </c>
      <c r="GU195">
        <v>26267.3</v>
      </c>
      <c r="GV195">
        <v>24469.2</v>
      </c>
      <c r="GW195">
        <v>37875.2</v>
      </c>
      <c r="GX195">
        <v>32584.9</v>
      </c>
      <c r="GY195">
        <v>45964.9</v>
      </c>
      <c r="GZ195">
        <v>38747.9</v>
      </c>
      <c r="HA195">
        <v>1.85195</v>
      </c>
      <c r="HB195">
        <v>1.78478</v>
      </c>
      <c r="HC195">
        <v>-0.0339635</v>
      </c>
      <c r="HD195">
        <v>0</v>
      </c>
      <c r="HE195">
        <v>28.5745</v>
      </c>
      <c r="HF195">
        <v>999.9</v>
      </c>
      <c r="HG195">
        <v>53.5</v>
      </c>
      <c r="HH195">
        <v>28.5</v>
      </c>
      <c r="HI195">
        <v>24.7619</v>
      </c>
      <c r="HJ195">
        <v>60.7867</v>
      </c>
      <c r="HK195">
        <v>25.7933</v>
      </c>
      <c r="HL195">
        <v>1</v>
      </c>
      <c r="HM195">
        <v>0.447835</v>
      </c>
      <c r="HN195">
        <v>4.88837</v>
      </c>
      <c r="HO195">
        <v>20.2428</v>
      </c>
      <c r="HP195">
        <v>5.2128</v>
      </c>
      <c r="HQ195">
        <v>11.9836</v>
      </c>
      <c r="HR195">
        <v>4.9635</v>
      </c>
      <c r="HS195">
        <v>3.27418</v>
      </c>
      <c r="HT195">
        <v>9999</v>
      </c>
      <c r="HU195">
        <v>9999</v>
      </c>
      <c r="HV195">
        <v>9999</v>
      </c>
      <c r="HW195">
        <v>161.5</v>
      </c>
      <c r="HX195">
        <v>1.8637</v>
      </c>
      <c r="HY195">
        <v>1.85971</v>
      </c>
      <c r="HZ195">
        <v>1.85791</v>
      </c>
      <c r="IA195">
        <v>1.85933</v>
      </c>
      <c r="IB195">
        <v>1.85958</v>
      </c>
      <c r="IC195">
        <v>1.85791</v>
      </c>
      <c r="ID195">
        <v>1.85699</v>
      </c>
      <c r="IE195">
        <v>1.85203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-38.42</v>
      </c>
      <c r="IT195">
        <v>-3.5107</v>
      </c>
      <c r="IU195">
        <v>-15.77736157907257</v>
      </c>
      <c r="IV195">
        <v>-0.02504303529460891</v>
      </c>
      <c r="IW195">
        <v>8.203137281165334E-06</v>
      </c>
      <c r="IX195">
        <v>-1.601710138363582E-09</v>
      </c>
      <c r="IY195">
        <v>-1.603363494541413</v>
      </c>
      <c r="IZ195">
        <v>-0.1542298006697892</v>
      </c>
      <c r="JA195">
        <v>0.004482180110296973</v>
      </c>
      <c r="JB195">
        <v>-5.576280945024944E-05</v>
      </c>
      <c r="JC195">
        <v>4</v>
      </c>
      <c r="JD195">
        <v>1967</v>
      </c>
      <c r="JE195">
        <v>1</v>
      </c>
      <c r="JF195">
        <v>28</v>
      </c>
      <c r="JG195">
        <v>45</v>
      </c>
      <c r="JH195">
        <v>45</v>
      </c>
      <c r="JI195">
        <v>2.99438</v>
      </c>
      <c r="JJ195">
        <v>2.6001</v>
      </c>
      <c r="JK195">
        <v>1.49658</v>
      </c>
      <c r="JL195">
        <v>2.3999</v>
      </c>
      <c r="JM195">
        <v>1.54907</v>
      </c>
      <c r="JN195">
        <v>2.33521</v>
      </c>
      <c r="JO195">
        <v>30.7604</v>
      </c>
      <c r="JP195">
        <v>14.7449</v>
      </c>
      <c r="JQ195">
        <v>18</v>
      </c>
      <c r="JR195">
        <v>497.655</v>
      </c>
      <c r="JS195">
        <v>468.654</v>
      </c>
      <c r="JT195">
        <v>22.1414</v>
      </c>
      <c r="JU195">
        <v>32.5343</v>
      </c>
      <c r="JV195">
        <v>30.0008</v>
      </c>
      <c r="JW195">
        <v>32.5651</v>
      </c>
      <c r="JX195">
        <v>32.5091</v>
      </c>
      <c r="JY195">
        <v>60.1218</v>
      </c>
      <c r="JZ195">
        <v>0</v>
      </c>
      <c r="KA195">
        <v>69.65049999999999</v>
      </c>
      <c r="KB195">
        <v>22.1365</v>
      </c>
      <c r="KC195">
        <v>1356.32</v>
      </c>
      <c r="KD195">
        <v>22.1595</v>
      </c>
      <c r="KE195">
        <v>100.422</v>
      </c>
      <c r="KF195">
        <v>93.4127</v>
      </c>
    </row>
    <row r="196" spans="1:292">
      <c r="A196">
        <v>178</v>
      </c>
      <c r="B196">
        <v>1694437770.5</v>
      </c>
      <c r="C196">
        <v>3690</v>
      </c>
      <c r="D196" t="s">
        <v>792</v>
      </c>
      <c r="E196" t="s">
        <v>793</v>
      </c>
      <c r="F196">
        <v>5</v>
      </c>
      <c r="G196" t="s">
        <v>629</v>
      </c>
      <c r="H196">
        <v>1694437763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1370.818522015369</v>
      </c>
      <c r="AJ196">
        <v>1341.485272727273</v>
      </c>
      <c r="AK196">
        <v>3.437239187441447</v>
      </c>
      <c r="AL196">
        <v>65.65970730447981</v>
      </c>
      <c r="AM196">
        <f>(AO196 - AN196 + DX196*1E3/(8.314*(DZ196+273.15)) * AQ196/DW196 * AP196) * DW196/(100*DK196) * 1000/(1000 - AO196)</f>
        <v>0</v>
      </c>
      <c r="AN196">
        <v>20.38593287541125</v>
      </c>
      <c r="AO196">
        <v>20.99450727272726</v>
      </c>
      <c r="AP196">
        <v>0.006649870129866144</v>
      </c>
      <c r="AQ196">
        <v>104.09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1.37</v>
      </c>
      <c r="DL196">
        <v>0.5</v>
      </c>
      <c r="DM196" t="s">
        <v>430</v>
      </c>
      <c r="DN196">
        <v>2</v>
      </c>
      <c r="DO196" t="b">
        <v>1</v>
      </c>
      <c r="DP196">
        <v>1694437763</v>
      </c>
      <c r="DQ196">
        <v>1289.877407407407</v>
      </c>
      <c r="DR196">
        <v>1327.534814814815</v>
      </c>
      <c r="DS196">
        <v>20.94672222222222</v>
      </c>
      <c r="DT196">
        <v>20.32908148148148</v>
      </c>
      <c r="DU196">
        <v>1328.199259259259</v>
      </c>
      <c r="DV196">
        <v>24.45683333333333</v>
      </c>
      <c r="DW196">
        <v>499.9956666666666</v>
      </c>
      <c r="DX196">
        <v>84.41095555555555</v>
      </c>
      <c r="DY196">
        <v>0.09999885555555556</v>
      </c>
      <c r="DZ196">
        <v>26.99235925925926</v>
      </c>
      <c r="EA196">
        <v>28.02598888888889</v>
      </c>
      <c r="EB196">
        <v>999.9000000000001</v>
      </c>
      <c r="EC196">
        <v>0</v>
      </c>
      <c r="ED196">
        <v>0</v>
      </c>
      <c r="EE196">
        <v>9999.521481481483</v>
      </c>
      <c r="EF196">
        <v>0</v>
      </c>
      <c r="EG196">
        <v>1099.242962962963</v>
      </c>
      <c r="EH196">
        <v>-37.65712222222222</v>
      </c>
      <c r="EI196">
        <v>1317.474814814815</v>
      </c>
      <c r="EJ196">
        <v>1355.083333333333</v>
      </c>
      <c r="EK196">
        <v>0.6176501481481481</v>
      </c>
      <c r="EL196">
        <v>1327.534814814815</v>
      </c>
      <c r="EM196">
        <v>20.32908148148148</v>
      </c>
      <c r="EN196">
        <v>1.768132592592592</v>
      </c>
      <c r="EO196">
        <v>1.715995925925926</v>
      </c>
      <c r="EP196">
        <v>15.50785925925926</v>
      </c>
      <c r="EQ196">
        <v>15.04187037037037</v>
      </c>
      <c r="ER196">
        <v>1999.982592592592</v>
      </c>
      <c r="ES196">
        <v>0.9800055555555555</v>
      </c>
      <c r="ET196">
        <v>0.01999474814814815</v>
      </c>
      <c r="EU196">
        <v>0</v>
      </c>
      <c r="EV196">
        <v>68.97555925925927</v>
      </c>
      <c r="EW196">
        <v>5.00078</v>
      </c>
      <c r="EX196">
        <v>4062.354814814815</v>
      </c>
      <c r="EY196">
        <v>16379.51111111111</v>
      </c>
      <c r="EZ196">
        <v>43.7984074074074</v>
      </c>
      <c r="FA196">
        <v>45.09933333333333</v>
      </c>
      <c r="FB196">
        <v>44.4511111111111</v>
      </c>
      <c r="FC196">
        <v>44.13637037037037</v>
      </c>
      <c r="FD196">
        <v>44.54377777777778</v>
      </c>
      <c r="FE196">
        <v>1955.092592592593</v>
      </c>
      <c r="FF196">
        <v>39.89000000000001</v>
      </c>
      <c r="FG196">
        <v>0</v>
      </c>
      <c r="FH196">
        <v>1694437770.9</v>
      </c>
      <c r="FI196">
        <v>0</v>
      </c>
      <c r="FJ196">
        <v>68.93549615384616</v>
      </c>
      <c r="FK196">
        <v>-0.6762290652358307</v>
      </c>
      <c r="FL196">
        <v>-37.94666670682368</v>
      </c>
      <c r="FM196">
        <v>4062.115384615385</v>
      </c>
      <c r="FN196">
        <v>15</v>
      </c>
      <c r="FO196">
        <v>1694435067.6</v>
      </c>
      <c r="FP196" t="s">
        <v>630</v>
      </c>
      <c r="FQ196">
        <v>1694435067.6</v>
      </c>
      <c r="FR196">
        <v>1694435064.1</v>
      </c>
      <c r="FS196">
        <v>2</v>
      </c>
      <c r="FT196">
        <v>0.459</v>
      </c>
      <c r="FU196">
        <v>0.07000000000000001</v>
      </c>
      <c r="FV196">
        <v>-25.448</v>
      </c>
      <c r="FW196">
        <v>-3.5</v>
      </c>
      <c r="FX196">
        <v>420</v>
      </c>
      <c r="FY196">
        <v>21</v>
      </c>
      <c r="FZ196">
        <v>0.24</v>
      </c>
      <c r="GA196">
        <v>0.08</v>
      </c>
      <c r="GB196">
        <v>-37.6347125</v>
      </c>
      <c r="GC196">
        <v>-0.595178611632201</v>
      </c>
      <c r="GD196">
        <v>0.0705466164585512</v>
      </c>
      <c r="GE196">
        <v>0</v>
      </c>
      <c r="GF196">
        <v>0.62794375</v>
      </c>
      <c r="GG196">
        <v>-0.2123974784240163</v>
      </c>
      <c r="GH196">
        <v>0.02063004963002998</v>
      </c>
      <c r="GI196">
        <v>1</v>
      </c>
      <c r="GJ196">
        <v>1</v>
      </c>
      <c r="GK196">
        <v>2</v>
      </c>
      <c r="GL196" t="s">
        <v>438</v>
      </c>
      <c r="GM196">
        <v>3.10426</v>
      </c>
      <c r="GN196">
        <v>2.75821</v>
      </c>
      <c r="GO196">
        <v>0.180412</v>
      </c>
      <c r="GP196">
        <v>0.180349</v>
      </c>
      <c r="GQ196">
        <v>0.102497</v>
      </c>
      <c r="GR196">
        <v>0.09046120000000001</v>
      </c>
      <c r="GS196">
        <v>21069.3</v>
      </c>
      <c r="GT196">
        <v>19778.9</v>
      </c>
      <c r="GU196">
        <v>26266.9</v>
      </c>
      <c r="GV196">
        <v>24469</v>
      </c>
      <c r="GW196">
        <v>37870.9</v>
      </c>
      <c r="GX196">
        <v>32579.3</v>
      </c>
      <c r="GY196">
        <v>45964.2</v>
      </c>
      <c r="GZ196">
        <v>38747.2</v>
      </c>
      <c r="HA196">
        <v>1.8518</v>
      </c>
      <c r="HB196">
        <v>1.78485</v>
      </c>
      <c r="HC196">
        <v>-0.0344813</v>
      </c>
      <c r="HD196">
        <v>0</v>
      </c>
      <c r="HE196">
        <v>28.5943</v>
      </c>
      <c r="HF196">
        <v>999.9</v>
      </c>
      <c r="HG196">
        <v>53.6</v>
      </c>
      <c r="HH196">
        <v>28.5</v>
      </c>
      <c r="HI196">
        <v>24.8082</v>
      </c>
      <c r="HJ196">
        <v>61.1567</v>
      </c>
      <c r="HK196">
        <v>25.9696</v>
      </c>
      <c r="HL196">
        <v>1</v>
      </c>
      <c r="HM196">
        <v>0.448389</v>
      </c>
      <c r="HN196">
        <v>4.89636</v>
      </c>
      <c r="HO196">
        <v>20.2427</v>
      </c>
      <c r="HP196">
        <v>5.21205</v>
      </c>
      <c r="HQ196">
        <v>11.9845</v>
      </c>
      <c r="HR196">
        <v>4.9636</v>
      </c>
      <c r="HS196">
        <v>3.27402</v>
      </c>
      <c r="HT196">
        <v>9999</v>
      </c>
      <c r="HU196">
        <v>9999</v>
      </c>
      <c r="HV196">
        <v>9999</v>
      </c>
      <c r="HW196">
        <v>161.5</v>
      </c>
      <c r="HX196">
        <v>1.86371</v>
      </c>
      <c r="HY196">
        <v>1.85972</v>
      </c>
      <c r="HZ196">
        <v>1.85791</v>
      </c>
      <c r="IA196">
        <v>1.85934</v>
      </c>
      <c r="IB196">
        <v>1.85958</v>
      </c>
      <c r="IC196">
        <v>1.85791</v>
      </c>
      <c r="ID196">
        <v>1.85699</v>
      </c>
      <c r="IE196">
        <v>1.85201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-38.61</v>
      </c>
      <c r="IT196">
        <v>-3.5119</v>
      </c>
      <c r="IU196">
        <v>-15.77736157907257</v>
      </c>
      <c r="IV196">
        <v>-0.02504303529460891</v>
      </c>
      <c r="IW196">
        <v>8.203137281165334E-06</v>
      </c>
      <c r="IX196">
        <v>-1.601710138363582E-09</v>
      </c>
      <c r="IY196">
        <v>-1.603363494541413</v>
      </c>
      <c r="IZ196">
        <v>-0.1542298006697892</v>
      </c>
      <c r="JA196">
        <v>0.004482180110296973</v>
      </c>
      <c r="JB196">
        <v>-5.576280945024944E-05</v>
      </c>
      <c r="JC196">
        <v>4</v>
      </c>
      <c r="JD196">
        <v>1967</v>
      </c>
      <c r="JE196">
        <v>1</v>
      </c>
      <c r="JF196">
        <v>28</v>
      </c>
      <c r="JG196">
        <v>45</v>
      </c>
      <c r="JH196">
        <v>45.1</v>
      </c>
      <c r="JI196">
        <v>3.02368</v>
      </c>
      <c r="JJ196">
        <v>2.59155</v>
      </c>
      <c r="JK196">
        <v>1.49658</v>
      </c>
      <c r="JL196">
        <v>2.40112</v>
      </c>
      <c r="JM196">
        <v>1.54907</v>
      </c>
      <c r="JN196">
        <v>2.43408</v>
      </c>
      <c r="JO196">
        <v>30.7604</v>
      </c>
      <c r="JP196">
        <v>14.7712</v>
      </c>
      <c r="JQ196">
        <v>18</v>
      </c>
      <c r="JR196">
        <v>497.597</v>
      </c>
      <c r="JS196">
        <v>468.735</v>
      </c>
      <c r="JT196">
        <v>22.1181</v>
      </c>
      <c r="JU196">
        <v>32.5413</v>
      </c>
      <c r="JV196">
        <v>30.0007</v>
      </c>
      <c r="JW196">
        <v>32.5698</v>
      </c>
      <c r="JX196">
        <v>32.5136</v>
      </c>
      <c r="JY196">
        <v>60.657</v>
      </c>
      <c r="JZ196">
        <v>0</v>
      </c>
      <c r="KA196">
        <v>70.0287</v>
      </c>
      <c r="KB196">
        <v>22.115</v>
      </c>
      <c r="KC196">
        <v>1376.36</v>
      </c>
      <c r="KD196">
        <v>22.1926</v>
      </c>
      <c r="KE196">
        <v>100.42</v>
      </c>
      <c r="KF196">
        <v>93.4114</v>
      </c>
    </row>
    <row r="197" spans="1:292">
      <c r="A197">
        <v>179</v>
      </c>
      <c r="B197">
        <v>1694437775.5</v>
      </c>
      <c r="C197">
        <v>3695</v>
      </c>
      <c r="D197" t="s">
        <v>794</v>
      </c>
      <c r="E197" t="s">
        <v>795</v>
      </c>
      <c r="F197">
        <v>5</v>
      </c>
      <c r="G197" t="s">
        <v>629</v>
      </c>
      <c r="H197">
        <v>1694437767.714286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1387.889078077734</v>
      </c>
      <c r="AJ197">
        <v>1358.456484848485</v>
      </c>
      <c r="AK197">
        <v>3.394118909998625</v>
      </c>
      <c r="AL197">
        <v>65.65970730447981</v>
      </c>
      <c r="AM197">
        <f>(AO197 - AN197 + DX197*1E3/(8.314*(DZ197+273.15)) * AQ197/DW197 * AP197) * DW197/(100*DK197) * 1000/(1000 - AO197)</f>
        <v>0</v>
      </c>
      <c r="AN197">
        <v>20.42193680242424</v>
      </c>
      <c r="AO197">
        <v>21.01957030303029</v>
      </c>
      <c r="AP197">
        <v>0.00242651515151279</v>
      </c>
      <c r="AQ197">
        <v>104.09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1.37</v>
      </c>
      <c r="DL197">
        <v>0.5</v>
      </c>
      <c r="DM197" t="s">
        <v>430</v>
      </c>
      <c r="DN197">
        <v>2</v>
      </c>
      <c r="DO197" t="b">
        <v>1</v>
      </c>
      <c r="DP197">
        <v>1694437767.714286</v>
      </c>
      <c r="DQ197">
        <v>1305.630357142857</v>
      </c>
      <c r="DR197">
        <v>1343.316785714286</v>
      </c>
      <c r="DS197">
        <v>20.97739642857143</v>
      </c>
      <c r="DT197">
        <v>20.372825</v>
      </c>
      <c r="DU197">
        <v>1344.138928571428</v>
      </c>
      <c r="DV197">
        <v>24.48862857142857</v>
      </c>
      <c r="DW197">
        <v>499.9921428571428</v>
      </c>
      <c r="DX197">
        <v>84.41079642857143</v>
      </c>
      <c r="DY197">
        <v>0.09999456428571428</v>
      </c>
      <c r="DZ197">
        <v>26.98746428571428</v>
      </c>
      <c r="EA197">
        <v>28.02862142857143</v>
      </c>
      <c r="EB197">
        <v>999.9000000000002</v>
      </c>
      <c r="EC197">
        <v>0</v>
      </c>
      <c r="ED197">
        <v>0</v>
      </c>
      <c r="EE197">
        <v>9995.809285714287</v>
      </c>
      <c r="EF197">
        <v>0</v>
      </c>
      <c r="EG197">
        <v>1099.847142857143</v>
      </c>
      <c r="EH197">
        <v>-37.68606785714286</v>
      </c>
      <c r="EI197">
        <v>1333.606428571429</v>
      </c>
      <c r="EJ197">
        <v>1371.254642857142</v>
      </c>
      <c r="EK197">
        <v>0.6045823214285715</v>
      </c>
      <c r="EL197">
        <v>1343.316785714286</v>
      </c>
      <c r="EM197">
        <v>20.372825</v>
      </c>
      <c r="EN197">
        <v>1.770719285714286</v>
      </c>
      <c r="EO197">
        <v>1.719685714285714</v>
      </c>
      <c r="EP197">
        <v>15.53066071428571</v>
      </c>
      <c r="EQ197">
        <v>15.07525357142857</v>
      </c>
      <c r="ER197">
        <v>1999.990357142857</v>
      </c>
      <c r="ES197">
        <v>0.9800056071428572</v>
      </c>
      <c r="ET197">
        <v>0.01999469642857143</v>
      </c>
      <c r="EU197">
        <v>0</v>
      </c>
      <c r="EV197">
        <v>68.99554285714287</v>
      </c>
      <c r="EW197">
        <v>5.00078</v>
      </c>
      <c r="EX197">
        <v>4059.154642857143</v>
      </c>
      <c r="EY197">
        <v>16379.58571428571</v>
      </c>
      <c r="EZ197">
        <v>43.78767857142856</v>
      </c>
      <c r="FA197">
        <v>45.09349999999999</v>
      </c>
      <c r="FB197">
        <v>44.46846428571428</v>
      </c>
      <c r="FC197">
        <v>44.14271428571429</v>
      </c>
      <c r="FD197">
        <v>44.51310714285713</v>
      </c>
      <c r="FE197">
        <v>1955.100357142857</v>
      </c>
      <c r="FF197">
        <v>39.89000000000001</v>
      </c>
      <c r="FG197">
        <v>0</v>
      </c>
      <c r="FH197">
        <v>1694437775.7</v>
      </c>
      <c r="FI197">
        <v>0</v>
      </c>
      <c r="FJ197">
        <v>68.90325384615386</v>
      </c>
      <c r="FK197">
        <v>0.0702564063326344</v>
      </c>
      <c r="FL197">
        <v>-53.67521370260759</v>
      </c>
      <c r="FM197">
        <v>4058.033076923077</v>
      </c>
      <c r="FN197">
        <v>15</v>
      </c>
      <c r="FO197">
        <v>1694435067.6</v>
      </c>
      <c r="FP197" t="s">
        <v>630</v>
      </c>
      <c r="FQ197">
        <v>1694435067.6</v>
      </c>
      <c r="FR197">
        <v>1694435064.1</v>
      </c>
      <c r="FS197">
        <v>2</v>
      </c>
      <c r="FT197">
        <v>0.459</v>
      </c>
      <c r="FU197">
        <v>0.07000000000000001</v>
      </c>
      <c r="FV197">
        <v>-25.448</v>
      </c>
      <c r="FW197">
        <v>-3.5</v>
      </c>
      <c r="FX197">
        <v>420</v>
      </c>
      <c r="FY197">
        <v>21</v>
      </c>
      <c r="FZ197">
        <v>0.24</v>
      </c>
      <c r="GA197">
        <v>0.08</v>
      </c>
      <c r="GB197">
        <v>-37.6680475</v>
      </c>
      <c r="GC197">
        <v>-0.4113151969980531</v>
      </c>
      <c r="GD197">
        <v>0.06128026186097725</v>
      </c>
      <c r="GE197">
        <v>0</v>
      </c>
      <c r="GF197">
        <v>0.612118275</v>
      </c>
      <c r="GG197">
        <v>-0.1757261425891197</v>
      </c>
      <c r="GH197">
        <v>0.01717184701042304</v>
      </c>
      <c r="GI197">
        <v>1</v>
      </c>
      <c r="GJ197">
        <v>1</v>
      </c>
      <c r="GK197">
        <v>2</v>
      </c>
      <c r="GL197" t="s">
        <v>438</v>
      </c>
      <c r="GM197">
        <v>3.10427</v>
      </c>
      <c r="GN197">
        <v>2.75817</v>
      </c>
      <c r="GO197">
        <v>0.181776</v>
      </c>
      <c r="GP197">
        <v>0.181694</v>
      </c>
      <c r="GQ197">
        <v>0.102576</v>
      </c>
      <c r="GR197">
        <v>0.09061039999999999</v>
      </c>
      <c r="GS197">
        <v>21033.8</v>
      </c>
      <c r="GT197">
        <v>19746</v>
      </c>
      <c r="GU197">
        <v>26266.5</v>
      </c>
      <c r="GV197">
        <v>24468.5</v>
      </c>
      <c r="GW197">
        <v>37867</v>
      </c>
      <c r="GX197">
        <v>32574</v>
      </c>
      <c r="GY197">
        <v>45963.3</v>
      </c>
      <c r="GZ197">
        <v>38747</v>
      </c>
      <c r="HA197">
        <v>1.85187</v>
      </c>
      <c r="HB197">
        <v>1.7848</v>
      </c>
      <c r="HC197">
        <v>-0.0358447</v>
      </c>
      <c r="HD197">
        <v>0</v>
      </c>
      <c r="HE197">
        <v>28.6121</v>
      </c>
      <c r="HF197">
        <v>999.9</v>
      </c>
      <c r="HG197">
        <v>53.7</v>
      </c>
      <c r="HH197">
        <v>28.5</v>
      </c>
      <c r="HI197">
        <v>24.8547</v>
      </c>
      <c r="HJ197">
        <v>60.9567</v>
      </c>
      <c r="HK197">
        <v>25.8013</v>
      </c>
      <c r="HL197">
        <v>1</v>
      </c>
      <c r="HM197">
        <v>0.449235</v>
      </c>
      <c r="HN197">
        <v>4.92704</v>
      </c>
      <c r="HO197">
        <v>20.2418</v>
      </c>
      <c r="HP197">
        <v>5.21055</v>
      </c>
      <c r="HQ197">
        <v>11.9846</v>
      </c>
      <c r="HR197">
        <v>4.963</v>
      </c>
      <c r="HS197">
        <v>3.27395</v>
      </c>
      <c r="HT197">
        <v>9999</v>
      </c>
      <c r="HU197">
        <v>9999</v>
      </c>
      <c r="HV197">
        <v>9999</v>
      </c>
      <c r="HW197">
        <v>161.5</v>
      </c>
      <c r="HX197">
        <v>1.86371</v>
      </c>
      <c r="HY197">
        <v>1.85972</v>
      </c>
      <c r="HZ197">
        <v>1.85791</v>
      </c>
      <c r="IA197">
        <v>1.85935</v>
      </c>
      <c r="IB197">
        <v>1.85958</v>
      </c>
      <c r="IC197">
        <v>1.85791</v>
      </c>
      <c r="ID197">
        <v>1.85699</v>
      </c>
      <c r="IE197">
        <v>1.85202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-38.81</v>
      </c>
      <c r="IT197">
        <v>-3.5129</v>
      </c>
      <c r="IU197">
        <v>-15.77736157907257</v>
      </c>
      <c r="IV197">
        <v>-0.02504303529460891</v>
      </c>
      <c r="IW197">
        <v>8.203137281165334E-06</v>
      </c>
      <c r="IX197">
        <v>-1.601710138363582E-09</v>
      </c>
      <c r="IY197">
        <v>-1.603363494541413</v>
      </c>
      <c r="IZ197">
        <v>-0.1542298006697892</v>
      </c>
      <c r="JA197">
        <v>0.004482180110296973</v>
      </c>
      <c r="JB197">
        <v>-5.576280945024944E-05</v>
      </c>
      <c r="JC197">
        <v>4</v>
      </c>
      <c r="JD197">
        <v>1967</v>
      </c>
      <c r="JE197">
        <v>1</v>
      </c>
      <c r="JF197">
        <v>28</v>
      </c>
      <c r="JG197">
        <v>45.1</v>
      </c>
      <c r="JH197">
        <v>45.2</v>
      </c>
      <c r="JI197">
        <v>3.05176</v>
      </c>
      <c r="JJ197">
        <v>2.60376</v>
      </c>
      <c r="JK197">
        <v>1.49658</v>
      </c>
      <c r="JL197">
        <v>2.3999</v>
      </c>
      <c r="JM197">
        <v>1.54907</v>
      </c>
      <c r="JN197">
        <v>2.40967</v>
      </c>
      <c r="JO197">
        <v>30.7604</v>
      </c>
      <c r="JP197">
        <v>14.7537</v>
      </c>
      <c r="JQ197">
        <v>18</v>
      </c>
      <c r="JR197">
        <v>497.678</v>
      </c>
      <c r="JS197">
        <v>468.741</v>
      </c>
      <c r="JT197">
        <v>22.0928</v>
      </c>
      <c r="JU197">
        <v>32.5482</v>
      </c>
      <c r="JV197">
        <v>30.0009</v>
      </c>
      <c r="JW197">
        <v>32.5744</v>
      </c>
      <c r="JX197">
        <v>32.5188</v>
      </c>
      <c r="JY197">
        <v>61.2671</v>
      </c>
      <c r="JZ197">
        <v>0</v>
      </c>
      <c r="KA197">
        <v>70.4302</v>
      </c>
      <c r="KB197">
        <v>22.0881</v>
      </c>
      <c r="KC197">
        <v>1389.72</v>
      </c>
      <c r="KD197">
        <v>22.2182</v>
      </c>
      <c r="KE197">
        <v>100.419</v>
      </c>
      <c r="KF197">
        <v>93.4105</v>
      </c>
    </row>
    <row r="198" spans="1:292">
      <c r="A198">
        <v>180</v>
      </c>
      <c r="B198">
        <v>1694437780.5</v>
      </c>
      <c r="C198">
        <v>3700</v>
      </c>
      <c r="D198" t="s">
        <v>796</v>
      </c>
      <c r="E198" t="s">
        <v>797</v>
      </c>
      <c r="F198">
        <v>5</v>
      </c>
      <c r="G198" t="s">
        <v>629</v>
      </c>
      <c r="H198">
        <v>1694437773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1405.140756041647</v>
      </c>
      <c r="AJ198">
        <v>1375.656969696969</v>
      </c>
      <c r="AK198">
        <v>3.447617735223013</v>
      </c>
      <c r="AL198">
        <v>65.65970730447981</v>
      </c>
      <c r="AM198">
        <f>(AO198 - AN198 + DX198*1E3/(8.314*(DZ198+273.15)) * AQ198/DW198 * AP198) * DW198/(100*DK198) * 1000/(1000 - AO198)</f>
        <v>0</v>
      </c>
      <c r="AN198">
        <v>20.466507464329</v>
      </c>
      <c r="AO198">
        <v>21.04699454545454</v>
      </c>
      <c r="AP198">
        <v>0.005459264069260198</v>
      </c>
      <c r="AQ198">
        <v>104.09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1.37</v>
      </c>
      <c r="DL198">
        <v>0.5</v>
      </c>
      <c r="DM198" t="s">
        <v>430</v>
      </c>
      <c r="DN198">
        <v>2</v>
      </c>
      <c r="DO198" t="b">
        <v>1</v>
      </c>
      <c r="DP198">
        <v>1694437773</v>
      </c>
      <c r="DQ198">
        <v>1323.289259259259</v>
      </c>
      <c r="DR198">
        <v>1361.019259259259</v>
      </c>
      <c r="DS198">
        <v>21.00901851851852</v>
      </c>
      <c r="DT198">
        <v>20.4206037037037</v>
      </c>
      <c r="DU198">
        <v>1362.005555555556</v>
      </c>
      <c r="DV198">
        <v>24.52139259259259</v>
      </c>
      <c r="DW198">
        <v>499.991037037037</v>
      </c>
      <c r="DX198">
        <v>84.41104074074075</v>
      </c>
      <c r="DY198">
        <v>0.100019062962963</v>
      </c>
      <c r="DZ198">
        <v>26.98001851851852</v>
      </c>
      <c r="EA198">
        <v>28.02955555555555</v>
      </c>
      <c r="EB198">
        <v>999.9000000000001</v>
      </c>
      <c r="EC198">
        <v>0</v>
      </c>
      <c r="ED198">
        <v>0</v>
      </c>
      <c r="EE198">
        <v>9994.075185185186</v>
      </c>
      <c r="EF198">
        <v>0</v>
      </c>
      <c r="EG198">
        <v>1100.036296296296</v>
      </c>
      <c r="EH198">
        <v>-37.72994074074074</v>
      </c>
      <c r="EI198">
        <v>1351.688518518519</v>
      </c>
      <c r="EJ198">
        <v>1389.392962962963</v>
      </c>
      <c r="EK198">
        <v>0.5884103703703704</v>
      </c>
      <c r="EL198">
        <v>1361.019259259259</v>
      </c>
      <c r="EM198">
        <v>20.4206037037037</v>
      </c>
      <c r="EN198">
        <v>1.773393333333333</v>
      </c>
      <c r="EO198">
        <v>1.723724444444445</v>
      </c>
      <c r="EP198">
        <v>15.5542037037037</v>
      </c>
      <c r="EQ198">
        <v>15.11172592592593</v>
      </c>
      <c r="ER198">
        <v>2000.002962962963</v>
      </c>
      <c r="ES198">
        <v>0.9800055555555555</v>
      </c>
      <c r="ET198">
        <v>0.01999475185185185</v>
      </c>
      <c r="EU198">
        <v>0</v>
      </c>
      <c r="EV198">
        <v>68.8504925925926</v>
      </c>
      <c r="EW198">
        <v>5.00078</v>
      </c>
      <c r="EX198">
        <v>4053.07925925926</v>
      </c>
      <c r="EY198">
        <v>16379.69259259259</v>
      </c>
      <c r="EZ198">
        <v>43.78677777777778</v>
      </c>
      <c r="FA198">
        <v>45.09</v>
      </c>
      <c r="FB198">
        <v>44.4141111111111</v>
      </c>
      <c r="FC198">
        <v>44.15962962962963</v>
      </c>
      <c r="FD198">
        <v>44.4927037037037</v>
      </c>
      <c r="FE198">
        <v>1955.112962962963</v>
      </c>
      <c r="FF198">
        <v>39.89000000000001</v>
      </c>
      <c r="FG198">
        <v>0</v>
      </c>
      <c r="FH198">
        <v>1694437781.1</v>
      </c>
      <c r="FI198">
        <v>0</v>
      </c>
      <c r="FJ198">
        <v>68.81343199999999</v>
      </c>
      <c r="FK198">
        <v>-1.341946158937106</v>
      </c>
      <c r="FL198">
        <v>-86.97230785085439</v>
      </c>
      <c r="FM198">
        <v>4051.7644</v>
      </c>
      <c r="FN198">
        <v>15</v>
      </c>
      <c r="FO198">
        <v>1694435067.6</v>
      </c>
      <c r="FP198" t="s">
        <v>630</v>
      </c>
      <c r="FQ198">
        <v>1694435067.6</v>
      </c>
      <c r="FR198">
        <v>1694435064.1</v>
      </c>
      <c r="FS198">
        <v>2</v>
      </c>
      <c r="FT198">
        <v>0.459</v>
      </c>
      <c r="FU198">
        <v>0.07000000000000001</v>
      </c>
      <c r="FV198">
        <v>-25.448</v>
      </c>
      <c r="FW198">
        <v>-3.5</v>
      </c>
      <c r="FX198">
        <v>420</v>
      </c>
      <c r="FY198">
        <v>21</v>
      </c>
      <c r="FZ198">
        <v>0.24</v>
      </c>
      <c r="GA198">
        <v>0.08</v>
      </c>
      <c r="GB198">
        <v>-37.70627500000001</v>
      </c>
      <c r="GC198">
        <v>-0.4728517823639382</v>
      </c>
      <c r="GD198">
        <v>0.06838954872639512</v>
      </c>
      <c r="GE198">
        <v>0</v>
      </c>
      <c r="GF198">
        <v>0.5998313749999999</v>
      </c>
      <c r="GG198">
        <v>-0.1804822401500938</v>
      </c>
      <c r="GH198">
        <v>0.01765803918996599</v>
      </c>
      <c r="GI198">
        <v>1</v>
      </c>
      <c r="GJ198">
        <v>1</v>
      </c>
      <c r="GK198">
        <v>2</v>
      </c>
      <c r="GL198" t="s">
        <v>438</v>
      </c>
      <c r="GM198">
        <v>3.10427</v>
      </c>
      <c r="GN198">
        <v>2.75799</v>
      </c>
      <c r="GO198">
        <v>0.183134</v>
      </c>
      <c r="GP198">
        <v>0.183039</v>
      </c>
      <c r="GQ198">
        <v>0.102658</v>
      </c>
      <c r="GR198">
        <v>0.09075800000000001</v>
      </c>
      <c r="GS198">
        <v>20998.8</v>
      </c>
      <c r="GT198">
        <v>19713.3</v>
      </c>
      <c r="GU198">
        <v>26266.4</v>
      </c>
      <c r="GV198">
        <v>24468.3</v>
      </c>
      <c r="GW198">
        <v>37863.5</v>
      </c>
      <c r="GX198">
        <v>32568.2</v>
      </c>
      <c r="GY198">
        <v>45963.1</v>
      </c>
      <c r="GZ198">
        <v>38746.2</v>
      </c>
      <c r="HA198">
        <v>1.8517</v>
      </c>
      <c r="HB198">
        <v>1.785</v>
      </c>
      <c r="HC198">
        <v>-0.0368655</v>
      </c>
      <c r="HD198">
        <v>0</v>
      </c>
      <c r="HE198">
        <v>28.6253</v>
      </c>
      <c r="HF198">
        <v>999.9</v>
      </c>
      <c r="HG198">
        <v>53.8</v>
      </c>
      <c r="HH198">
        <v>28.5</v>
      </c>
      <c r="HI198">
        <v>24.901</v>
      </c>
      <c r="HJ198">
        <v>61.2067</v>
      </c>
      <c r="HK198">
        <v>25.7652</v>
      </c>
      <c r="HL198">
        <v>1</v>
      </c>
      <c r="HM198">
        <v>0.450445</v>
      </c>
      <c r="HN198">
        <v>4.99459</v>
      </c>
      <c r="HO198">
        <v>20.2397</v>
      </c>
      <c r="HP198">
        <v>5.2101</v>
      </c>
      <c r="HQ198">
        <v>11.9855</v>
      </c>
      <c r="HR198">
        <v>4.9633</v>
      </c>
      <c r="HS198">
        <v>3.27397</v>
      </c>
      <c r="HT198">
        <v>9999</v>
      </c>
      <c r="HU198">
        <v>9999</v>
      </c>
      <c r="HV198">
        <v>9999</v>
      </c>
      <c r="HW198">
        <v>161.5</v>
      </c>
      <c r="HX198">
        <v>1.86371</v>
      </c>
      <c r="HY198">
        <v>1.85974</v>
      </c>
      <c r="HZ198">
        <v>1.85791</v>
      </c>
      <c r="IA198">
        <v>1.8594</v>
      </c>
      <c r="IB198">
        <v>1.85958</v>
      </c>
      <c r="IC198">
        <v>1.85791</v>
      </c>
      <c r="ID198">
        <v>1.85699</v>
      </c>
      <c r="IE198">
        <v>1.85207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-39.01</v>
      </c>
      <c r="IT198">
        <v>-3.5138</v>
      </c>
      <c r="IU198">
        <v>-15.77736157907257</v>
      </c>
      <c r="IV198">
        <v>-0.02504303529460891</v>
      </c>
      <c r="IW198">
        <v>8.203137281165334E-06</v>
      </c>
      <c r="IX198">
        <v>-1.601710138363582E-09</v>
      </c>
      <c r="IY198">
        <v>-1.603363494541413</v>
      </c>
      <c r="IZ198">
        <v>-0.1542298006697892</v>
      </c>
      <c r="JA198">
        <v>0.004482180110296973</v>
      </c>
      <c r="JB198">
        <v>-5.576280945024944E-05</v>
      </c>
      <c r="JC198">
        <v>4</v>
      </c>
      <c r="JD198">
        <v>1967</v>
      </c>
      <c r="JE198">
        <v>1</v>
      </c>
      <c r="JF198">
        <v>28</v>
      </c>
      <c r="JG198">
        <v>45.2</v>
      </c>
      <c r="JH198">
        <v>45.3</v>
      </c>
      <c r="JI198">
        <v>3.07983</v>
      </c>
      <c r="JJ198">
        <v>2.59644</v>
      </c>
      <c r="JK198">
        <v>1.49658</v>
      </c>
      <c r="JL198">
        <v>2.3999</v>
      </c>
      <c r="JM198">
        <v>1.54907</v>
      </c>
      <c r="JN198">
        <v>2.41333</v>
      </c>
      <c r="JO198">
        <v>30.7604</v>
      </c>
      <c r="JP198">
        <v>14.7625</v>
      </c>
      <c r="JQ198">
        <v>18</v>
      </c>
      <c r="JR198">
        <v>497.609</v>
      </c>
      <c r="JS198">
        <v>468.906</v>
      </c>
      <c r="JT198">
        <v>22.0628</v>
      </c>
      <c r="JU198">
        <v>32.5548</v>
      </c>
      <c r="JV198">
        <v>30.0011</v>
      </c>
      <c r="JW198">
        <v>32.5796</v>
      </c>
      <c r="JX198">
        <v>32.5235</v>
      </c>
      <c r="JY198">
        <v>61.8031</v>
      </c>
      <c r="JZ198">
        <v>0</v>
      </c>
      <c r="KA198">
        <v>70.4302</v>
      </c>
      <c r="KB198">
        <v>22.0526</v>
      </c>
      <c r="KC198">
        <v>1409.75</v>
      </c>
      <c r="KD198">
        <v>22.235</v>
      </c>
      <c r="KE198">
        <v>100.418</v>
      </c>
      <c r="KF198">
        <v>93.4089</v>
      </c>
    </row>
    <row r="199" spans="1:292">
      <c r="A199">
        <v>181</v>
      </c>
      <c r="B199">
        <v>1694437785.5</v>
      </c>
      <c r="C199">
        <v>3705</v>
      </c>
      <c r="D199" t="s">
        <v>798</v>
      </c>
      <c r="E199" t="s">
        <v>799</v>
      </c>
      <c r="F199">
        <v>5</v>
      </c>
      <c r="G199" t="s">
        <v>629</v>
      </c>
      <c r="H199">
        <v>1694437777.714286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1422.242662903277</v>
      </c>
      <c r="AJ199">
        <v>1392.698</v>
      </c>
      <c r="AK199">
        <v>3.414985653732634</v>
      </c>
      <c r="AL199">
        <v>65.65970730447981</v>
      </c>
      <c r="AM199">
        <f>(AO199 - AN199 + DX199*1E3/(8.314*(DZ199+273.15)) * AQ199/DW199 * AP199) * DW199/(100*DK199) * 1000/(1000 - AO199)</f>
        <v>0</v>
      </c>
      <c r="AN199">
        <v>20.5168217160606</v>
      </c>
      <c r="AO199">
        <v>21.07692848484848</v>
      </c>
      <c r="AP199">
        <v>0.006254372294370456</v>
      </c>
      <c r="AQ199">
        <v>104.09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1.37</v>
      </c>
      <c r="DL199">
        <v>0.5</v>
      </c>
      <c r="DM199" t="s">
        <v>430</v>
      </c>
      <c r="DN199">
        <v>2</v>
      </c>
      <c r="DO199" t="b">
        <v>1</v>
      </c>
      <c r="DP199">
        <v>1694437777.714286</v>
      </c>
      <c r="DQ199">
        <v>1339.03</v>
      </c>
      <c r="DR199">
        <v>1376.789642857143</v>
      </c>
      <c r="DS199">
        <v>21.03531071428571</v>
      </c>
      <c r="DT199">
        <v>20.46296785714286</v>
      </c>
      <c r="DU199">
        <v>1377.930357142857</v>
      </c>
      <c r="DV199">
        <v>24.54863571428572</v>
      </c>
      <c r="DW199">
        <v>500.0282500000001</v>
      </c>
      <c r="DX199">
        <v>84.41104285714286</v>
      </c>
      <c r="DY199">
        <v>0.1000288964285714</v>
      </c>
      <c r="DZ199">
        <v>26.96940357142857</v>
      </c>
      <c r="EA199">
        <v>28.02728571428572</v>
      </c>
      <c r="EB199">
        <v>999.9000000000002</v>
      </c>
      <c r="EC199">
        <v>0</v>
      </c>
      <c r="ED199">
        <v>0</v>
      </c>
      <c r="EE199">
        <v>9995.911071428573</v>
      </c>
      <c r="EF199">
        <v>0</v>
      </c>
      <c r="EG199">
        <v>1099.82</v>
      </c>
      <c r="EH199">
        <v>-37.75926428571428</v>
      </c>
      <c r="EI199">
        <v>1367.803571428571</v>
      </c>
      <c r="EJ199">
        <v>1405.5525</v>
      </c>
      <c r="EK199">
        <v>0.5723391428571427</v>
      </c>
      <c r="EL199">
        <v>1376.789642857143</v>
      </c>
      <c r="EM199">
        <v>20.46296785714286</v>
      </c>
      <c r="EN199">
        <v>1.775613214285714</v>
      </c>
      <c r="EO199">
        <v>1.727300714285714</v>
      </c>
      <c r="EP199">
        <v>15.57372857142857</v>
      </c>
      <c r="EQ199">
        <v>15.14395</v>
      </c>
      <c r="ER199">
        <v>1999.993214285714</v>
      </c>
      <c r="ES199">
        <v>0.9800053928571428</v>
      </c>
      <c r="ET199">
        <v>0.01999491785714286</v>
      </c>
      <c r="EU199">
        <v>0</v>
      </c>
      <c r="EV199">
        <v>68.78313571428569</v>
      </c>
      <c r="EW199">
        <v>5.00078</v>
      </c>
      <c r="EX199">
        <v>4047.044642857144</v>
      </c>
      <c r="EY199">
        <v>16379.60714285714</v>
      </c>
      <c r="EZ199">
        <v>43.79446428571429</v>
      </c>
      <c r="FA199">
        <v>45.0935</v>
      </c>
      <c r="FB199">
        <v>44.58453571428571</v>
      </c>
      <c r="FC199">
        <v>44.17182142857143</v>
      </c>
      <c r="FD199">
        <v>44.47957142857143</v>
      </c>
      <c r="FE199">
        <v>1955.103214285715</v>
      </c>
      <c r="FF199">
        <v>39.89000000000001</v>
      </c>
      <c r="FG199">
        <v>0</v>
      </c>
      <c r="FH199">
        <v>1694437785.3</v>
      </c>
      <c r="FI199">
        <v>0</v>
      </c>
      <c r="FJ199">
        <v>68.77634615384615</v>
      </c>
      <c r="FK199">
        <v>-0.6514188077501419</v>
      </c>
      <c r="FL199">
        <v>-71.48888901478919</v>
      </c>
      <c r="FM199">
        <v>4046.86576923077</v>
      </c>
      <c r="FN199">
        <v>15</v>
      </c>
      <c r="FO199">
        <v>1694435067.6</v>
      </c>
      <c r="FP199" t="s">
        <v>630</v>
      </c>
      <c r="FQ199">
        <v>1694435067.6</v>
      </c>
      <c r="FR199">
        <v>1694435064.1</v>
      </c>
      <c r="FS199">
        <v>2</v>
      </c>
      <c r="FT199">
        <v>0.459</v>
      </c>
      <c r="FU199">
        <v>0.07000000000000001</v>
      </c>
      <c r="FV199">
        <v>-25.448</v>
      </c>
      <c r="FW199">
        <v>-3.5</v>
      </c>
      <c r="FX199">
        <v>420</v>
      </c>
      <c r="FY199">
        <v>21</v>
      </c>
      <c r="FZ199">
        <v>0.24</v>
      </c>
      <c r="GA199">
        <v>0.08</v>
      </c>
      <c r="GB199">
        <v>-37.746795</v>
      </c>
      <c r="GC199">
        <v>-0.3237298311444013</v>
      </c>
      <c r="GD199">
        <v>0.06231338118735007</v>
      </c>
      <c r="GE199">
        <v>0</v>
      </c>
      <c r="GF199">
        <v>0.5796405</v>
      </c>
      <c r="GG199">
        <v>-0.2074874746716714</v>
      </c>
      <c r="GH199">
        <v>0.02044177231186182</v>
      </c>
      <c r="GI199">
        <v>1</v>
      </c>
      <c r="GJ199">
        <v>1</v>
      </c>
      <c r="GK199">
        <v>2</v>
      </c>
      <c r="GL199" t="s">
        <v>438</v>
      </c>
      <c r="GM199">
        <v>3.10444</v>
      </c>
      <c r="GN199">
        <v>2.75827</v>
      </c>
      <c r="GO199">
        <v>0.18447</v>
      </c>
      <c r="GP199">
        <v>0.184375</v>
      </c>
      <c r="GQ199">
        <v>0.102748</v>
      </c>
      <c r="GR199">
        <v>0.09088</v>
      </c>
      <c r="GS199">
        <v>20964.1</v>
      </c>
      <c r="GT199">
        <v>19680.6</v>
      </c>
      <c r="GU199">
        <v>26266</v>
      </c>
      <c r="GV199">
        <v>24467.8</v>
      </c>
      <c r="GW199">
        <v>37859.5</v>
      </c>
      <c r="GX199">
        <v>32563.6</v>
      </c>
      <c r="GY199">
        <v>45962.6</v>
      </c>
      <c r="GZ199">
        <v>38745.8</v>
      </c>
      <c r="HA199">
        <v>1.85187</v>
      </c>
      <c r="HB199">
        <v>1.78493</v>
      </c>
      <c r="HC199">
        <v>-0.0381172</v>
      </c>
      <c r="HD199">
        <v>0</v>
      </c>
      <c r="HE199">
        <v>28.6338</v>
      </c>
      <c r="HF199">
        <v>999.9</v>
      </c>
      <c r="HG199">
        <v>53.8</v>
      </c>
      <c r="HH199">
        <v>28.5</v>
      </c>
      <c r="HI199">
        <v>24.9004</v>
      </c>
      <c r="HJ199">
        <v>61.3067</v>
      </c>
      <c r="HK199">
        <v>25.7652</v>
      </c>
      <c r="HL199">
        <v>1</v>
      </c>
      <c r="HM199">
        <v>0.450998</v>
      </c>
      <c r="HN199">
        <v>5.0059</v>
      </c>
      <c r="HO199">
        <v>20.2395</v>
      </c>
      <c r="HP199">
        <v>5.211</v>
      </c>
      <c r="HQ199">
        <v>11.9854</v>
      </c>
      <c r="HR199">
        <v>4.96375</v>
      </c>
      <c r="HS199">
        <v>3.27405</v>
      </c>
      <c r="HT199">
        <v>9999</v>
      </c>
      <c r="HU199">
        <v>9999</v>
      </c>
      <c r="HV199">
        <v>9999</v>
      </c>
      <c r="HW199">
        <v>161.5</v>
      </c>
      <c r="HX199">
        <v>1.86371</v>
      </c>
      <c r="HY199">
        <v>1.85972</v>
      </c>
      <c r="HZ199">
        <v>1.85791</v>
      </c>
      <c r="IA199">
        <v>1.85942</v>
      </c>
      <c r="IB199">
        <v>1.85958</v>
      </c>
      <c r="IC199">
        <v>1.85791</v>
      </c>
      <c r="ID199">
        <v>1.85699</v>
      </c>
      <c r="IE199">
        <v>1.85203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-39.2</v>
      </c>
      <c r="IT199">
        <v>-3.5149</v>
      </c>
      <c r="IU199">
        <v>-15.77736157907257</v>
      </c>
      <c r="IV199">
        <v>-0.02504303529460891</v>
      </c>
      <c r="IW199">
        <v>8.203137281165334E-06</v>
      </c>
      <c r="IX199">
        <v>-1.601710138363582E-09</v>
      </c>
      <c r="IY199">
        <v>-1.603363494541413</v>
      </c>
      <c r="IZ199">
        <v>-0.1542298006697892</v>
      </c>
      <c r="JA199">
        <v>0.004482180110296973</v>
      </c>
      <c r="JB199">
        <v>-5.576280945024944E-05</v>
      </c>
      <c r="JC199">
        <v>4</v>
      </c>
      <c r="JD199">
        <v>1967</v>
      </c>
      <c r="JE199">
        <v>1</v>
      </c>
      <c r="JF199">
        <v>28</v>
      </c>
      <c r="JG199">
        <v>45.3</v>
      </c>
      <c r="JH199">
        <v>45.4</v>
      </c>
      <c r="JI199">
        <v>3.10913</v>
      </c>
      <c r="JJ199">
        <v>2.59888</v>
      </c>
      <c r="JK199">
        <v>1.49658</v>
      </c>
      <c r="JL199">
        <v>2.40112</v>
      </c>
      <c r="JM199">
        <v>1.54907</v>
      </c>
      <c r="JN199">
        <v>2.41577</v>
      </c>
      <c r="JO199">
        <v>30.7604</v>
      </c>
      <c r="JP199">
        <v>14.7537</v>
      </c>
      <c r="JQ199">
        <v>18</v>
      </c>
      <c r="JR199">
        <v>497.757</v>
      </c>
      <c r="JS199">
        <v>468.893</v>
      </c>
      <c r="JT199">
        <v>22.0322</v>
      </c>
      <c r="JU199">
        <v>32.5617</v>
      </c>
      <c r="JV199">
        <v>30.0008</v>
      </c>
      <c r="JW199">
        <v>32.5852</v>
      </c>
      <c r="JX199">
        <v>32.5284</v>
      </c>
      <c r="JY199">
        <v>62.4146</v>
      </c>
      <c r="JZ199">
        <v>0</v>
      </c>
      <c r="KA199">
        <v>70.8216</v>
      </c>
      <c r="KB199">
        <v>22.0268</v>
      </c>
      <c r="KC199">
        <v>1423.19</v>
      </c>
      <c r="KD199">
        <v>22.2421</v>
      </c>
      <c r="KE199">
        <v>100.417</v>
      </c>
      <c r="KF199">
        <v>93.40770000000001</v>
      </c>
    </row>
    <row r="200" spans="1:292">
      <c r="A200">
        <v>182</v>
      </c>
      <c r="B200">
        <v>1694437790.5</v>
      </c>
      <c r="C200">
        <v>3710</v>
      </c>
      <c r="D200" t="s">
        <v>800</v>
      </c>
      <c r="E200" t="s">
        <v>801</v>
      </c>
      <c r="F200">
        <v>5</v>
      </c>
      <c r="G200" t="s">
        <v>629</v>
      </c>
      <c r="H200">
        <v>1694437783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1439.239474882133</v>
      </c>
      <c r="AJ200">
        <v>1409.697454545453</v>
      </c>
      <c r="AK200">
        <v>3.419561120828112</v>
      </c>
      <c r="AL200">
        <v>65.65970730447981</v>
      </c>
      <c r="AM200">
        <f>(AO200 - AN200 + DX200*1E3/(8.314*(DZ200+273.15)) * AQ200/DW200 * AP200) * DW200/(100*DK200) * 1000/(1000 - AO200)</f>
        <v>0</v>
      </c>
      <c r="AN200">
        <v>20.56427561974026</v>
      </c>
      <c r="AO200">
        <v>21.10443454545454</v>
      </c>
      <c r="AP200">
        <v>0.005454025974027077</v>
      </c>
      <c r="AQ200">
        <v>104.09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1.37</v>
      </c>
      <c r="DL200">
        <v>0.5</v>
      </c>
      <c r="DM200" t="s">
        <v>430</v>
      </c>
      <c r="DN200">
        <v>2</v>
      </c>
      <c r="DO200" t="b">
        <v>1</v>
      </c>
      <c r="DP200">
        <v>1694437783</v>
      </c>
      <c r="DQ200">
        <v>1356.641111111111</v>
      </c>
      <c r="DR200">
        <v>1394.461111111111</v>
      </c>
      <c r="DS200">
        <v>21.06472592592593</v>
      </c>
      <c r="DT200">
        <v>20.51201111111111</v>
      </c>
      <c r="DU200">
        <v>1395.747037037037</v>
      </c>
      <c r="DV200">
        <v>24.57911481481481</v>
      </c>
      <c r="DW200">
        <v>500.0361111111111</v>
      </c>
      <c r="DX200">
        <v>84.41192592592591</v>
      </c>
      <c r="DY200">
        <v>0.1000326259259259</v>
      </c>
      <c r="DZ200">
        <v>26.95842592592592</v>
      </c>
      <c r="EA200">
        <v>28.01268518518518</v>
      </c>
      <c r="EB200">
        <v>999.9000000000001</v>
      </c>
      <c r="EC200">
        <v>0</v>
      </c>
      <c r="ED200">
        <v>0</v>
      </c>
      <c r="EE200">
        <v>9999.715925925926</v>
      </c>
      <c r="EF200">
        <v>0</v>
      </c>
      <c r="EG200">
        <v>1099.413703703704</v>
      </c>
      <c r="EH200">
        <v>-37.81987777777778</v>
      </c>
      <c r="EI200">
        <v>1385.835185185185</v>
      </c>
      <c r="EJ200">
        <v>1423.664074074074</v>
      </c>
      <c r="EK200">
        <v>0.5527101851851852</v>
      </c>
      <c r="EL200">
        <v>1394.461111111111</v>
      </c>
      <c r="EM200">
        <v>20.51201111111111</v>
      </c>
      <c r="EN200">
        <v>1.778114444444444</v>
      </c>
      <c r="EO200">
        <v>1.731458518518519</v>
      </c>
      <c r="EP200">
        <v>15.59570740740741</v>
      </c>
      <c r="EQ200">
        <v>15.18135555555556</v>
      </c>
      <c r="ER200">
        <v>2000.007777777778</v>
      </c>
      <c r="ES200">
        <v>0.9800055555555555</v>
      </c>
      <c r="ET200">
        <v>0.01999475555555556</v>
      </c>
      <c r="EU200">
        <v>0</v>
      </c>
      <c r="EV200">
        <v>68.65192222222223</v>
      </c>
      <c r="EW200">
        <v>5.00078</v>
      </c>
      <c r="EX200">
        <v>4041.027407407408</v>
      </c>
      <c r="EY200">
        <v>16379.71851851852</v>
      </c>
      <c r="EZ200">
        <v>43.81703703703703</v>
      </c>
      <c r="FA200">
        <v>45.09933333333333</v>
      </c>
      <c r="FB200">
        <v>44.66640740740741</v>
      </c>
      <c r="FC200">
        <v>44.18514814814815</v>
      </c>
      <c r="FD200">
        <v>44.48818518518519</v>
      </c>
      <c r="FE200">
        <v>1955.117777777778</v>
      </c>
      <c r="FF200">
        <v>39.89000000000001</v>
      </c>
      <c r="FG200">
        <v>0</v>
      </c>
      <c r="FH200">
        <v>1694437790.7</v>
      </c>
      <c r="FI200">
        <v>0</v>
      </c>
      <c r="FJ200">
        <v>68.66717199999999</v>
      </c>
      <c r="FK200">
        <v>-0.1928384700219261</v>
      </c>
      <c r="FL200">
        <v>-52.44538465891639</v>
      </c>
      <c r="FM200">
        <v>4040.5804</v>
      </c>
      <c r="FN200">
        <v>15</v>
      </c>
      <c r="FO200">
        <v>1694435067.6</v>
      </c>
      <c r="FP200" t="s">
        <v>630</v>
      </c>
      <c r="FQ200">
        <v>1694435067.6</v>
      </c>
      <c r="FR200">
        <v>1694435064.1</v>
      </c>
      <c r="FS200">
        <v>2</v>
      </c>
      <c r="FT200">
        <v>0.459</v>
      </c>
      <c r="FU200">
        <v>0.07000000000000001</v>
      </c>
      <c r="FV200">
        <v>-25.448</v>
      </c>
      <c r="FW200">
        <v>-3.5</v>
      </c>
      <c r="FX200">
        <v>420</v>
      </c>
      <c r="FY200">
        <v>21</v>
      </c>
      <c r="FZ200">
        <v>0.24</v>
      </c>
      <c r="GA200">
        <v>0.08</v>
      </c>
      <c r="GB200">
        <v>-37.7723075</v>
      </c>
      <c r="GC200">
        <v>-0.5733422138836211</v>
      </c>
      <c r="GD200">
        <v>0.07473199243797826</v>
      </c>
      <c r="GE200">
        <v>0</v>
      </c>
      <c r="GF200">
        <v>0.566286675</v>
      </c>
      <c r="GG200">
        <v>-0.2214233133208262</v>
      </c>
      <c r="GH200">
        <v>0.02167640166792854</v>
      </c>
      <c r="GI200">
        <v>1</v>
      </c>
      <c r="GJ200">
        <v>1</v>
      </c>
      <c r="GK200">
        <v>2</v>
      </c>
      <c r="GL200" t="s">
        <v>438</v>
      </c>
      <c r="GM200">
        <v>3.10425</v>
      </c>
      <c r="GN200">
        <v>2.75806</v>
      </c>
      <c r="GO200">
        <v>0.1858</v>
      </c>
      <c r="GP200">
        <v>0.185709</v>
      </c>
      <c r="GQ200">
        <v>0.102832</v>
      </c>
      <c r="GR200">
        <v>0.0910024</v>
      </c>
      <c r="GS200">
        <v>20929.3</v>
      </c>
      <c r="GT200">
        <v>19648.2</v>
      </c>
      <c r="GU200">
        <v>26265.4</v>
      </c>
      <c r="GV200">
        <v>24467.6</v>
      </c>
      <c r="GW200">
        <v>37855.3</v>
      </c>
      <c r="GX200">
        <v>32558.9</v>
      </c>
      <c r="GY200">
        <v>45961.6</v>
      </c>
      <c r="GZ200">
        <v>38745.3</v>
      </c>
      <c r="HA200">
        <v>1.85152</v>
      </c>
      <c r="HB200">
        <v>1.78517</v>
      </c>
      <c r="HC200">
        <v>-0.040248</v>
      </c>
      <c r="HD200">
        <v>0</v>
      </c>
      <c r="HE200">
        <v>28.6421</v>
      </c>
      <c r="HF200">
        <v>999.9</v>
      </c>
      <c r="HG200">
        <v>54</v>
      </c>
      <c r="HH200">
        <v>28.5</v>
      </c>
      <c r="HI200">
        <v>24.9923</v>
      </c>
      <c r="HJ200">
        <v>61.1967</v>
      </c>
      <c r="HK200">
        <v>25.7452</v>
      </c>
      <c r="HL200">
        <v>1</v>
      </c>
      <c r="HM200">
        <v>0.451654</v>
      </c>
      <c r="HN200">
        <v>4.98159</v>
      </c>
      <c r="HO200">
        <v>20.2403</v>
      </c>
      <c r="HP200">
        <v>5.211</v>
      </c>
      <c r="HQ200">
        <v>11.9851</v>
      </c>
      <c r="HR200">
        <v>4.96375</v>
      </c>
      <c r="HS200">
        <v>3.27402</v>
      </c>
      <c r="HT200">
        <v>9999</v>
      </c>
      <c r="HU200">
        <v>9999</v>
      </c>
      <c r="HV200">
        <v>9999</v>
      </c>
      <c r="HW200">
        <v>161.5</v>
      </c>
      <c r="HX200">
        <v>1.86371</v>
      </c>
      <c r="HY200">
        <v>1.85973</v>
      </c>
      <c r="HZ200">
        <v>1.85791</v>
      </c>
      <c r="IA200">
        <v>1.85942</v>
      </c>
      <c r="IB200">
        <v>1.85957</v>
      </c>
      <c r="IC200">
        <v>1.85791</v>
      </c>
      <c r="ID200">
        <v>1.85699</v>
      </c>
      <c r="IE200">
        <v>1.85202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-39.39</v>
      </c>
      <c r="IT200">
        <v>-3.5159</v>
      </c>
      <c r="IU200">
        <v>-15.77736157907257</v>
      </c>
      <c r="IV200">
        <v>-0.02504303529460891</v>
      </c>
      <c r="IW200">
        <v>8.203137281165334E-06</v>
      </c>
      <c r="IX200">
        <v>-1.601710138363582E-09</v>
      </c>
      <c r="IY200">
        <v>-1.603363494541413</v>
      </c>
      <c r="IZ200">
        <v>-0.1542298006697892</v>
      </c>
      <c r="JA200">
        <v>0.004482180110296973</v>
      </c>
      <c r="JB200">
        <v>-5.576280945024944E-05</v>
      </c>
      <c r="JC200">
        <v>4</v>
      </c>
      <c r="JD200">
        <v>1967</v>
      </c>
      <c r="JE200">
        <v>1</v>
      </c>
      <c r="JF200">
        <v>28</v>
      </c>
      <c r="JG200">
        <v>45.4</v>
      </c>
      <c r="JH200">
        <v>45.4</v>
      </c>
      <c r="JI200">
        <v>3.13599</v>
      </c>
      <c r="JJ200">
        <v>2.59766</v>
      </c>
      <c r="JK200">
        <v>1.49658</v>
      </c>
      <c r="JL200">
        <v>2.40112</v>
      </c>
      <c r="JM200">
        <v>1.54907</v>
      </c>
      <c r="JN200">
        <v>2.43408</v>
      </c>
      <c r="JO200">
        <v>30.7604</v>
      </c>
      <c r="JP200">
        <v>14.7537</v>
      </c>
      <c r="JQ200">
        <v>18</v>
      </c>
      <c r="JR200">
        <v>497.578</v>
      </c>
      <c r="JS200">
        <v>469.089</v>
      </c>
      <c r="JT200">
        <v>22.0097</v>
      </c>
      <c r="JU200">
        <v>32.5689</v>
      </c>
      <c r="JV200">
        <v>30.0007</v>
      </c>
      <c r="JW200">
        <v>32.5901</v>
      </c>
      <c r="JX200">
        <v>32.5331</v>
      </c>
      <c r="JY200">
        <v>62.9399</v>
      </c>
      <c r="JZ200">
        <v>0</v>
      </c>
      <c r="KA200">
        <v>71.2153</v>
      </c>
      <c r="KB200">
        <v>22.011</v>
      </c>
      <c r="KC200">
        <v>1436.55</v>
      </c>
      <c r="KD200">
        <v>22.2372</v>
      </c>
      <c r="KE200">
        <v>100.415</v>
      </c>
      <c r="KF200">
        <v>93.4066</v>
      </c>
    </row>
    <row r="201" spans="1:292">
      <c r="A201">
        <v>183</v>
      </c>
      <c r="B201">
        <v>1694437795.5</v>
      </c>
      <c r="C201">
        <v>3715</v>
      </c>
      <c r="D201" t="s">
        <v>802</v>
      </c>
      <c r="E201" t="s">
        <v>803</v>
      </c>
      <c r="F201">
        <v>5</v>
      </c>
      <c r="G201" t="s">
        <v>629</v>
      </c>
      <c r="H201">
        <v>1694437787.714286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1456.796710073095</v>
      </c>
      <c r="AJ201">
        <v>1426.951696969697</v>
      </c>
      <c r="AK201">
        <v>3.456916271947458</v>
      </c>
      <c r="AL201">
        <v>65.65970730447981</v>
      </c>
      <c r="AM201">
        <f>(AO201 - AN201 + DX201*1E3/(8.314*(DZ201+273.15)) * AQ201/DW201 * AP201) * DW201/(100*DK201) * 1000/(1000 - AO201)</f>
        <v>0</v>
      </c>
      <c r="AN201">
        <v>20.6056130365368</v>
      </c>
      <c r="AO201">
        <v>21.13715151515152</v>
      </c>
      <c r="AP201">
        <v>0.007110865800864268</v>
      </c>
      <c r="AQ201">
        <v>104.09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1.37</v>
      </c>
      <c r="DL201">
        <v>0.5</v>
      </c>
      <c r="DM201" t="s">
        <v>430</v>
      </c>
      <c r="DN201">
        <v>2</v>
      </c>
      <c r="DO201" t="b">
        <v>1</v>
      </c>
      <c r="DP201">
        <v>1694437787.714286</v>
      </c>
      <c r="DQ201">
        <v>1372.3725</v>
      </c>
      <c r="DR201">
        <v>1410.311428571428</v>
      </c>
      <c r="DS201">
        <v>21.091825</v>
      </c>
      <c r="DT201">
        <v>20.55457857142857</v>
      </c>
      <c r="DU201">
        <v>1411.660714285714</v>
      </c>
      <c r="DV201">
        <v>24.60719642857143</v>
      </c>
      <c r="DW201">
        <v>500.0161428571428</v>
      </c>
      <c r="DX201">
        <v>84.41200714285712</v>
      </c>
      <c r="DY201">
        <v>0.09986018571428572</v>
      </c>
      <c r="DZ201">
        <v>26.94833571428572</v>
      </c>
      <c r="EA201">
        <v>28.00001071428571</v>
      </c>
      <c r="EB201">
        <v>999.9000000000002</v>
      </c>
      <c r="EC201">
        <v>0</v>
      </c>
      <c r="ED201">
        <v>0</v>
      </c>
      <c r="EE201">
        <v>10019.125</v>
      </c>
      <c r="EF201">
        <v>0</v>
      </c>
      <c r="EG201">
        <v>1099.639285714286</v>
      </c>
      <c r="EH201">
        <v>-37.9388</v>
      </c>
      <c r="EI201">
        <v>1401.943571428571</v>
      </c>
      <c r="EJ201">
        <v>1439.908928571429</v>
      </c>
      <c r="EK201">
        <v>0.5372452142857143</v>
      </c>
      <c r="EL201">
        <v>1410.311428571428</v>
      </c>
      <c r="EM201">
        <v>20.55457857142857</v>
      </c>
      <c r="EN201">
        <v>1.780403928571429</v>
      </c>
      <c r="EO201">
        <v>1.735053571428571</v>
      </c>
      <c r="EP201">
        <v>15.61579285714286</v>
      </c>
      <c r="EQ201">
        <v>15.21362857142857</v>
      </c>
      <c r="ER201">
        <v>2000.011428571429</v>
      </c>
      <c r="ES201">
        <v>0.9800056071428571</v>
      </c>
      <c r="ET201">
        <v>0.01999470714285715</v>
      </c>
      <c r="EU201">
        <v>0</v>
      </c>
      <c r="EV201">
        <v>68.5748142857143</v>
      </c>
      <c r="EW201">
        <v>5.00078</v>
      </c>
      <c r="EX201">
        <v>4037.588214285714</v>
      </c>
      <c r="EY201">
        <v>16379.75</v>
      </c>
      <c r="EZ201">
        <v>43.82357142857143</v>
      </c>
      <c r="FA201">
        <v>45.10925000000001</v>
      </c>
      <c r="FB201">
        <v>44.73189285714285</v>
      </c>
      <c r="FC201">
        <v>44.19857142857141</v>
      </c>
      <c r="FD201">
        <v>44.46410714285714</v>
      </c>
      <c r="FE201">
        <v>1955.121428571429</v>
      </c>
      <c r="FF201">
        <v>39.89000000000001</v>
      </c>
      <c r="FG201">
        <v>0</v>
      </c>
      <c r="FH201">
        <v>1694437795.5</v>
      </c>
      <c r="FI201">
        <v>0</v>
      </c>
      <c r="FJ201">
        <v>68.59866</v>
      </c>
      <c r="FK201">
        <v>-1.409253847008697</v>
      </c>
      <c r="FL201">
        <v>-39.22923077906007</v>
      </c>
      <c r="FM201">
        <v>4037.1932</v>
      </c>
      <c r="FN201">
        <v>15</v>
      </c>
      <c r="FO201">
        <v>1694435067.6</v>
      </c>
      <c r="FP201" t="s">
        <v>630</v>
      </c>
      <c r="FQ201">
        <v>1694435067.6</v>
      </c>
      <c r="FR201">
        <v>1694435064.1</v>
      </c>
      <c r="FS201">
        <v>2</v>
      </c>
      <c r="FT201">
        <v>0.459</v>
      </c>
      <c r="FU201">
        <v>0.07000000000000001</v>
      </c>
      <c r="FV201">
        <v>-25.448</v>
      </c>
      <c r="FW201">
        <v>-3.5</v>
      </c>
      <c r="FX201">
        <v>420</v>
      </c>
      <c r="FY201">
        <v>21</v>
      </c>
      <c r="FZ201">
        <v>0.24</v>
      </c>
      <c r="GA201">
        <v>0.08</v>
      </c>
      <c r="GB201">
        <v>-37.8991675</v>
      </c>
      <c r="GC201">
        <v>-1.436288555347009</v>
      </c>
      <c r="GD201">
        <v>0.1630102211327561</v>
      </c>
      <c r="GE201">
        <v>0</v>
      </c>
      <c r="GF201">
        <v>0.546029525</v>
      </c>
      <c r="GG201">
        <v>-0.1905007542213887</v>
      </c>
      <c r="GH201">
        <v>0.01881495738632897</v>
      </c>
      <c r="GI201">
        <v>1</v>
      </c>
      <c r="GJ201">
        <v>1</v>
      </c>
      <c r="GK201">
        <v>2</v>
      </c>
      <c r="GL201" t="s">
        <v>438</v>
      </c>
      <c r="GM201">
        <v>3.10432</v>
      </c>
      <c r="GN201">
        <v>2.75835</v>
      </c>
      <c r="GO201">
        <v>0.187132</v>
      </c>
      <c r="GP201">
        <v>0.187028</v>
      </c>
      <c r="GQ201">
        <v>0.10294</v>
      </c>
      <c r="GR201">
        <v>0.0911821</v>
      </c>
      <c r="GS201">
        <v>20894.8</v>
      </c>
      <c r="GT201">
        <v>19616.3</v>
      </c>
      <c r="GU201">
        <v>26265.1</v>
      </c>
      <c r="GV201">
        <v>24467.5</v>
      </c>
      <c r="GW201">
        <v>37850.6</v>
      </c>
      <c r="GX201">
        <v>32552.4</v>
      </c>
      <c r="GY201">
        <v>45961.2</v>
      </c>
      <c r="GZ201">
        <v>38745</v>
      </c>
      <c r="HA201">
        <v>1.85148</v>
      </c>
      <c r="HB201">
        <v>1.78517</v>
      </c>
      <c r="HC201">
        <v>-0.0413805</v>
      </c>
      <c r="HD201">
        <v>0</v>
      </c>
      <c r="HE201">
        <v>28.6493</v>
      </c>
      <c r="HF201">
        <v>999.9</v>
      </c>
      <c r="HG201">
        <v>54</v>
      </c>
      <c r="HH201">
        <v>28.5</v>
      </c>
      <c r="HI201">
        <v>24.9951</v>
      </c>
      <c r="HJ201">
        <v>60.5467</v>
      </c>
      <c r="HK201">
        <v>25.7853</v>
      </c>
      <c r="HL201">
        <v>1</v>
      </c>
      <c r="HM201">
        <v>0.447937</v>
      </c>
      <c r="HN201">
        <v>3.74533</v>
      </c>
      <c r="HO201">
        <v>20.2731</v>
      </c>
      <c r="HP201">
        <v>5.20995</v>
      </c>
      <c r="HQ201">
        <v>11.9834</v>
      </c>
      <c r="HR201">
        <v>4.9633</v>
      </c>
      <c r="HS201">
        <v>3.27397</v>
      </c>
      <c r="HT201">
        <v>9999</v>
      </c>
      <c r="HU201">
        <v>9999</v>
      </c>
      <c r="HV201">
        <v>9999</v>
      </c>
      <c r="HW201">
        <v>161.5</v>
      </c>
      <c r="HX201">
        <v>1.86371</v>
      </c>
      <c r="HY201">
        <v>1.85974</v>
      </c>
      <c r="HZ201">
        <v>1.85793</v>
      </c>
      <c r="IA201">
        <v>1.85944</v>
      </c>
      <c r="IB201">
        <v>1.85959</v>
      </c>
      <c r="IC201">
        <v>1.85792</v>
      </c>
      <c r="ID201">
        <v>1.85699</v>
      </c>
      <c r="IE201">
        <v>1.85206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-39.59</v>
      </c>
      <c r="IT201">
        <v>-3.5173</v>
      </c>
      <c r="IU201">
        <v>-15.77736157907257</v>
      </c>
      <c r="IV201">
        <v>-0.02504303529460891</v>
      </c>
      <c r="IW201">
        <v>8.203137281165334E-06</v>
      </c>
      <c r="IX201">
        <v>-1.601710138363582E-09</v>
      </c>
      <c r="IY201">
        <v>-1.603363494541413</v>
      </c>
      <c r="IZ201">
        <v>-0.1542298006697892</v>
      </c>
      <c r="JA201">
        <v>0.004482180110296973</v>
      </c>
      <c r="JB201">
        <v>-5.576280945024944E-05</v>
      </c>
      <c r="JC201">
        <v>4</v>
      </c>
      <c r="JD201">
        <v>1967</v>
      </c>
      <c r="JE201">
        <v>1</v>
      </c>
      <c r="JF201">
        <v>28</v>
      </c>
      <c r="JG201">
        <v>45.5</v>
      </c>
      <c r="JH201">
        <v>45.5</v>
      </c>
      <c r="JI201">
        <v>3.16528</v>
      </c>
      <c r="JJ201">
        <v>2.59766</v>
      </c>
      <c r="JK201">
        <v>1.49658</v>
      </c>
      <c r="JL201">
        <v>2.40112</v>
      </c>
      <c r="JM201">
        <v>1.54907</v>
      </c>
      <c r="JN201">
        <v>2.42676</v>
      </c>
      <c r="JO201">
        <v>30.7604</v>
      </c>
      <c r="JP201">
        <v>14.7712</v>
      </c>
      <c r="JQ201">
        <v>18</v>
      </c>
      <c r="JR201">
        <v>497.583</v>
      </c>
      <c r="JS201">
        <v>469.125</v>
      </c>
      <c r="JT201">
        <v>22.1444</v>
      </c>
      <c r="JU201">
        <v>32.576</v>
      </c>
      <c r="JV201">
        <v>29.9976</v>
      </c>
      <c r="JW201">
        <v>32.5949</v>
      </c>
      <c r="JX201">
        <v>32.5379</v>
      </c>
      <c r="JY201">
        <v>63.5433</v>
      </c>
      <c r="JZ201">
        <v>0</v>
      </c>
      <c r="KA201">
        <v>71.2153</v>
      </c>
      <c r="KB201">
        <v>22.2963</v>
      </c>
      <c r="KC201">
        <v>1456.59</v>
      </c>
      <c r="KD201">
        <v>22.2184</v>
      </c>
      <c r="KE201">
        <v>100.414</v>
      </c>
      <c r="KF201">
        <v>93.40600000000001</v>
      </c>
    </row>
    <row r="202" spans="1:292">
      <c r="A202">
        <v>184</v>
      </c>
      <c r="B202">
        <v>1694437800.5</v>
      </c>
      <c r="C202">
        <v>3720</v>
      </c>
      <c r="D202" t="s">
        <v>804</v>
      </c>
      <c r="E202" t="s">
        <v>805</v>
      </c>
      <c r="F202">
        <v>5</v>
      </c>
      <c r="G202" t="s">
        <v>629</v>
      </c>
      <c r="H202">
        <v>1694437793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1473.794773181589</v>
      </c>
      <c r="AJ202">
        <v>1443.927757575758</v>
      </c>
      <c r="AK202">
        <v>3.382587463811688</v>
      </c>
      <c r="AL202">
        <v>65.65970730447981</v>
      </c>
      <c r="AM202">
        <f>(AO202 - AN202 + DX202*1E3/(8.314*(DZ202+273.15)) * AQ202/DW202 * AP202) * DW202/(100*DK202) * 1000/(1000 - AO202)</f>
        <v>0</v>
      </c>
      <c r="AN202">
        <v>20.63855783800865</v>
      </c>
      <c r="AO202">
        <v>21.19420666666667</v>
      </c>
      <c r="AP202">
        <v>0.01107238095237956</v>
      </c>
      <c r="AQ202">
        <v>104.09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1.37</v>
      </c>
      <c r="DL202">
        <v>0.5</v>
      </c>
      <c r="DM202" t="s">
        <v>430</v>
      </c>
      <c r="DN202">
        <v>2</v>
      </c>
      <c r="DO202" t="b">
        <v>1</v>
      </c>
      <c r="DP202">
        <v>1694437793</v>
      </c>
      <c r="DQ202">
        <v>1390.011851851852</v>
      </c>
      <c r="DR202">
        <v>1428.046296296296</v>
      </c>
      <c r="DS202">
        <v>21.12948888888889</v>
      </c>
      <c r="DT202">
        <v>20.59864444444445</v>
      </c>
      <c r="DU202">
        <v>1429.504444444444</v>
      </c>
      <c r="DV202">
        <v>24.64622592592593</v>
      </c>
      <c r="DW202">
        <v>500.0038148148147</v>
      </c>
      <c r="DX202">
        <v>84.41198148148148</v>
      </c>
      <c r="DY202">
        <v>0.09985203333333333</v>
      </c>
      <c r="DZ202">
        <v>26.94239259259259</v>
      </c>
      <c r="EA202">
        <v>27.9860962962963</v>
      </c>
      <c r="EB202">
        <v>999.9000000000001</v>
      </c>
      <c r="EC202">
        <v>0</v>
      </c>
      <c r="ED202">
        <v>0</v>
      </c>
      <c r="EE202">
        <v>10028.16703703704</v>
      </c>
      <c r="EF202">
        <v>0</v>
      </c>
      <c r="EG202">
        <v>1100.118518518519</v>
      </c>
      <c r="EH202">
        <v>-38.03505555555556</v>
      </c>
      <c r="EI202">
        <v>1420.017407407408</v>
      </c>
      <c r="EJ202">
        <v>1458.082962962963</v>
      </c>
      <c r="EK202">
        <v>0.5308557407407408</v>
      </c>
      <c r="EL202">
        <v>1428.046296296296</v>
      </c>
      <c r="EM202">
        <v>20.59864444444445</v>
      </c>
      <c r="EN202">
        <v>1.783582592592593</v>
      </c>
      <c r="EO202">
        <v>1.738771481481481</v>
      </c>
      <c r="EP202">
        <v>15.64363333333333</v>
      </c>
      <c r="EQ202">
        <v>15.24694814814815</v>
      </c>
      <c r="ER202">
        <v>2000.023703703704</v>
      </c>
      <c r="ES202">
        <v>0.9800057777777776</v>
      </c>
      <c r="ET202">
        <v>0.01999453703703704</v>
      </c>
      <c r="EU202">
        <v>0</v>
      </c>
      <c r="EV202">
        <v>68.50604444444444</v>
      </c>
      <c r="EW202">
        <v>5.00078</v>
      </c>
      <c r="EX202">
        <v>4032.974814814814</v>
      </c>
      <c r="EY202">
        <v>16379.85555555555</v>
      </c>
      <c r="EZ202">
        <v>43.83088888888889</v>
      </c>
      <c r="FA202">
        <v>45.11566666666667</v>
      </c>
      <c r="FB202">
        <v>44.75207407407407</v>
      </c>
      <c r="FC202">
        <v>44.20359259259259</v>
      </c>
      <c r="FD202">
        <v>44.46970370370369</v>
      </c>
      <c r="FE202">
        <v>1955.133703703704</v>
      </c>
      <c r="FF202">
        <v>39.89000000000001</v>
      </c>
      <c r="FG202">
        <v>0</v>
      </c>
      <c r="FH202">
        <v>1694437800.3</v>
      </c>
      <c r="FI202">
        <v>0</v>
      </c>
      <c r="FJ202">
        <v>68.52223600000001</v>
      </c>
      <c r="FK202">
        <v>-0.3634769145496564</v>
      </c>
      <c r="FL202">
        <v>-55.2838462056951</v>
      </c>
      <c r="FM202">
        <v>4032.8164</v>
      </c>
      <c r="FN202">
        <v>15</v>
      </c>
      <c r="FO202">
        <v>1694435067.6</v>
      </c>
      <c r="FP202" t="s">
        <v>630</v>
      </c>
      <c r="FQ202">
        <v>1694435067.6</v>
      </c>
      <c r="FR202">
        <v>1694435064.1</v>
      </c>
      <c r="FS202">
        <v>2</v>
      </c>
      <c r="FT202">
        <v>0.459</v>
      </c>
      <c r="FU202">
        <v>0.07000000000000001</v>
      </c>
      <c r="FV202">
        <v>-25.448</v>
      </c>
      <c r="FW202">
        <v>-3.5</v>
      </c>
      <c r="FX202">
        <v>420</v>
      </c>
      <c r="FY202">
        <v>21</v>
      </c>
      <c r="FZ202">
        <v>0.24</v>
      </c>
      <c r="GA202">
        <v>0.08</v>
      </c>
      <c r="GB202">
        <v>-37.9564487804878</v>
      </c>
      <c r="GC202">
        <v>-1.386353310104596</v>
      </c>
      <c r="GD202">
        <v>0.1617672901332326</v>
      </c>
      <c r="GE202">
        <v>0</v>
      </c>
      <c r="GF202">
        <v>0.5371921219512195</v>
      </c>
      <c r="GG202">
        <v>-0.09961507317073012</v>
      </c>
      <c r="GH202">
        <v>0.01359059192916658</v>
      </c>
      <c r="GI202">
        <v>1</v>
      </c>
      <c r="GJ202">
        <v>1</v>
      </c>
      <c r="GK202">
        <v>2</v>
      </c>
      <c r="GL202" t="s">
        <v>438</v>
      </c>
      <c r="GM202">
        <v>3.10447</v>
      </c>
      <c r="GN202">
        <v>2.75808</v>
      </c>
      <c r="GO202">
        <v>0.188436</v>
      </c>
      <c r="GP202">
        <v>0.188319</v>
      </c>
      <c r="GQ202">
        <v>0.103106</v>
      </c>
      <c r="GR202">
        <v>0.0912681</v>
      </c>
      <c r="GS202">
        <v>20861.4</v>
      </c>
      <c r="GT202">
        <v>19585</v>
      </c>
      <c r="GU202">
        <v>26265.3</v>
      </c>
      <c r="GV202">
        <v>24467.4</v>
      </c>
      <c r="GW202">
        <v>37843.8</v>
      </c>
      <c r="GX202">
        <v>32549.4</v>
      </c>
      <c r="GY202">
        <v>45961.3</v>
      </c>
      <c r="GZ202">
        <v>38745</v>
      </c>
      <c r="HA202">
        <v>1.85172</v>
      </c>
      <c r="HB202">
        <v>1.78503</v>
      </c>
      <c r="HC202">
        <v>-0.0407323</v>
      </c>
      <c r="HD202">
        <v>0</v>
      </c>
      <c r="HE202">
        <v>28.6573</v>
      </c>
      <c r="HF202">
        <v>999.9</v>
      </c>
      <c r="HG202">
        <v>54.1</v>
      </c>
      <c r="HH202">
        <v>28.5</v>
      </c>
      <c r="HI202">
        <v>25.0391</v>
      </c>
      <c r="HJ202">
        <v>60.2867</v>
      </c>
      <c r="HK202">
        <v>25.7212</v>
      </c>
      <c r="HL202">
        <v>1</v>
      </c>
      <c r="HM202">
        <v>0.446898</v>
      </c>
      <c r="HN202">
        <v>4.14273</v>
      </c>
      <c r="HO202">
        <v>20.2643</v>
      </c>
      <c r="HP202">
        <v>5.21115</v>
      </c>
      <c r="HQ202">
        <v>11.9828</v>
      </c>
      <c r="HR202">
        <v>4.9635</v>
      </c>
      <c r="HS202">
        <v>3.27405</v>
      </c>
      <c r="HT202">
        <v>9999</v>
      </c>
      <c r="HU202">
        <v>9999</v>
      </c>
      <c r="HV202">
        <v>9999</v>
      </c>
      <c r="HW202">
        <v>161.5</v>
      </c>
      <c r="HX202">
        <v>1.86371</v>
      </c>
      <c r="HY202">
        <v>1.85973</v>
      </c>
      <c r="HZ202">
        <v>1.85792</v>
      </c>
      <c r="IA202">
        <v>1.85942</v>
      </c>
      <c r="IB202">
        <v>1.85958</v>
      </c>
      <c r="IC202">
        <v>1.85791</v>
      </c>
      <c r="ID202">
        <v>1.85699</v>
      </c>
      <c r="IE202">
        <v>1.85202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-39.78</v>
      </c>
      <c r="IT202">
        <v>-3.5193</v>
      </c>
      <c r="IU202">
        <v>-15.77736157907257</v>
      </c>
      <c r="IV202">
        <v>-0.02504303529460891</v>
      </c>
      <c r="IW202">
        <v>8.203137281165334E-06</v>
      </c>
      <c r="IX202">
        <v>-1.601710138363582E-09</v>
      </c>
      <c r="IY202">
        <v>-1.603363494541413</v>
      </c>
      <c r="IZ202">
        <v>-0.1542298006697892</v>
      </c>
      <c r="JA202">
        <v>0.004482180110296973</v>
      </c>
      <c r="JB202">
        <v>-5.576280945024944E-05</v>
      </c>
      <c r="JC202">
        <v>4</v>
      </c>
      <c r="JD202">
        <v>1967</v>
      </c>
      <c r="JE202">
        <v>1</v>
      </c>
      <c r="JF202">
        <v>28</v>
      </c>
      <c r="JG202">
        <v>45.5</v>
      </c>
      <c r="JH202">
        <v>45.6</v>
      </c>
      <c r="JI202">
        <v>3.19214</v>
      </c>
      <c r="JJ202">
        <v>2.59521</v>
      </c>
      <c r="JK202">
        <v>1.49658</v>
      </c>
      <c r="JL202">
        <v>2.40112</v>
      </c>
      <c r="JM202">
        <v>1.54907</v>
      </c>
      <c r="JN202">
        <v>2.43286</v>
      </c>
      <c r="JO202">
        <v>30.7604</v>
      </c>
      <c r="JP202">
        <v>14.7712</v>
      </c>
      <c r="JQ202">
        <v>18</v>
      </c>
      <c r="JR202">
        <v>497.778</v>
      </c>
      <c r="JS202">
        <v>469.068</v>
      </c>
      <c r="JT202">
        <v>22.2995</v>
      </c>
      <c r="JU202">
        <v>32.5832</v>
      </c>
      <c r="JV202">
        <v>29.9989</v>
      </c>
      <c r="JW202">
        <v>32.6007</v>
      </c>
      <c r="JX202">
        <v>32.5433</v>
      </c>
      <c r="JY202">
        <v>64.0758</v>
      </c>
      <c r="JZ202">
        <v>0</v>
      </c>
      <c r="KA202">
        <v>71.5937</v>
      </c>
      <c r="KB202">
        <v>22.3084</v>
      </c>
      <c r="KC202">
        <v>1470.06</v>
      </c>
      <c r="KD202">
        <v>22.2182</v>
      </c>
      <c r="KE202">
        <v>100.414</v>
      </c>
      <c r="KF202">
        <v>93.4059</v>
      </c>
    </row>
    <row r="203" spans="1:292">
      <c r="A203">
        <v>185</v>
      </c>
      <c r="B203">
        <v>1694437805.5</v>
      </c>
      <c r="C203">
        <v>3725</v>
      </c>
      <c r="D203" t="s">
        <v>806</v>
      </c>
      <c r="E203" t="s">
        <v>807</v>
      </c>
      <c r="F203">
        <v>5</v>
      </c>
      <c r="G203" t="s">
        <v>629</v>
      </c>
      <c r="H203">
        <v>1694437797.714286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1490.844351496575</v>
      </c>
      <c r="AJ203">
        <v>1461.014848484848</v>
      </c>
      <c r="AK203">
        <v>3.405146235088973</v>
      </c>
      <c r="AL203">
        <v>65.65970730447981</v>
      </c>
      <c r="AM203">
        <f>(AO203 - AN203 + DX203*1E3/(8.314*(DZ203+273.15)) * AQ203/DW203 * AP203) * DW203/(100*DK203) * 1000/(1000 - AO203)</f>
        <v>0</v>
      </c>
      <c r="AN203">
        <v>20.68856717614719</v>
      </c>
      <c r="AO203">
        <v>21.23567515151514</v>
      </c>
      <c r="AP203">
        <v>0.007845324675322556</v>
      </c>
      <c r="AQ203">
        <v>104.09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1.37</v>
      </c>
      <c r="DL203">
        <v>0.5</v>
      </c>
      <c r="DM203" t="s">
        <v>430</v>
      </c>
      <c r="DN203">
        <v>2</v>
      </c>
      <c r="DO203" t="b">
        <v>1</v>
      </c>
      <c r="DP203">
        <v>1694437797.714286</v>
      </c>
      <c r="DQ203">
        <v>1405.762857142857</v>
      </c>
      <c r="DR203">
        <v>1443.830714285714</v>
      </c>
      <c r="DS203">
        <v>21.16935</v>
      </c>
      <c r="DT203">
        <v>20.63758928571428</v>
      </c>
      <c r="DU203">
        <v>1445.436071428572</v>
      </c>
      <c r="DV203">
        <v>24.68752857142857</v>
      </c>
      <c r="DW203">
        <v>500.0115357142857</v>
      </c>
      <c r="DX203">
        <v>84.41163928571429</v>
      </c>
      <c r="DY203">
        <v>0.09985958214285715</v>
      </c>
      <c r="DZ203">
        <v>26.94323214285714</v>
      </c>
      <c r="EA203">
        <v>27.98976428571429</v>
      </c>
      <c r="EB203">
        <v>999.9000000000002</v>
      </c>
      <c r="EC203">
        <v>0</v>
      </c>
      <c r="ED203">
        <v>0</v>
      </c>
      <c r="EE203">
        <v>10024.085</v>
      </c>
      <c r="EF203">
        <v>0</v>
      </c>
      <c r="EG203">
        <v>1100.272857142857</v>
      </c>
      <c r="EH203">
        <v>-38.06886428571428</v>
      </c>
      <c r="EI203">
        <v>1436.166428571429</v>
      </c>
      <c r="EJ203">
        <v>1474.2575</v>
      </c>
      <c r="EK203">
        <v>0.5317613571428571</v>
      </c>
      <c r="EL203">
        <v>1443.830714285714</v>
      </c>
      <c r="EM203">
        <v>20.63758928571428</v>
      </c>
      <c r="EN203">
        <v>1.78694</v>
      </c>
      <c r="EO203">
        <v>1.742051785714286</v>
      </c>
      <c r="EP203">
        <v>15.67298571428572</v>
      </c>
      <c r="EQ203">
        <v>15.27629285714286</v>
      </c>
      <c r="ER203">
        <v>2000.033214285714</v>
      </c>
      <c r="ES203">
        <v>0.9800059285714287</v>
      </c>
      <c r="ET203">
        <v>0.01999438928571428</v>
      </c>
      <c r="EU203">
        <v>0</v>
      </c>
      <c r="EV203">
        <v>68.46772857142857</v>
      </c>
      <c r="EW203">
        <v>5.00078</v>
      </c>
      <c r="EX203">
        <v>4028.069642857143</v>
      </c>
      <c r="EY203">
        <v>16379.95</v>
      </c>
      <c r="EZ203">
        <v>43.82124999999998</v>
      </c>
      <c r="FA203">
        <v>45.12049999999999</v>
      </c>
      <c r="FB203">
        <v>44.78771428571428</v>
      </c>
      <c r="FC203">
        <v>44.203</v>
      </c>
      <c r="FD203">
        <v>44.46632142857143</v>
      </c>
      <c r="FE203">
        <v>1955.143214285714</v>
      </c>
      <c r="FF203">
        <v>39.89000000000001</v>
      </c>
      <c r="FG203">
        <v>0</v>
      </c>
      <c r="FH203">
        <v>1694437805.7</v>
      </c>
      <c r="FI203">
        <v>0</v>
      </c>
      <c r="FJ203">
        <v>68.45685</v>
      </c>
      <c r="FK203">
        <v>-0.2613299072221332</v>
      </c>
      <c r="FL203">
        <v>-74.09777788503666</v>
      </c>
      <c r="FM203">
        <v>4027.263076923077</v>
      </c>
      <c r="FN203">
        <v>15</v>
      </c>
      <c r="FO203">
        <v>1694435067.6</v>
      </c>
      <c r="FP203" t="s">
        <v>630</v>
      </c>
      <c r="FQ203">
        <v>1694435067.6</v>
      </c>
      <c r="FR203">
        <v>1694435064.1</v>
      </c>
      <c r="FS203">
        <v>2</v>
      </c>
      <c r="FT203">
        <v>0.459</v>
      </c>
      <c r="FU203">
        <v>0.07000000000000001</v>
      </c>
      <c r="FV203">
        <v>-25.448</v>
      </c>
      <c r="FW203">
        <v>-3.5</v>
      </c>
      <c r="FX203">
        <v>420</v>
      </c>
      <c r="FY203">
        <v>21</v>
      </c>
      <c r="FZ203">
        <v>0.24</v>
      </c>
      <c r="GA203">
        <v>0.08</v>
      </c>
      <c r="GB203">
        <v>-38.01839024390244</v>
      </c>
      <c r="GC203">
        <v>-0.5140118466899822</v>
      </c>
      <c r="GD203">
        <v>0.1274057715981732</v>
      </c>
      <c r="GE203">
        <v>0</v>
      </c>
      <c r="GF203">
        <v>0.5334775121951221</v>
      </c>
      <c r="GG203">
        <v>-0.006747700348431541</v>
      </c>
      <c r="GH203">
        <v>0.01006388262640935</v>
      </c>
      <c r="GI203">
        <v>1</v>
      </c>
      <c r="GJ203">
        <v>1</v>
      </c>
      <c r="GK203">
        <v>2</v>
      </c>
      <c r="GL203" t="s">
        <v>438</v>
      </c>
      <c r="GM203">
        <v>3.10428</v>
      </c>
      <c r="GN203">
        <v>2.758</v>
      </c>
      <c r="GO203">
        <v>0.189735</v>
      </c>
      <c r="GP203">
        <v>0.189586</v>
      </c>
      <c r="GQ203">
        <v>0.103226</v>
      </c>
      <c r="GR203">
        <v>0.09137389999999999</v>
      </c>
      <c r="GS203">
        <v>20827.8</v>
      </c>
      <c r="GT203">
        <v>19554.3</v>
      </c>
      <c r="GU203">
        <v>26265.1</v>
      </c>
      <c r="GV203">
        <v>24467.3</v>
      </c>
      <c r="GW203">
        <v>37838.8</v>
      </c>
      <c r="GX203">
        <v>32545.4</v>
      </c>
      <c r="GY203">
        <v>45961.1</v>
      </c>
      <c r="GZ203">
        <v>38744.6</v>
      </c>
      <c r="HA203">
        <v>1.85145</v>
      </c>
      <c r="HB203">
        <v>1.78522</v>
      </c>
      <c r="HC203">
        <v>-0.0405461</v>
      </c>
      <c r="HD203">
        <v>0</v>
      </c>
      <c r="HE203">
        <v>28.6665</v>
      </c>
      <c r="HF203">
        <v>999.9</v>
      </c>
      <c r="HG203">
        <v>54.2</v>
      </c>
      <c r="HH203">
        <v>28.5</v>
      </c>
      <c r="HI203">
        <v>25.0857</v>
      </c>
      <c r="HJ203">
        <v>61.0767</v>
      </c>
      <c r="HK203">
        <v>25.7572</v>
      </c>
      <c r="HL203">
        <v>1</v>
      </c>
      <c r="HM203">
        <v>0.448364</v>
      </c>
      <c r="HN203">
        <v>4.3384</v>
      </c>
      <c r="HO203">
        <v>20.2589</v>
      </c>
      <c r="HP203">
        <v>5.211</v>
      </c>
      <c r="HQ203">
        <v>11.984</v>
      </c>
      <c r="HR203">
        <v>4.9634</v>
      </c>
      <c r="HS203">
        <v>3.27395</v>
      </c>
      <c r="HT203">
        <v>9999</v>
      </c>
      <c r="HU203">
        <v>9999</v>
      </c>
      <c r="HV203">
        <v>9999</v>
      </c>
      <c r="HW203">
        <v>161.5</v>
      </c>
      <c r="HX203">
        <v>1.86371</v>
      </c>
      <c r="HY203">
        <v>1.85974</v>
      </c>
      <c r="HZ203">
        <v>1.85791</v>
      </c>
      <c r="IA203">
        <v>1.85939</v>
      </c>
      <c r="IB203">
        <v>1.85958</v>
      </c>
      <c r="IC203">
        <v>1.85792</v>
      </c>
      <c r="ID203">
        <v>1.85699</v>
      </c>
      <c r="IE203">
        <v>1.85203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-39.97</v>
      </c>
      <c r="IT203">
        <v>-3.5206</v>
      </c>
      <c r="IU203">
        <v>-15.77736157907257</v>
      </c>
      <c r="IV203">
        <v>-0.02504303529460891</v>
      </c>
      <c r="IW203">
        <v>8.203137281165334E-06</v>
      </c>
      <c r="IX203">
        <v>-1.601710138363582E-09</v>
      </c>
      <c r="IY203">
        <v>-1.603363494541413</v>
      </c>
      <c r="IZ203">
        <v>-0.1542298006697892</v>
      </c>
      <c r="JA203">
        <v>0.004482180110296973</v>
      </c>
      <c r="JB203">
        <v>-5.576280945024944E-05</v>
      </c>
      <c r="JC203">
        <v>4</v>
      </c>
      <c r="JD203">
        <v>1967</v>
      </c>
      <c r="JE203">
        <v>1</v>
      </c>
      <c r="JF203">
        <v>28</v>
      </c>
      <c r="JG203">
        <v>45.6</v>
      </c>
      <c r="JH203">
        <v>45.7</v>
      </c>
      <c r="JI203">
        <v>3.22144</v>
      </c>
      <c r="JJ203">
        <v>2.59888</v>
      </c>
      <c r="JK203">
        <v>1.49658</v>
      </c>
      <c r="JL203">
        <v>2.40112</v>
      </c>
      <c r="JM203">
        <v>1.54907</v>
      </c>
      <c r="JN203">
        <v>2.4353</v>
      </c>
      <c r="JO203">
        <v>30.7604</v>
      </c>
      <c r="JP203">
        <v>14.7625</v>
      </c>
      <c r="JQ203">
        <v>18</v>
      </c>
      <c r="JR203">
        <v>497.652</v>
      </c>
      <c r="JS203">
        <v>469.235</v>
      </c>
      <c r="JT203">
        <v>22.3422</v>
      </c>
      <c r="JU203">
        <v>32.5904</v>
      </c>
      <c r="JV203">
        <v>30.0006</v>
      </c>
      <c r="JW203">
        <v>32.6064</v>
      </c>
      <c r="JX203">
        <v>32.5483</v>
      </c>
      <c r="JY203">
        <v>64.68259999999999</v>
      </c>
      <c r="JZ203">
        <v>0</v>
      </c>
      <c r="KA203">
        <v>71.9667</v>
      </c>
      <c r="KB203">
        <v>22.3205</v>
      </c>
      <c r="KC203">
        <v>1490.34</v>
      </c>
      <c r="KD203">
        <v>22.1883</v>
      </c>
      <c r="KE203">
        <v>100.413</v>
      </c>
      <c r="KF203">
        <v>93.405</v>
      </c>
    </row>
    <row r="204" spans="1:292">
      <c r="A204">
        <v>186</v>
      </c>
      <c r="B204">
        <v>1694437810.5</v>
      </c>
      <c r="C204">
        <v>3730</v>
      </c>
      <c r="D204" t="s">
        <v>808</v>
      </c>
      <c r="E204" t="s">
        <v>809</v>
      </c>
      <c r="F204">
        <v>5</v>
      </c>
      <c r="G204" t="s">
        <v>629</v>
      </c>
      <c r="H204">
        <v>1694437803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1507.855334404438</v>
      </c>
      <c r="AJ204">
        <v>1477.95103030303</v>
      </c>
      <c r="AK204">
        <v>3.396213826564717</v>
      </c>
      <c r="AL204">
        <v>65.65970730447981</v>
      </c>
      <c r="AM204">
        <f>(AO204 - AN204 + DX204*1E3/(8.314*(DZ204+273.15)) * AQ204/DW204 * AP204) * DW204/(100*DK204) * 1000/(1000 - AO204)</f>
        <v>0</v>
      </c>
      <c r="AN204">
        <v>20.71310407155845</v>
      </c>
      <c r="AO204">
        <v>21.26045515151515</v>
      </c>
      <c r="AP204">
        <v>0.002617736549163408</v>
      </c>
      <c r="AQ204">
        <v>104.09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1.37</v>
      </c>
      <c r="DL204">
        <v>0.5</v>
      </c>
      <c r="DM204" t="s">
        <v>430</v>
      </c>
      <c r="DN204">
        <v>2</v>
      </c>
      <c r="DO204" t="b">
        <v>1</v>
      </c>
      <c r="DP204">
        <v>1694437803</v>
      </c>
      <c r="DQ204">
        <v>1423.327037037037</v>
      </c>
      <c r="DR204">
        <v>1461.43962962963</v>
      </c>
      <c r="DS204">
        <v>21.21478518518519</v>
      </c>
      <c r="DT204">
        <v>20.67671851851852</v>
      </c>
      <c r="DU204">
        <v>1463.202222222222</v>
      </c>
      <c r="DV204">
        <v>24.73460740740741</v>
      </c>
      <c r="DW204">
        <v>500.0162962962964</v>
      </c>
      <c r="DX204">
        <v>84.41176666666668</v>
      </c>
      <c r="DY204">
        <v>0.1000501037037037</v>
      </c>
      <c r="DZ204">
        <v>26.94761481481482</v>
      </c>
      <c r="EA204">
        <v>27.99568518518518</v>
      </c>
      <c r="EB204">
        <v>999.9000000000001</v>
      </c>
      <c r="EC204">
        <v>0</v>
      </c>
      <c r="ED204">
        <v>0</v>
      </c>
      <c r="EE204">
        <v>9996.808148148148</v>
      </c>
      <c r="EF204">
        <v>0</v>
      </c>
      <c r="EG204">
        <v>1100.311851851852</v>
      </c>
      <c r="EH204">
        <v>-38.11304444444445</v>
      </c>
      <c r="EI204">
        <v>1454.177407407407</v>
      </c>
      <c r="EJ204">
        <v>1492.296296296296</v>
      </c>
      <c r="EK204">
        <v>0.5380676666666667</v>
      </c>
      <c r="EL204">
        <v>1461.43962962963</v>
      </c>
      <c r="EM204">
        <v>20.67671851851852</v>
      </c>
      <c r="EN204">
        <v>1.790777407407407</v>
      </c>
      <c r="EO204">
        <v>1.745357407407407</v>
      </c>
      <c r="EP204">
        <v>15.70651111111111</v>
      </c>
      <c r="EQ204">
        <v>15.30581481481481</v>
      </c>
      <c r="ER204">
        <v>2000.003333333334</v>
      </c>
      <c r="ES204">
        <v>0.9800056666666666</v>
      </c>
      <c r="ET204">
        <v>0.01999464814814815</v>
      </c>
      <c r="EU204">
        <v>0</v>
      </c>
      <c r="EV204">
        <v>68.4205</v>
      </c>
      <c r="EW204">
        <v>5.00078</v>
      </c>
      <c r="EX204">
        <v>4022.50037037037</v>
      </c>
      <c r="EY204">
        <v>16379.7037037037</v>
      </c>
      <c r="EZ204">
        <v>43.83537037037036</v>
      </c>
      <c r="FA204">
        <v>45.12722222222222</v>
      </c>
      <c r="FB204">
        <v>44.99511111111111</v>
      </c>
      <c r="FC204">
        <v>44.21048148148147</v>
      </c>
      <c r="FD204">
        <v>44.49744444444445</v>
      </c>
      <c r="FE204">
        <v>1955.113333333333</v>
      </c>
      <c r="FF204">
        <v>39.89000000000001</v>
      </c>
      <c r="FG204">
        <v>0</v>
      </c>
      <c r="FH204">
        <v>1694437810.5</v>
      </c>
      <c r="FI204">
        <v>0</v>
      </c>
      <c r="FJ204">
        <v>68.40236153846155</v>
      </c>
      <c r="FK204">
        <v>-1.050967522088342</v>
      </c>
      <c r="FL204">
        <v>-62.93367514994149</v>
      </c>
      <c r="FM204">
        <v>4022.211153846154</v>
      </c>
      <c r="FN204">
        <v>15</v>
      </c>
      <c r="FO204">
        <v>1694435067.6</v>
      </c>
      <c r="FP204" t="s">
        <v>630</v>
      </c>
      <c r="FQ204">
        <v>1694435067.6</v>
      </c>
      <c r="FR204">
        <v>1694435064.1</v>
      </c>
      <c r="FS204">
        <v>2</v>
      </c>
      <c r="FT204">
        <v>0.459</v>
      </c>
      <c r="FU204">
        <v>0.07000000000000001</v>
      </c>
      <c r="FV204">
        <v>-25.448</v>
      </c>
      <c r="FW204">
        <v>-3.5</v>
      </c>
      <c r="FX204">
        <v>420</v>
      </c>
      <c r="FY204">
        <v>21</v>
      </c>
      <c r="FZ204">
        <v>0.24</v>
      </c>
      <c r="GA204">
        <v>0.08</v>
      </c>
      <c r="GB204">
        <v>-38.11615500000001</v>
      </c>
      <c r="GC204">
        <v>-0.364041275797399</v>
      </c>
      <c r="GD204">
        <v>0.1966303981458611</v>
      </c>
      <c r="GE204">
        <v>0</v>
      </c>
      <c r="GF204">
        <v>0.534256125</v>
      </c>
      <c r="GG204">
        <v>0.06591463789868608</v>
      </c>
      <c r="GH204">
        <v>0.01076324316176937</v>
      </c>
      <c r="GI204">
        <v>1</v>
      </c>
      <c r="GJ204">
        <v>1</v>
      </c>
      <c r="GK204">
        <v>2</v>
      </c>
      <c r="GL204" t="s">
        <v>438</v>
      </c>
      <c r="GM204">
        <v>3.10439</v>
      </c>
      <c r="GN204">
        <v>2.75797</v>
      </c>
      <c r="GO204">
        <v>0.191018</v>
      </c>
      <c r="GP204">
        <v>0.190926</v>
      </c>
      <c r="GQ204">
        <v>0.103297</v>
      </c>
      <c r="GR204">
        <v>0.0915179</v>
      </c>
      <c r="GS204">
        <v>20794.4</v>
      </c>
      <c r="GT204">
        <v>19521.7</v>
      </c>
      <c r="GU204">
        <v>26264.6</v>
      </c>
      <c r="GV204">
        <v>24467.1</v>
      </c>
      <c r="GW204">
        <v>37835.3</v>
      </c>
      <c r="GX204">
        <v>32540</v>
      </c>
      <c r="GY204">
        <v>45960.3</v>
      </c>
      <c r="GZ204">
        <v>38744.1</v>
      </c>
      <c r="HA204">
        <v>1.85135</v>
      </c>
      <c r="HB204">
        <v>1.78507</v>
      </c>
      <c r="HC204">
        <v>-0.0408143</v>
      </c>
      <c r="HD204">
        <v>0</v>
      </c>
      <c r="HE204">
        <v>28.6748</v>
      </c>
      <c r="HF204">
        <v>999.9</v>
      </c>
      <c r="HG204">
        <v>54.2</v>
      </c>
      <c r="HH204">
        <v>28.5</v>
      </c>
      <c r="HI204">
        <v>25.0865</v>
      </c>
      <c r="HJ204">
        <v>60.5767</v>
      </c>
      <c r="HK204">
        <v>25.7372</v>
      </c>
      <c r="HL204">
        <v>1</v>
      </c>
      <c r="HM204">
        <v>0.450107</v>
      </c>
      <c r="HN204">
        <v>4.49872</v>
      </c>
      <c r="HO204">
        <v>20.2547</v>
      </c>
      <c r="HP204">
        <v>5.2122</v>
      </c>
      <c r="HQ204">
        <v>11.984</v>
      </c>
      <c r="HR204">
        <v>4.96345</v>
      </c>
      <c r="HS204">
        <v>3.2741</v>
      </c>
      <c r="HT204">
        <v>9999</v>
      </c>
      <c r="HU204">
        <v>9999</v>
      </c>
      <c r="HV204">
        <v>9999</v>
      </c>
      <c r="HW204">
        <v>161.5</v>
      </c>
      <c r="HX204">
        <v>1.86371</v>
      </c>
      <c r="HY204">
        <v>1.85973</v>
      </c>
      <c r="HZ204">
        <v>1.85791</v>
      </c>
      <c r="IA204">
        <v>1.85941</v>
      </c>
      <c r="IB204">
        <v>1.85958</v>
      </c>
      <c r="IC204">
        <v>1.85791</v>
      </c>
      <c r="ID204">
        <v>1.85699</v>
      </c>
      <c r="IE204">
        <v>1.85203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-40.16</v>
      </c>
      <c r="IT204">
        <v>-3.5215</v>
      </c>
      <c r="IU204">
        <v>-15.77736157907257</v>
      </c>
      <c r="IV204">
        <v>-0.02504303529460891</v>
      </c>
      <c r="IW204">
        <v>8.203137281165334E-06</v>
      </c>
      <c r="IX204">
        <v>-1.601710138363582E-09</v>
      </c>
      <c r="IY204">
        <v>-1.603363494541413</v>
      </c>
      <c r="IZ204">
        <v>-0.1542298006697892</v>
      </c>
      <c r="JA204">
        <v>0.004482180110296973</v>
      </c>
      <c r="JB204">
        <v>-5.576280945024944E-05</v>
      </c>
      <c r="JC204">
        <v>4</v>
      </c>
      <c r="JD204">
        <v>1967</v>
      </c>
      <c r="JE204">
        <v>1</v>
      </c>
      <c r="JF204">
        <v>28</v>
      </c>
      <c r="JG204">
        <v>45.7</v>
      </c>
      <c r="JH204">
        <v>45.8</v>
      </c>
      <c r="JI204">
        <v>3.24829</v>
      </c>
      <c r="JJ204">
        <v>2.59644</v>
      </c>
      <c r="JK204">
        <v>1.49658</v>
      </c>
      <c r="JL204">
        <v>2.40112</v>
      </c>
      <c r="JM204">
        <v>1.54907</v>
      </c>
      <c r="JN204">
        <v>2.42432</v>
      </c>
      <c r="JO204">
        <v>30.7604</v>
      </c>
      <c r="JP204">
        <v>14.7625</v>
      </c>
      <c r="JQ204">
        <v>18</v>
      </c>
      <c r="JR204">
        <v>497.631</v>
      </c>
      <c r="JS204">
        <v>469.177</v>
      </c>
      <c r="JT204">
        <v>22.3483</v>
      </c>
      <c r="JU204">
        <v>32.5991</v>
      </c>
      <c r="JV204">
        <v>30.0013</v>
      </c>
      <c r="JW204">
        <v>32.6117</v>
      </c>
      <c r="JX204">
        <v>32.5536</v>
      </c>
      <c r="JY204">
        <v>65.2063</v>
      </c>
      <c r="JZ204">
        <v>0</v>
      </c>
      <c r="KA204">
        <v>71.9667</v>
      </c>
      <c r="KB204">
        <v>22.3204</v>
      </c>
      <c r="KC204">
        <v>1503.71</v>
      </c>
      <c r="KD204">
        <v>22.1538</v>
      </c>
      <c r="KE204">
        <v>100.412</v>
      </c>
      <c r="KF204">
        <v>93.4041</v>
      </c>
    </row>
    <row r="205" spans="1:292">
      <c r="A205">
        <v>187</v>
      </c>
      <c r="B205">
        <v>1694437815.5</v>
      </c>
      <c r="C205">
        <v>3735</v>
      </c>
      <c r="D205" t="s">
        <v>810</v>
      </c>
      <c r="E205" t="s">
        <v>811</v>
      </c>
      <c r="F205">
        <v>5</v>
      </c>
      <c r="G205" t="s">
        <v>629</v>
      </c>
      <c r="H205">
        <v>1694437807.714286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1525.617691928339</v>
      </c>
      <c r="AJ205">
        <v>1495.149939393939</v>
      </c>
      <c r="AK205">
        <v>3.439163913014075</v>
      </c>
      <c r="AL205">
        <v>65.65970730447981</v>
      </c>
      <c r="AM205">
        <f>(AO205 - AN205 + DX205*1E3/(8.314*(DZ205+273.15)) * AQ205/DW205 * AP205) * DW205/(100*DK205) * 1000/(1000 - AO205)</f>
        <v>0</v>
      </c>
      <c r="AN205">
        <v>20.74790409619047</v>
      </c>
      <c r="AO205">
        <v>21.28709454545455</v>
      </c>
      <c r="AP205">
        <v>0.005155930735931741</v>
      </c>
      <c r="AQ205">
        <v>104.09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1.37</v>
      </c>
      <c r="DL205">
        <v>0.5</v>
      </c>
      <c r="DM205" t="s">
        <v>430</v>
      </c>
      <c r="DN205">
        <v>2</v>
      </c>
      <c r="DO205" t="b">
        <v>1</v>
      </c>
      <c r="DP205">
        <v>1694437807.714286</v>
      </c>
      <c r="DQ205">
        <v>1438.995</v>
      </c>
      <c r="DR205">
        <v>1477.300357142857</v>
      </c>
      <c r="DS205">
        <v>21.24763571428571</v>
      </c>
      <c r="DT205">
        <v>20.71048928571428</v>
      </c>
      <c r="DU205">
        <v>1479.049642857143</v>
      </c>
      <c r="DV205">
        <v>24.76863928571429</v>
      </c>
      <c r="DW205">
        <v>500.0230714285714</v>
      </c>
      <c r="DX205">
        <v>84.41199642857144</v>
      </c>
      <c r="DY205">
        <v>0.1000255821428571</v>
      </c>
      <c r="DZ205">
        <v>26.95195</v>
      </c>
      <c r="EA205">
        <v>28.00411428571429</v>
      </c>
      <c r="EB205">
        <v>999.9000000000002</v>
      </c>
      <c r="EC205">
        <v>0</v>
      </c>
      <c r="ED205">
        <v>0</v>
      </c>
      <c r="EE205">
        <v>9985.762857142856</v>
      </c>
      <c r="EF205">
        <v>0</v>
      </c>
      <c r="EG205">
        <v>1100.159642857143</v>
      </c>
      <c r="EH205">
        <v>-38.305725</v>
      </c>
      <c r="EI205">
        <v>1470.234285714286</v>
      </c>
      <c r="EJ205">
        <v>1508.543571428572</v>
      </c>
      <c r="EK205">
        <v>0.5371463214285714</v>
      </c>
      <c r="EL205">
        <v>1477.300357142857</v>
      </c>
      <c r="EM205">
        <v>20.71048928571428</v>
      </c>
      <c r="EN205">
        <v>1.793555</v>
      </c>
      <c r="EO205">
        <v>1.748213571428572</v>
      </c>
      <c r="EP205">
        <v>15.73073214285714</v>
      </c>
      <c r="EQ205">
        <v>15.33127857142857</v>
      </c>
      <c r="ER205">
        <v>2000</v>
      </c>
      <c r="ES205">
        <v>0.9800057142857143</v>
      </c>
      <c r="ET205">
        <v>0.0199946</v>
      </c>
      <c r="EU205">
        <v>0</v>
      </c>
      <c r="EV205">
        <v>68.33934642857142</v>
      </c>
      <c r="EW205">
        <v>5.00078</v>
      </c>
      <c r="EX205">
        <v>4018.23</v>
      </c>
      <c r="EY205">
        <v>16379.67857142857</v>
      </c>
      <c r="EZ205">
        <v>43.83896428571428</v>
      </c>
      <c r="FA205">
        <v>45.136</v>
      </c>
      <c r="FB205">
        <v>44.97521428571428</v>
      </c>
      <c r="FC205">
        <v>44.22742857142856</v>
      </c>
      <c r="FD205">
        <v>44.48639285714285</v>
      </c>
      <c r="FE205">
        <v>1955.11</v>
      </c>
      <c r="FF205">
        <v>39.89000000000001</v>
      </c>
      <c r="FG205">
        <v>0</v>
      </c>
      <c r="FH205">
        <v>1694437815.3</v>
      </c>
      <c r="FI205">
        <v>0</v>
      </c>
      <c r="FJ205">
        <v>68.33649615384616</v>
      </c>
      <c r="FK205">
        <v>-0.5448102683186641</v>
      </c>
      <c r="FL205">
        <v>-46.4365813657619</v>
      </c>
      <c r="FM205">
        <v>4017.84576923077</v>
      </c>
      <c r="FN205">
        <v>15</v>
      </c>
      <c r="FO205">
        <v>1694435067.6</v>
      </c>
      <c r="FP205" t="s">
        <v>630</v>
      </c>
      <c r="FQ205">
        <v>1694435067.6</v>
      </c>
      <c r="FR205">
        <v>1694435064.1</v>
      </c>
      <c r="FS205">
        <v>2</v>
      </c>
      <c r="FT205">
        <v>0.459</v>
      </c>
      <c r="FU205">
        <v>0.07000000000000001</v>
      </c>
      <c r="FV205">
        <v>-25.448</v>
      </c>
      <c r="FW205">
        <v>-3.5</v>
      </c>
      <c r="FX205">
        <v>420</v>
      </c>
      <c r="FY205">
        <v>21</v>
      </c>
      <c r="FZ205">
        <v>0.24</v>
      </c>
      <c r="GA205">
        <v>0.08</v>
      </c>
      <c r="GB205">
        <v>-38.24507</v>
      </c>
      <c r="GC205">
        <v>-2.40670243902432</v>
      </c>
      <c r="GD205">
        <v>0.3237149442024568</v>
      </c>
      <c r="GE205">
        <v>0</v>
      </c>
      <c r="GF205">
        <v>0.5358144749999999</v>
      </c>
      <c r="GG205">
        <v>0.003722285178235845</v>
      </c>
      <c r="GH205">
        <v>0.008947087869769419</v>
      </c>
      <c r="GI205">
        <v>1</v>
      </c>
      <c r="GJ205">
        <v>1</v>
      </c>
      <c r="GK205">
        <v>2</v>
      </c>
      <c r="GL205" t="s">
        <v>438</v>
      </c>
      <c r="GM205">
        <v>3.1044</v>
      </c>
      <c r="GN205">
        <v>2.7579</v>
      </c>
      <c r="GO205">
        <v>0.192321</v>
      </c>
      <c r="GP205">
        <v>0.192168</v>
      </c>
      <c r="GQ205">
        <v>0.103378</v>
      </c>
      <c r="GR205">
        <v>0.09154519999999999</v>
      </c>
      <c r="GS205">
        <v>20760.5</v>
      </c>
      <c r="GT205">
        <v>19491.5</v>
      </c>
      <c r="GU205">
        <v>26264.1</v>
      </c>
      <c r="GV205">
        <v>24466.8</v>
      </c>
      <c r="GW205">
        <v>37831.4</v>
      </c>
      <c r="GX205">
        <v>32539.1</v>
      </c>
      <c r="GY205">
        <v>45959.5</v>
      </c>
      <c r="GZ205">
        <v>38744.1</v>
      </c>
      <c r="HA205">
        <v>1.85148</v>
      </c>
      <c r="HB205">
        <v>1.785</v>
      </c>
      <c r="HC205">
        <v>-0.0411943</v>
      </c>
      <c r="HD205">
        <v>0</v>
      </c>
      <c r="HE205">
        <v>28.6812</v>
      </c>
      <c r="HF205">
        <v>999.9</v>
      </c>
      <c r="HG205">
        <v>54.3</v>
      </c>
      <c r="HH205">
        <v>28.5</v>
      </c>
      <c r="HI205">
        <v>25.1311</v>
      </c>
      <c r="HJ205">
        <v>60.3767</v>
      </c>
      <c r="HK205">
        <v>25.7011</v>
      </c>
      <c r="HL205">
        <v>1</v>
      </c>
      <c r="HM205">
        <v>0.451415</v>
      </c>
      <c r="HN205">
        <v>4.58643</v>
      </c>
      <c r="HO205">
        <v>20.252</v>
      </c>
      <c r="HP205">
        <v>5.2119</v>
      </c>
      <c r="HQ205">
        <v>11.9852</v>
      </c>
      <c r="HR205">
        <v>4.9633</v>
      </c>
      <c r="HS205">
        <v>3.27387</v>
      </c>
      <c r="HT205">
        <v>9999</v>
      </c>
      <c r="HU205">
        <v>9999</v>
      </c>
      <c r="HV205">
        <v>9999</v>
      </c>
      <c r="HW205">
        <v>161.5</v>
      </c>
      <c r="HX205">
        <v>1.86371</v>
      </c>
      <c r="HY205">
        <v>1.85974</v>
      </c>
      <c r="HZ205">
        <v>1.85791</v>
      </c>
      <c r="IA205">
        <v>1.8594</v>
      </c>
      <c r="IB205">
        <v>1.85958</v>
      </c>
      <c r="IC205">
        <v>1.85791</v>
      </c>
      <c r="ID205">
        <v>1.85699</v>
      </c>
      <c r="IE205">
        <v>1.85202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-40.35</v>
      </c>
      <c r="IT205">
        <v>-3.5225</v>
      </c>
      <c r="IU205">
        <v>-15.77736157907257</v>
      </c>
      <c r="IV205">
        <v>-0.02504303529460891</v>
      </c>
      <c r="IW205">
        <v>8.203137281165334E-06</v>
      </c>
      <c r="IX205">
        <v>-1.601710138363582E-09</v>
      </c>
      <c r="IY205">
        <v>-1.603363494541413</v>
      </c>
      <c r="IZ205">
        <v>-0.1542298006697892</v>
      </c>
      <c r="JA205">
        <v>0.004482180110296973</v>
      </c>
      <c r="JB205">
        <v>-5.576280945024944E-05</v>
      </c>
      <c r="JC205">
        <v>4</v>
      </c>
      <c r="JD205">
        <v>1967</v>
      </c>
      <c r="JE205">
        <v>1</v>
      </c>
      <c r="JF205">
        <v>28</v>
      </c>
      <c r="JG205">
        <v>45.8</v>
      </c>
      <c r="JH205">
        <v>45.9</v>
      </c>
      <c r="JI205">
        <v>3.27759</v>
      </c>
      <c r="JJ205">
        <v>2.59766</v>
      </c>
      <c r="JK205">
        <v>1.49658</v>
      </c>
      <c r="JL205">
        <v>2.40112</v>
      </c>
      <c r="JM205">
        <v>1.54907</v>
      </c>
      <c r="JN205">
        <v>2.43164</v>
      </c>
      <c r="JO205">
        <v>30.7604</v>
      </c>
      <c r="JP205">
        <v>14.7625</v>
      </c>
      <c r="JQ205">
        <v>18</v>
      </c>
      <c r="JR205">
        <v>497.749</v>
      </c>
      <c r="JS205">
        <v>469.17</v>
      </c>
      <c r="JT205">
        <v>22.3377</v>
      </c>
      <c r="JU205">
        <v>32.6063</v>
      </c>
      <c r="JV205">
        <v>30.0013</v>
      </c>
      <c r="JW205">
        <v>32.6175</v>
      </c>
      <c r="JX205">
        <v>32.5593</v>
      </c>
      <c r="JY205">
        <v>65.8018</v>
      </c>
      <c r="JZ205">
        <v>0</v>
      </c>
      <c r="KA205">
        <v>72.3481</v>
      </c>
      <c r="KB205">
        <v>22.3165</v>
      </c>
      <c r="KC205">
        <v>1523.78</v>
      </c>
      <c r="KD205">
        <v>22.1142</v>
      </c>
      <c r="KE205">
        <v>100.41</v>
      </c>
      <c r="KF205">
        <v>93.40349999999999</v>
      </c>
    </row>
    <row r="206" spans="1:292">
      <c r="A206">
        <v>188</v>
      </c>
      <c r="B206">
        <v>1694437820.5</v>
      </c>
      <c r="C206">
        <v>3740</v>
      </c>
      <c r="D206" t="s">
        <v>812</v>
      </c>
      <c r="E206" t="s">
        <v>813</v>
      </c>
      <c r="F206">
        <v>5</v>
      </c>
      <c r="G206" t="s">
        <v>629</v>
      </c>
      <c r="H206">
        <v>1694437813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1542.217645512254</v>
      </c>
      <c r="AJ206">
        <v>1512.36193939394</v>
      </c>
      <c r="AK206">
        <v>3.427952436000547</v>
      </c>
      <c r="AL206">
        <v>65.65970730447981</v>
      </c>
      <c r="AM206">
        <f>(AO206 - AN206 + DX206*1E3/(8.314*(DZ206+273.15)) * AQ206/DW206 * AP206) * DW206/(100*DK206) * 1000/(1000 - AO206)</f>
        <v>0</v>
      </c>
      <c r="AN206">
        <v>20.76175242103897</v>
      </c>
      <c r="AO206">
        <v>21.30326787878788</v>
      </c>
      <c r="AP206">
        <v>0.0007750278293131142</v>
      </c>
      <c r="AQ206">
        <v>104.09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1.37</v>
      </c>
      <c r="DL206">
        <v>0.5</v>
      </c>
      <c r="DM206" t="s">
        <v>430</v>
      </c>
      <c r="DN206">
        <v>2</v>
      </c>
      <c r="DO206" t="b">
        <v>1</v>
      </c>
      <c r="DP206">
        <v>1694437813</v>
      </c>
      <c r="DQ206">
        <v>1456.632222222222</v>
      </c>
      <c r="DR206">
        <v>1495.062592592593</v>
      </c>
      <c r="DS206">
        <v>21.27556666666667</v>
      </c>
      <c r="DT206">
        <v>20.73857037037037</v>
      </c>
      <c r="DU206">
        <v>1496.888518518518</v>
      </c>
      <c r="DV206">
        <v>24.79757407407407</v>
      </c>
      <c r="DW206">
        <v>500.0087777777778</v>
      </c>
      <c r="DX206">
        <v>84.41237777777778</v>
      </c>
      <c r="DY206">
        <v>0.1000234666666667</v>
      </c>
      <c r="DZ206">
        <v>26.95702592592593</v>
      </c>
      <c r="EA206">
        <v>28.01171481481481</v>
      </c>
      <c r="EB206">
        <v>999.9000000000001</v>
      </c>
      <c r="EC206">
        <v>0</v>
      </c>
      <c r="ED206">
        <v>0</v>
      </c>
      <c r="EE206">
        <v>9983.355925925925</v>
      </c>
      <c r="EF206">
        <v>0</v>
      </c>
      <c r="EG206">
        <v>1100.193333333333</v>
      </c>
      <c r="EH206">
        <v>-38.43102222222223</v>
      </c>
      <c r="EI206">
        <v>1488.297037037037</v>
      </c>
      <c r="EJ206">
        <v>1526.724814814815</v>
      </c>
      <c r="EK206">
        <v>0.5369991851851852</v>
      </c>
      <c r="EL206">
        <v>1495.062592592593</v>
      </c>
      <c r="EM206">
        <v>20.73857037037037</v>
      </c>
      <c r="EN206">
        <v>1.795921111111111</v>
      </c>
      <c r="EO206">
        <v>1.750592592592592</v>
      </c>
      <c r="EP206">
        <v>15.75132962962963</v>
      </c>
      <c r="EQ206">
        <v>15.35245185185186</v>
      </c>
      <c r="ER206">
        <v>1999.970740740741</v>
      </c>
      <c r="ES206">
        <v>0.9800056666666666</v>
      </c>
      <c r="ET206">
        <v>0.01999464444444445</v>
      </c>
      <c r="EU206">
        <v>0</v>
      </c>
      <c r="EV206">
        <v>68.29540370370371</v>
      </c>
      <c r="EW206">
        <v>5.00078</v>
      </c>
      <c r="EX206">
        <v>4013.29037037037</v>
      </c>
      <c r="EY206">
        <v>16379.43333333333</v>
      </c>
      <c r="EZ206">
        <v>43.85159259259259</v>
      </c>
      <c r="FA206">
        <v>45.14796296296296</v>
      </c>
      <c r="FB206">
        <v>45.0252222222222</v>
      </c>
      <c r="FC206">
        <v>44.25662962962962</v>
      </c>
      <c r="FD206">
        <v>44.50199999999999</v>
      </c>
      <c r="FE206">
        <v>1955.080740740741</v>
      </c>
      <c r="FF206">
        <v>39.89000000000001</v>
      </c>
      <c r="FG206">
        <v>0</v>
      </c>
      <c r="FH206">
        <v>1694437820.7</v>
      </c>
      <c r="FI206">
        <v>0</v>
      </c>
      <c r="FJ206">
        <v>68.29947199999999</v>
      </c>
      <c r="FK206">
        <v>0.1095999917585832</v>
      </c>
      <c r="FL206">
        <v>-52.25384629322932</v>
      </c>
      <c r="FM206">
        <v>4013.0896</v>
      </c>
      <c r="FN206">
        <v>15</v>
      </c>
      <c r="FO206">
        <v>1694435067.6</v>
      </c>
      <c r="FP206" t="s">
        <v>630</v>
      </c>
      <c r="FQ206">
        <v>1694435067.6</v>
      </c>
      <c r="FR206">
        <v>1694435064.1</v>
      </c>
      <c r="FS206">
        <v>2</v>
      </c>
      <c r="FT206">
        <v>0.459</v>
      </c>
      <c r="FU206">
        <v>0.07000000000000001</v>
      </c>
      <c r="FV206">
        <v>-25.448</v>
      </c>
      <c r="FW206">
        <v>-3.5</v>
      </c>
      <c r="FX206">
        <v>420</v>
      </c>
      <c r="FY206">
        <v>21</v>
      </c>
      <c r="FZ206">
        <v>0.24</v>
      </c>
      <c r="GA206">
        <v>0.08</v>
      </c>
      <c r="GB206">
        <v>-38.28765365853658</v>
      </c>
      <c r="GC206">
        <v>-1.622195121951252</v>
      </c>
      <c r="GD206">
        <v>0.325861501402622</v>
      </c>
      <c r="GE206">
        <v>0</v>
      </c>
      <c r="GF206">
        <v>0.5381089268292683</v>
      </c>
      <c r="GG206">
        <v>-0.01464165156794332</v>
      </c>
      <c r="GH206">
        <v>0.007420943353977227</v>
      </c>
      <c r="GI206">
        <v>1</v>
      </c>
      <c r="GJ206">
        <v>1</v>
      </c>
      <c r="GK206">
        <v>2</v>
      </c>
      <c r="GL206" t="s">
        <v>438</v>
      </c>
      <c r="GM206">
        <v>3.10442</v>
      </c>
      <c r="GN206">
        <v>2.75817</v>
      </c>
      <c r="GO206">
        <v>0.193608</v>
      </c>
      <c r="GP206">
        <v>0.193492</v>
      </c>
      <c r="GQ206">
        <v>0.103426</v>
      </c>
      <c r="GR206">
        <v>0.09166970000000001</v>
      </c>
      <c r="GS206">
        <v>20726.7</v>
      </c>
      <c r="GT206">
        <v>19459</v>
      </c>
      <c r="GU206">
        <v>26263.3</v>
      </c>
      <c r="GV206">
        <v>24466.2</v>
      </c>
      <c r="GW206">
        <v>37828.5</v>
      </c>
      <c r="GX206">
        <v>32533.9</v>
      </c>
      <c r="GY206">
        <v>45958.2</v>
      </c>
      <c r="GZ206">
        <v>38742.9</v>
      </c>
      <c r="HA206">
        <v>1.85148</v>
      </c>
      <c r="HB206">
        <v>1.78535</v>
      </c>
      <c r="HC206">
        <v>-0.0399202</v>
      </c>
      <c r="HD206">
        <v>0</v>
      </c>
      <c r="HE206">
        <v>28.69</v>
      </c>
      <c r="HF206">
        <v>999.9</v>
      </c>
      <c r="HG206">
        <v>54.4</v>
      </c>
      <c r="HH206">
        <v>28.5</v>
      </c>
      <c r="HI206">
        <v>25.1786</v>
      </c>
      <c r="HJ206">
        <v>60.7767</v>
      </c>
      <c r="HK206">
        <v>25.7131</v>
      </c>
      <c r="HL206">
        <v>1</v>
      </c>
      <c r="HM206">
        <v>0.452691</v>
      </c>
      <c r="HN206">
        <v>4.63245</v>
      </c>
      <c r="HO206">
        <v>20.2507</v>
      </c>
      <c r="HP206">
        <v>5.21175</v>
      </c>
      <c r="HQ206">
        <v>11.9837</v>
      </c>
      <c r="HR206">
        <v>4.9635</v>
      </c>
      <c r="HS206">
        <v>3.27393</v>
      </c>
      <c r="HT206">
        <v>9999</v>
      </c>
      <c r="HU206">
        <v>9999</v>
      </c>
      <c r="HV206">
        <v>9999</v>
      </c>
      <c r="HW206">
        <v>161.5</v>
      </c>
      <c r="HX206">
        <v>1.86371</v>
      </c>
      <c r="HY206">
        <v>1.85974</v>
      </c>
      <c r="HZ206">
        <v>1.85791</v>
      </c>
      <c r="IA206">
        <v>1.85938</v>
      </c>
      <c r="IB206">
        <v>1.85958</v>
      </c>
      <c r="IC206">
        <v>1.85791</v>
      </c>
      <c r="ID206">
        <v>1.85699</v>
      </c>
      <c r="IE206">
        <v>1.852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-40.54</v>
      </c>
      <c r="IT206">
        <v>-3.5231</v>
      </c>
      <c r="IU206">
        <v>-15.77736157907257</v>
      </c>
      <c r="IV206">
        <v>-0.02504303529460891</v>
      </c>
      <c r="IW206">
        <v>8.203137281165334E-06</v>
      </c>
      <c r="IX206">
        <v>-1.601710138363582E-09</v>
      </c>
      <c r="IY206">
        <v>-1.603363494541413</v>
      </c>
      <c r="IZ206">
        <v>-0.1542298006697892</v>
      </c>
      <c r="JA206">
        <v>0.004482180110296973</v>
      </c>
      <c r="JB206">
        <v>-5.576280945024944E-05</v>
      </c>
      <c r="JC206">
        <v>4</v>
      </c>
      <c r="JD206">
        <v>1967</v>
      </c>
      <c r="JE206">
        <v>1</v>
      </c>
      <c r="JF206">
        <v>28</v>
      </c>
      <c r="JG206">
        <v>45.9</v>
      </c>
      <c r="JH206">
        <v>45.9</v>
      </c>
      <c r="JI206">
        <v>3.30322</v>
      </c>
      <c r="JJ206">
        <v>2.59521</v>
      </c>
      <c r="JK206">
        <v>1.49658</v>
      </c>
      <c r="JL206">
        <v>2.40112</v>
      </c>
      <c r="JM206">
        <v>1.54907</v>
      </c>
      <c r="JN206">
        <v>2.40967</v>
      </c>
      <c r="JO206">
        <v>30.7388</v>
      </c>
      <c r="JP206">
        <v>14.7625</v>
      </c>
      <c r="JQ206">
        <v>18</v>
      </c>
      <c r="JR206">
        <v>497.794</v>
      </c>
      <c r="JS206">
        <v>469.44</v>
      </c>
      <c r="JT206">
        <v>22.3234</v>
      </c>
      <c r="JU206">
        <v>32.6135</v>
      </c>
      <c r="JV206">
        <v>30.0013</v>
      </c>
      <c r="JW206">
        <v>32.6237</v>
      </c>
      <c r="JX206">
        <v>32.5651</v>
      </c>
      <c r="JY206">
        <v>66.3122</v>
      </c>
      <c r="JZ206">
        <v>0</v>
      </c>
      <c r="KA206">
        <v>72.3481</v>
      </c>
      <c r="KB206">
        <v>22.31</v>
      </c>
      <c r="KC206">
        <v>1537.16</v>
      </c>
      <c r="KD206">
        <v>22.0719</v>
      </c>
      <c r="KE206">
        <v>100.407</v>
      </c>
      <c r="KF206">
        <v>93.401</v>
      </c>
    </row>
    <row r="207" spans="1:292">
      <c r="A207">
        <v>189</v>
      </c>
      <c r="B207">
        <v>1694437825</v>
      </c>
      <c r="C207">
        <v>3744.5</v>
      </c>
      <c r="D207" t="s">
        <v>814</v>
      </c>
      <c r="E207" t="s">
        <v>815</v>
      </c>
      <c r="F207">
        <v>5</v>
      </c>
      <c r="G207" t="s">
        <v>629</v>
      </c>
      <c r="H207">
        <v>1694437817.444444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1558.411974971595</v>
      </c>
      <c r="AJ207">
        <v>1528.04206060606</v>
      </c>
      <c r="AK207">
        <v>3.476459714850296</v>
      </c>
      <c r="AL207">
        <v>65.65970730447981</v>
      </c>
      <c r="AM207">
        <f>(AO207 - AN207 + DX207*1E3/(8.314*(DZ207+273.15)) * AQ207/DW207 * AP207) * DW207/(100*DK207) * 1000/(1000 - AO207)</f>
        <v>0</v>
      </c>
      <c r="AN207">
        <v>20.80243744948052</v>
      </c>
      <c r="AO207">
        <v>21.32620545454546</v>
      </c>
      <c r="AP207">
        <v>0.005197878787877233</v>
      </c>
      <c r="AQ207">
        <v>104.09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1.37</v>
      </c>
      <c r="DL207">
        <v>0.5</v>
      </c>
      <c r="DM207" t="s">
        <v>430</v>
      </c>
      <c r="DN207">
        <v>2</v>
      </c>
      <c r="DO207" t="b">
        <v>1</v>
      </c>
      <c r="DP207">
        <v>1694437817.444444</v>
      </c>
      <c r="DQ207">
        <v>1471.598518518518</v>
      </c>
      <c r="DR207">
        <v>1510.146296296296</v>
      </c>
      <c r="DS207">
        <v>21.29533703703704</v>
      </c>
      <c r="DT207">
        <v>20.76627407407407</v>
      </c>
      <c r="DU207">
        <v>1512.024444444444</v>
      </c>
      <c r="DV207">
        <v>24.81805185185185</v>
      </c>
      <c r="DW207">
        <v>500.0161851851851</v>
      </c>
      <c r="DX207">
        <v>84.41213703703704</v>
      </c>
      <c r="DY207">
        <v>0.09999275185185186</v>
      </c>
      <c r="DZ207">
        <v>26.96364814814815</v>
      </c>
      <c r="EA207">
        <v>28.02143333333333</v>
      </c>
      <c r="EB207">
        <v>999.9000000000001</v>
      </c>
      <c r="EC207">
        <v>0</v>
      </c>
      <c r="ED207">
        <v>0</v>
      </c>
      <c r="EE207">
        <v>9989.649629629632</v>
      </c>
      <c r="EF207">
        <v>0</v>
      </c>
      <c r="EG207">
        <v>1100.097407407407</v>
      </c>
      <c r="EH207">
        <v>-38.54872592592592</v>
      </c>
      <c r="EI207">
        <v>1503.618518518519</v>
      </c>
      <c r="EJ207">
        <v>1542.171481481482</v>
      </c>
      <c r="EK207">
        <v>0.529053074074074</v>
      </c>
      <c r="EL207">
        <v>1510.146296296296</v>
      </c>
      <c r="EM207">
        <v>20.76627407407407</v>
      </c>
      <c r="EN207">
        <v>1.797584074074075</v>
      </c>
      <c r="EO207">
        <v>1.752926666666667</v>
      </c>
      <c r="EP207">
        <v>15.7657962962963</v>
      </c>
      <c r="EQ207">
        <v>15.37321481481481</v>
      </c>
      <c r="ER207">
        <v>1999.962592592593</v>
      </c>
      <c r="ES207">
        <v>0.980005888888889</v>
      </c>
      <c r="ET207">
        <v>0.01999441851851852</v>
      </c>
      <c r="EU207">
        <v>0</v>
      </c>
      <c r="EV207">
        <v>68.30791851851852</v>
      </c>
      <c r="EW207">
        <v>5.00078</v>
      </c>
      <c r="EX207">
        <v>4009.488148148148</v>
      </c>
      <c r="EY207">
        <v>16379.36296296296</v>
      </c>
      <c r="EZ207">
        <v>43.85625925925927</v>
      </c>
      <c r="FA207">
        <v>45.15255555555555</v>
      </c>
      <c r="FB207">
        <v>44.90485185185185</v>
      </c>
      <c r="FC207">
        <v>44.26122222222221</v>
      </c>
      <c r="FD207">
        <v>44.52044444444443</v>
      </c>
      <c r="FE207">
        <v>1955.072592592593</v>
      </c>
      <c r="FF207">
        <v>39.89000000000001</v>
      </c>
      <c r="FG207">
        <v>0</v>
      </c>
      <c r="FH207">
        <v>1694437824.9</v>
      </c>
      <c r="FI207">
        <v>0</v>
      </c>
      <c r="FJ207">
        <v>68.29821923076923</v>
      </c>
      <c r="FK207">
        <v>0.3971247790081567</v>
      </c>
      <c r="FL207">
        <v>-48.95726514932201</v>
      </c>
      <c r="FM207">
        <v>4009.526153846154</v>
      </c>
      <c r="FN207">
        <v>15</v>
      </c>
      <c r="FO207">
        <v>1694435067.6</v>
      </c>
      <c r="FP207" t="s">
        <v>630</v>
      </c>
      <c r="FQ207">
        <v>1694435067.6</v>
      </c>
      <c r="FR207">
        <v>1694435064.1</v>
      </c>
      <c r="FS207">
        <v>2</v>
      </c>
      <c r="FT207">
        <v>0.459</v>
      </c>
      <c r="FU207">
        <v>0.07000000000000001</v>
      </c>
      <c r="FV207">
        <v>-25.448</v>
      </c>
      <c r="FW207">
        <v>-3.5</v>
      </c>
      <c r="FX207">
        <v>420</v>
      </c>
      <c r="FY207">
        <v>21</v>
      </c>
      <c r="FZ207">
        <v>0.24</v>
      </c>
      <c r="GA207">
        <v>0.08</v>
      </c>
      <c r="GB207">
        <v>-38.43684390243902</v>
      </c>
      <c r="GC207">
        <v>-1.521986759581936</v>
      </c>
      <c r="GD207">
        <v>0.3248146789071446</v>
      </c>
      <c r="GE207">
        <v>0</v>
      </c>
      <c r="GF207">
        <v>0.5329694146341464</v>
      </c>
      <c r="GG207">
        <v>-0.07614756794425064</v>
      </c>
      <c r="GH207">
        <v>0.01142936855045916</v>
      </c>
      <c r="GI207">
        <v>1</v>
      </c>
      <c r="GJ207">
        <v>1</v>
      </c>
      <c r="GK207">
        <v>2</v>
      </c>
      <c r="GL207" t="s">
        <v>438</v>
      </c>
      <c r="GM207">
        <v>3.10431</v>
      </c>
      <c r="GN207">
        <v>2.75801</v>
      </c>
      <c r="GO207">
        <v>0.194761</v>
      </c>
      <c r="GP207">
        <v>0.194594</v>
      </c>
      <c r="GQ207">
        <v>0.103487</v>
      </c>
      <c r="GR207">
        <v>0.0917193</v>
      </c>
      <c r="GS207">
        <v>20696.6</v>
      </c>
      <c r="GT207">
        <v>19432.1</v>
      </c>
      <c r="GU207">
        <v>26262.8</v>
      </c>
      <c r="GV207">
        <v>24465.8</v>
      </c>
      <c r="GW207">
        <v>37825.4</v>
      </c>
      <c r="GX207">
        <v>32531.8</v>
      </c>
      <c r="GY207">
        <v>45957.4</v>
      </c>
      <c r="GZ207">
        <v>38742.4</v>
      </c>
      <c r="HA207">
        <v>1.85072</v>
      </c>
      <c r="HB207">
        <v>1.78535</v>
      </c>
      <c r="HC207">
        <v>-0.0411943</v>
      </c>
      <c r="HD207">
        <v>0</v>
      </c>
      <c r="HE207">
        <v>28.7023</v>
      </c>
      <c r="HF207">
        <v>999.9</v>
      </c>
      <c r="HG207">
        <v>54.4</v>
      </c>
      <c r="HH207">
        <v>28.5</v>
      </c>
      <c r="HI207">
        <v>25.1777</v>
      </c>
      <c r="HJ207">
        <v>60.1567</v>
      </c>
      <c r="HK207">
        <v>25.7572</v>
      </c>
      <c r="HL207">
        <v>1</v>
      </c>
      <c r="HM207">
        <v>0.45374</v>
      </c>
      <c r="HN207">
        <v>4.7495</v>
      </c>
      <c r="HO207">
        <v>20.2474</v>
      </c>
      <c r="HP207">
        <v>5.2116</v>
      </c>
      <c r="HQ207">
        <v>11.9842</v>
      </c>
      <c r="HR207">
        <v>4.9631</v>
      </c>
      <c r="HS207">
        <v>3.27393</v>
      </c>
      <c r="HT207">
        <v>9999</v>
      </c>
      <c r="HU207">
        <v>9999</v>
      </c>
      <c r="HV207">
        <v>9999</v>
      </c>
      <c r="HW207">
        <v>161.5</v>
      </c>
      <c r="HX207">
        <v>1.86371</v>
      </c>
      <c r="HY207">
        <v>1.85972</v>
      </c>
      <c r="HZ207">
        <v>1.85791</v>
      </c>
      <c r="IA207">
        <v>1.85936</v>
      </c>
      <c r="IB207">
        <v>1.85957</v>
      </c>
      <c r="IC207">
        <v>1.85791</v>
      </c>
      <c r="ID207">
        <v>1.85699</v>
      </c>
      <c r="IE207">
        <v>1.85204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-40.72</v>
      </c>
      <c r="IT207">
        <v>-3.5239</v>
      </c>
      <c r="IU207">
        <v>-15.77736157907257</v>
      </c>
      <c r="IV207">
        <v>-0.02504303529460891</v>
      </c>
      <c r="IW207">
        <v>8.203137281165334E-06</v>
      </c>
      <c r="IX207">
        <v>-1.601710138363582E-09</v>
      </c>
      <c r="IY207">
        <v>-1.603363494541413</v>
      </c>
      <c r="IZ207">
        <v>-0.1542298006697892</v>
      </c>
      <c r="JA207">
        <v>0.004482180110296973</v>
      </c>
      <c r="JB207">
        <v>-5.576280945024944E-05</v>
      </c>
      <c r="JC207">
        <v>4</v>
      </c>
      <c r="JD207">
        <v>1967</v>
      </c>
      <c r="JE207">
        <v>1</v>
      </c>
      <c r="JF207">
        <v>28</v>
      </c>
      <c r="JG207">
        <v>46</v>
      </c>
      <c r="JH207">
        <v>46</v>
      </c>
      <c r="JI207">
        <v>3.32642</v>
      </c>
      <c r="JJ207">
        <v>2.59521</v>
      </c>
      <c r="JK207">
        <v>1.49658</v>
      </c>
      <c r="JL207">
        <v>2.40112</v>
      </c>
      <c r="JM207">
        <v>1.54907</v>
      </c>
      <c r="JN207">
        <v>2.39136</v>
      </c>
      <c r="JO207">
        <v>30.7388</v>
      </c>
      <c r="JP207">
        <v>14.7537</v>
      </c>
      <c r="JQ207">
        <v>18</v>
      </c>
      <c r="JR207">
        <v>497.372</v>
      </c>
      <c r="JS207">
        <v>469.474</v>
      </c>
      <c r="JT207">
        <v>22.3054</v>
      </c>
      <c r="JU207">
        <v>32.6212</v>
      </c>
      <c r="JV207">
        <v>30.0013</v>
      </c>
      <c r="JW207">
        <v>32.6285</v>
      </c>
      <c r="JX207">
        <v>32.5698</v>
      </c>
      <c r="JY207">
        <v>66.8548</v>
      </c>
      <c r="JZ207">
        <v>0</v>
      </c>
      <c r="KA207">
        <v>72.3481</v>
      </c>
      <c r="KB207">
        <v>22.2792</v>
      </c>
      <c r="KC207">
        <v>1557.23</v>
      </c>
      <c r="KD207">
        <v>22.0275</v>
      </c>
      <c r="KE207">
        <v>100.405</v>
      </c>
      <c r="KF207">
        <v>93.3997</v>
      </c>
    </row>
    <row r="208" spans="1:292">
      <c r="A208">
        <v>190</v>
      </c>
      <c r="B208">
        <v>1694437830</v>
      </c>
      <c r="C208">
        <v>3749.5</v>
      </c>
      <c r="D208" t="s">
        <v>816</v>
      </c>
      <c r="E208" t="s">
        <v>817</v>
      </c>
      <c r="F208">
        <v>5</v>
      </c>
      <c r="G208" t="s">
        <v>629</v>
      </c>
      <c r="H208">
        <v>1694437822.462963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1574.694124087103</v>
      </c>
      <c r="AJ208">
        <v>1544.797636363636</v>
      </c>
      <c r="AK208">
        <v>3.35227731570802</v>
      </c>
      <c r="AL208">
        <v>65.65970730447981</v>
      </c>
      <c r="AM208">
        <f>(AO208 - AN208 + DX208*1E3/(8.314*(DZ208+273.15)) * AQ208/DW208 * AP208) * DW208/(100*DK208) * 1000/(1000 - AO208)</f>
        <v>0</v>
      </c>
      <c r="AN208">
        <v>20.79976072978355</v>
      </c>
      <c r="AO208">
        <v>21.34049757575757</v>
      </c>
      <c r="AP208">
        <v>0.000804638218922801</v>
      </c>
      <c r="AQ208">
        <v>104.09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1.37</v>
      </c>
      <c r="DL208">
        <v>0.5</v>
      </c>
      <c r="DM208" t="s">
        <v>430</v>
      </c>
      <c r="DN208">
        <v>2</v>
      </c>
      <c r="DO208" t="b">
        <v>1</v>
      </c>
      <c r="DP208">
        <v>1694437822.462963</v>
      </c>
      <c r="DQ208">
        <v>1488.442962962963</v>
      </c>
      <c r="DR208">
        <v>1526.837037037037</v>
      </c>
      <c r="DS208">
        <v>21.31558518518518</v>
      </c>
      <c r="DT208">
        <v>20.78482222222223</v>
      </c>
      <c r="DU208">
        <v>1529.05962962963</v>
      </c>
      <c r="DV208">
        <v>24.83902962962963</v>
      </c>
      <c r="DW208">
        <v>500.0103703703704</v>
      </c>
      <c r="DX208">
        <v>84.41243333333333</v>
      </c>
      <c r="DY208">
        <v>0.1000842962962963</v>
      </c>
      <c r="DZ208">
        <v>26.97280740740741</v>
      </c>
      <c r="EA208">
        <v>28.0408074074074</v>
      </c>
      <c r="EB208">
        <v>999.9000000000001</v>
      </c>
      <c r="EC208">
        <v>0</v>
      </c>
      <c r="ED208">
        <v>0</v>
      </c>
      <c r="EE208">
        <v>9983.490000000002</v>
      </c>
      <c r="EF208">
        <v>0</v>
      </c>
      <c r="EG208">
        <v>1100.208518518519</v>
      </c>
      <c r="EH208">
        <v>-38.39520740740741</v>
      </c>
      <c r="EI208">
        <v>1520.861481481482</v>
      </c>
      <c r="EJ208">
        <v>1559.246296296296</v>
      </c>
      <c r="EK208">
        <v>0.5307438518518519</v>
      </c>
      <c r="EL208">
        <v>1526.837037037037</v>
      </c>
      <c r="EM208">
        <v>20.78482222222223</v>
      </c>
      <c r="EN208">
        <v>1.79930074074074</v>
      </c>
      <c r="EO208">
        <v>1.754498888888889</v>
      </c>
      <c r="EP208">
        <v>15.78071111111111</v>
      </c>
      <c r="EQ208">
        <v>15.38718888888889</v>
      </c>
      <c r="ER208">
        <v>1999.973703703704</v>
      </c>
      <c r="ES208">
        <v>0.9800063333333334</v>
      </c>
      <c r="ET208">
        <v>0.01999397037037037</v>
      </c>
      <c r="EU208">
        <v>0</v>
      </c>
      <c r="EV208">
        <v>68.32034814814816</v>
      </c>
      <c r="EW208">
        <v>5.00078</v>
      </c>
      <c r="EX208">
        <v>4005.486296296296</v>
      </c>
      <c r="EY208">
        <v>16379.45555555555</v>
      </c>
      <c r="EZ208">
        <v>43.85392592592592</v>
      </c>
      <c r="FA208">
        <v>45.15485185185184</v>
      </c>
      <c r="FB208">
        <v>44.91177777777778</v>
      </c>
      <c r="FC208">
        <v>44.26818518518517</v>
      </c>
      <c r="FD208">
        <v>44.52048148148148</v>
      </c>
      <c r="FE208">
        <v>1955.083703703704</v>
      </c>
      <c r="FF208">
        <v>39.89000000000001</v>
      </c>
      <c r="FG208">
        <v>0</v>
      </c>
      <c r="FH208">
        <v>1694437830.3</v>
      </c>
      <c r="FI208">
        <v>0</v>
      </c>
      <c r="FJ208">
        <v>68.28626</v>
      </c>
      <c r="FK208">
        <v>-0.2250384563240132</v>
      </c>
      <c r="FL208">
        <v>-41.32153854327135</v>
      </c>
      <c r="FM208">
        <v>4004.8504</v>
      </c>
      <c r="FN208">
        <v>15</v>
      </c>
      <c r="FO208">
        <v>1694435067.6</v>
      </c>
      <c r="FP208" t="s">
        <v>630</v>
      </c>
      <c r="FQ208">
        <v>1694435067.6</v>
      </c>
      <c r="FR208">
        <v>1694435064.1</v>
      </c>
      <c r="FS208">
        <v>2</v>
      </c>
      <c r="FT208">
        <v>0.459</v>
      </c>
      <c r="FU208">
        <v>0.07000000000000001</v>
      </c>
      <c r="FV208">
        <v>-25.448</v>
      </c>
      <c r="FW208">
        <v>-3.5</v>
      </c>
      <c r="FX208">
        <v>420</v>
      </c>
      <c r="FY208">
        <v>21</v>
      </c>
      <c r="FZ208">
        <v>0.24</v>
      </c>
      <c r="GA208">
        <v>0.08</v>
      </c>
      <c r="GB208">
        <v>-38.4696731707317</v>
      </c>
      <c r="GC208">
        <v>1.174917073170681</v>
      </c>
      <c r="GD208">
        <v>0.2767566863266938</v>
      </c>
      <c r="GE208">
        <v>0</v>
      </c>
      <c r="GF208">
        <v>0.529963756097561</v>
      </c>
      <c r="GG208">
        <v>-0.02371668292683028</v>
      </c>
      <c r="GH208">
        <v>0.009436867811241884</v>
      </c>
      <c r="GI208">
        <v>1</v>
      </c>
      <c r="GJ208">
        <v>1</v>
      </c>
      <c r="GK208">
        <v>2</v>
      </c>
      <c r="GL208" t="s">
        <v>438</v>
      </c>
      <c r="GM208">
        <v>3.10442</v>
      </c>
      <c r="GN208">
        <v>2.75795</v>
      </c>
      <c r="GO208">
        <v>0.196005</v>
      </c>
      <c r="GP208">
        <v>0.195869</v>
      </c>
      <c r="GQ208">
        <v>0.10353</v>
      </c>
      <c r="GR208">
        <v>0.0916993</v>
      </c>
      <c r="GS208">
        <v>20664.2</v>
      </c>
      <c r="GT208">
        <v>19400.7</v>
      </c>
      <c r="GU208">
        <v>26262.3</v>
      </c>
      <c r="GV208">
        <v>24465.1</v>
      </c>
      <c r="GW208">
        <v>37823.3</v>
      </c>
      <c r="GX208">
        <v>32532.1</v>
      </c>
      <c r="GY208">
        <v>45956.9</v>
      </c>
      <c r="GZ208">
        <v>38741.8</v>
      </c>
      <c r="HA208">
        <v>1.85135</v>
      </c>
      <c r="HB208">
        <v>1.78495</v>
      </c>
      <c r="HC208">
        <v>-0.0397116</v>
      </c>
      <c r="HD208">
        <v>0</v>
      </c>
      <c r="HE208">
        <v>28.721</v>
      </c>
      <c r="HF208">
        <v>999.9</v>
      </c>
      <c r="HG208">
        <v>54.5</v>
      </c>
      <c r="HH208">
        <v>28.5</v>
      </c>
      <c r="HI208">
        <v>25.2244</v>
      </c>
      <c r="HJ208">
        <v>60.9767</v>
      </c>
      <c r="HK208">
        <v>25.8974</v>
      </c>
      <c r="HL208">
        <v>1</v>
      </c>
      <c r="HM208">
        <v>0.455152</v>
      </c>
      <c r="HN208">
        <v>4.8579</v>
      </c>
      <c r="HO208">
        <v>20.244</v>
      </c>
      <c r="HP208">
        <v>5.2119</v>
      </c>
      <c r="HQ208">
        <v>11.9842</v>
      </c>
      <c r="HR208">
        <v>4.9635</v>
      </c>
      <c r="HS208">
        <v>3.27405</v>
      </c>
      <c r="HT208">
        <v>9999</v>
      </c>
      <c r="HU208">
        <v>9999</v>
      </c>
      <c r="HV208">
        <v>9999</v>
      </c>
      <c r="HW208">
        <v>161.5</v>
      </c>
      <c r="HX208">
        <v>1.86371</v>
      </c>
      <c r="HY208">
        <v>1.85973</v>
      </c>
      <c r="HZ208">
        <v>1.85792</v>
      </c>
      <c r="IA208">
        <v>1.85936</v>
      </c>
      <c r="IB208">
        <v>1.85957</v>
      </c>
      <c r="IC208">
        <v>1.85791</v>
      </c>
      <c r="ID208">
        <v>1.85699</v>
      </c>
      <c r="IE208">
        <v>1.85202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-40.9</v>
      </c>
      <c r="IT208">
        <v>-3.5244</v>
      </c>
      <c r="IU208">
        <v>-15.77736157907257</v>
      </c>
      <c r="IV208">
        <v>-0.02504303529460891</v>
      </c>
      <c r="IW208">
        <v>8.203137281165334E-06</v>
      </c>
      <c r="IX208">
        <v>-1.601710138363582E-09</v>
      </c>
      <c r="IY208">
        <v>-1.603363494541413</v>
      </c>
      <c r="IZ208">
        <v>-0.1542298006697892</v>
      </c>
      <c r="JA208">
        <v>0.004482180110296973</v>
      </c>
      <c r="JB208">
        <v>-5.576280945024944E-05</v>
      </c>
      <c r="JC208">
        <v>4</v>
      </c>
      <c r="JD208">
        <v>1967</v>
      </c>
      <c r="JE208">
        <v>1</v>
      </c>
      <c r="JF208">
        <v>28</v>
      </c>
      <c r="JG208">
        <v>46</v>
      </c>
      <c r="JH208">
        <v>46.1</v>
      </c>
      <c r="JI208">
        <v>3.35693</v>
      </c>
      <c r="JJ208">
        <v>2.59155</v>
      </c>
      <c r="JK208">
        <v>1.49658</v>
      </c>
      <c r="JL208">
        <v>2.40112</v>
      </c>
      <c r="JM208">
        <v>1.54907</v>
      </c>
      <c r="JN208">
        <v>2.38037</v>
      </c>
      <c r="JO208">
        <v>30.7388</v>
      </c>
      <c r="JP208">
        <v>14.7449</v>
      </c>
      <c r="JQ208">
        <v>18</v>
      </c>
      <c r="JR208">
        <v>497.808</v>
      </c>
      <c r="JS208">
        <v>469.266</v>
      </c>
      <c r="JT208">
        <v>22.2671</v>
      </c>
      <c r="JU208">
        <v>32.6296</v>
      </c>
      <c r="JV208">
        <v>30.0013</v>
      </c>
      <c r="JW208">
        <v>32.6361</v>
      </c>
      <c r="JX208">
        <v>32.5767</v>
      </c>
      <c r="JY208">
        <v>67.3824</v>
      </c>
      <c r="JZ208">
        <v>0</v>
      </c>
      <c r="KA208">
        <v>72.7257</v>
      </c>
      <c r="KB208">
        <v>22.2439</v>
      </c>
      <c r="KC208">
        <v>1570.6</v>
      </c>
      <c r="KD208">
        <v>21.9756</v>
      </c>
      <c r="KE208">
        <v>100.404</v>
      </c>
      <c r="KF208">
        <v>93.3977</v>
      </c>
    </row>
    <row r="209" spans="1:292">
      <c r="A209">
        <v>191</v>
      </c>
      <c r="B209">
        <v>1694437835</v>
      </c>
      <c r="C209">
        <v>3754.5</v>
      </c>
      <c r="D209" t="s">
        <v>818</v>
      </c>
      <c r="E209" t="s">
        <v>819</v>
      </c>
      <c r="F209">
        <v>5</v>
      </c>
      <c r="G209" t="s">
        <v>629</v>
      </c>
      <c r="H209">
        <v>1694437827.481482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1592.665532047085</v>
      </c>
      <c r="AJ209">
        <v>1562.299696969697</v>
      </c>
      <c r="AK209">
        <v>3.524561506165532</v>
      </c>
      <c r="AL209">
        <v>65.65970730447981</v>
      </c>
      <c r="AM209">
        <f>(AO209 - AN209 + DX209*1E3/(8.314*(DZ209+273.15)) * AQ209/DW209 * AP209) * DW209/(100*DK209) * 1000/(1000 - AO209)</f>
        <v>0</v>
      </c>
      <c r="AN209">
        <v>20.80738889770563</v>
      </c>
      <c r="AO209">
        <v>21.34247090909091</v>
      </c>
      <c r="AP209">
        <v>-3.881673881692123E-06</v>
      </c>
      <c r="AQ209">
        <v>104.09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1.37</v>
      </c>
      <c r="DL209">
        <v>0.5</v>
      </c>
      <c r="DM209" t="s">
        <v>430</v>
      </c>
      <c r="DN209">
        <v>2</v>
      </c>
      <c r="DO209" t="b">
        <v>1</v>
      </c>
      <c r="DP209">
        <v>1694437827.481482</v>
      </c>
      <c r="DQ209">
        <v>1505.259259259259</v>
      </c>
      <c r="DR209">
        <v>1543.878518518519</v>
      </c>
      <c r="DS209">
        <v>21.33102592592593</v>
      </c>
      <c r="DT209">
        <v>20.80172592592592</v>
      </c>
      <c r="DU209">
        <v>1546.065555555555</v>
      </c>
      <c r="DV209">
        <v>24.85502962962963</v>
      </c>
      <c r="DW209">
        <v>500.0197407407407</v>
      </c>
      <c r="DX209">
        <v>84.41268148148148</v>
      </c>
      <c r="DY209">
        <v>0.1000796777777778</v>
      </c>
      <c r="DZ209">
        <v>26.98251111111111</v>
      </c>
      <c r="EA209">
        <v>28.05411851851852</v>
      </c>
      <c r="EB209">
        <v>999.9000000000001</v>
      </c>
      <c r="EC209">
        <v>0</v>
      </c>
      <c r="ED209">
        <v>0</v>
      </c>
      <c r="EE209">
        <v>9976.592592592593</v>
      </c>
      <c r="EF209">
        <v>0</v>
      </c>
      <c r="EG209">
        <v>1100.911111111111</v>
      </c>
      <c r="EH209">
        <v>-38.61912592592592</v>
      </c>
      <c r="EI209">
        <v>1538.068518518518</v>
      </c>
      <c r="EJ209">
        <v>1576.675925925926</v>
      </c>
      <c r="EK209">
        <v>0.5292854444444445</v>
      </c>
      <c r="EL209">
        <v>1543.878518518519</v>
      </c>
      <c r="EM209">
        <v>20.80172592592592</v>
      </c>
      <c r="EN209">
        <v>1.800609259259259</v>
      </c>
      <c r="EO209">
        <v>1.75593</v>
      </c>
      <c r="EP209">
        <v>15.79207777777778</v>
      </c>
      <c r="EQ209">
        <v>15.39991111111111</v>
      </c>
      <c r="ER209">
        <v>1999.990740740741</v>
      </c>
      <c r="ES209">
        <v>0.9800066666666667</v>
      </c>
      <c r="ET209">
        <v>0.01999363333333333</v>
      </c>
      <c r="EU209">
        <v>0</v>
      </c>
      <c r="EV209">
        <v>68.25761851851853</v>
      </c>
      <c r="EW209">
        <v>5.00078</v>
      </c>
      <c r="EX209">
        <v>4002.313333333333</v>
      </c>
      <c r="EY209">
        <v>16379.59259259259</v>
      </c>
      <c r="EZ209">
        <v>43.877</v>
      </c>
      <c r="FA209">
        <v>45.17559259259259</v>
      </c>
      <c r="FB209">
        <v>44.95807407407407</v>
      </c>
      <c r="FC209">
        <v>44.28677777777778</v>
      </c>
      <c r="FD209">
        <v>44.53903703703703</v>
      </c>
      <c r="FE209">
        <v>1955.100740740741</v>
      </c>
      <c r="FF209">
        <v>39.89000000000001</v>
      </c>
      <c r="FG209">
        <v>0</v>
      </c>
      <c r="FH209">
        <v>1694437835.1</v>
      </c>
      <c r="FI209">
        <v>0</v>
      </c>
      <c r="FJ209">
        <v>68.202136</v>
      </c>
      <c r="FK209">
        <v>-1.749376910771396</v>
      </c>
      <c r="FL209">
        <v>-40.36461539507901</v>
      </c>
      <c r="FM209">
        <v>4001.5768</v>
      </c>
      <c r="FN209">
        <v>15</v>
      </c>
      <c r="FO209">
        <v>1694435067.6</v>
      </c>
      <c r="FP209" t="s">
        <v>630</v>
      </c>
      <c r="FQ209">
        <v>1694435067.6</v>
      </c>
      <c r="FR209">
        <v>1694435064.1</v>
      </c>
      <c r="FS209">
        <v>2</v>
      </c>
      <c r="FT209">
        <v>0.459</v>
      </c>
      <c r="FU209">
        <v>0.07000000000000001</v>
      </c>
      <c r="FV209">
        <v>-25.448</v>
      </c>
      <c r="FW209">
        <v>-3.5</v>
      </c>
      <c r="FX209">
        <v>420</v>
      </c>
      <c r="FY209">
        <v>21</v>
      </c>
      <c r="FZ209">
        <v>0.24</v>
      </c>
      <c r="GA209">
        <v>0.08</v>
      </c>
      <c r="GB209">
        <v>-38.52938780487804</v>
      </c>
      <c r="GC209">
        <v>-1.862801393728236</v>
      </c>
      <c r="GD209">
        <v>0.3374583950472483</v>
      </c>
      <c r="GE209">
        <v>0</v>
      </c>
      <c r="GF209">
        <v>0.5321959024390244</v>
      </c>
      <c r="GG209">
        <v>-0.001448843205576222</v>
      </c>
      <c r="GH209">
        <v>0.01083033348315442</v>
      </c>
      <c r="GI209">
        <v>1</v>
      </c>
      <c r="GJ209">
        <v>1</v>
      </c>
      <c r="GK209">
        <v>2</v>
      </c>
      <c r="GL209" t="s">
        <v>438</v>
      </c>
      <c r="GM209">
        <v>3.10437</v>
      </c>
      <c r="GN209">
        <v>2.75786</v>
      </c>
      <c r="GO209">
        <v>0.197292</v>
      </c>
      <c r="GP209">
        <v>0.197144</v>
      </c>
      <c r="GQ209">
        <v>0.103532</v>
      </c>
      <c r="GR209">
        <v>0.0918071</v>
      </c>
      <c r="GS209">
        <v>20630.7</v>
      </c>
      <c r="GT209">
        <v>19369.6</v>
      </c>
      <c r="GU209">
        <v>26261.8</v>
      </c>
      <c r="GV209">
        <v>24464.8</v>
      </c>
      <c r="GW209">
        <v>37822.7</v>
      </c>
      <c r="GX209">
        <v>32527.9</v>
      </c>
      <c r="GY209">
        <v>45956</v>
      </c>
      <c r="GZ209">
        <v>38741.2</v>
      </c>
      <c r="HA209">
        <v>1.85113</v>
      </c>
      <c r="HB209">
        <v>1.78522</v>
      </c>
      <c r="HC209">
        <v>-0.0413433</v>
      </c>
      <c r="HD209">
        <v>0</v>
      </c>
      <c r="HE209">
        <v>28.7407</v>
      </c>
      <c r="HF209">
        <v>999.9</v>
      </c>
      <c r="HG209">
        <v>54.5</v>
      </c>
      <c r="HH209">
        <v>28.5</v>
      </c>
      <c r="HI209">
        <v>25.2247</v>
      </c>
      <c r="HJ209">
        <v>61.2867</v>
      </c>
      <c r="HK209">
        <v>25.7212</v>
      </c>
      <c r="HL209">
        <v>1</v>
      </c>
      <c r="HM209">
        <v>0.457005</v>
      </c>
      <c r="HN209">
        <v>5.0703</v>
      </c>
      <c r="HO209">
        <v>20.2374</v>
      </c>
      <c r="HP209">
        <v>5.2122</v>
      </c>
      <c r="HQ209">
        <v>11.9843</v>
      </c>
      <c r="HR209">
        <v>4.9636</v>
      </c>
      <c r="HS209">
        <v>3.27413</v>
      </c>
      <c r="HT209">
        <v>9999</v>
      </c>
      <c r="HU209">
        <v>9999</v>
      </c>
      <c r="HV209">
        <v>9999</v>
      </c>
      <c r="HW209">
        <v>161.5</v>
      </c>
      <c r="HX209">
        <v>1.86371</v>
      </c>
      <c r="HY209">
        <v>1.85974</v>
      </c>
      <c r="HZ209">
        <v>1.85791</v>
      </c>
      <c r="IA209">
        <v>1.85935</v>
      </c>
      <c r="IB209">
        <v>1.85957</v>
      </c>
      <c r="IC209">
        <v>1.85791</v>
      </c>
      <c r="ID209">
        <v>1.85699</v>
      </c>
      <c r="IE209">
        <v>1.85204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-41.09</v>
      </c>
      <c r="IT209">
        <v>-3.5244</v>
      </c>
      <c r="IU209">
        <v>-15.77736157907257</v>
      </c>
      <c r="IV209">
        <v>-0.02504303529460891</v>
      </c>
      <c r="IW209">
        <v>8.203137281165334E-06</v>
      </c>
      <c r="IX209">
        <v>-1.601710138363582E-09</v>
      </c>
      <c r="IY209">
        <v>-1.603363494541413</v>
      </c>
      <c r="IZ209">
        <v>-0.1542298006697892</v>
      </c>
      <c r="JA209">
        <v>0.004482180110296973</v>
      </c>
      <c r="JB209">
        <v>-5.576280945024944E-05</v>
      </c>
      <c r="JC209">
        <v>4</v>
      </c>
      <c r="JD209">
        <v>1967</v>
      </c>
      <c r="JE209">
        <v>1</v>
      </c>
      <c r="JF209">
        <v>28</v>
      </c>
      <c r="JG209">
        <v>46.1</v>
      </c>
      <c r="JH209">
        <v>46.2</v>
      </c>
      <c r="JI209">
        <v>3.38135</v>
      </c>
      <c r="JJ209">
        <v>2.59399</v>
      </c>
      <c r="JK209">
        <v>1.49658</v>
      </c>
      <c r="JL209">
        <v>2.40112</v>
      </c>
      <c r="JM209">
        <v>1.54907</v>
      </c>
      <c r="JN209">
        <v>2.37915</v>
      </c>
      <c r="JO209">
        <v>30.7388</v>
      </c>
      <c r="JP209">
        <v>14.7449</v>
      </c>
      <c r="JQ209">
        <v>18</v>
      </c>
      <c r="JR209">
        <v>497.71</v>
      </c>
      <c r="JS209">
        <v>469.489</v>
      </c>
      <c r="JT209">
        <v>22.2197</v>
      </c>
      <c r="JU209">
        <v>32.6372</v>
      </c>
      <c r="JV209">
        <v>30.0018</v>
      </c>
      <c r="JW209">
        <v>32.6414</v>
      </c>
      <c r="JX209">
        <v>32.5827</v>
      </c>
      <c r="JY209">
        <v>67.9528</v>
      </c>
      <c r="JZ209">
        <v>0</v>
      </c>
      <c r="KA209">
        <v>72.7257</v>
      </c>
      <c r="KB209">
        <v>22.1738</v>
      </c>
      <c r="KC209">
        <v>1590.7</v>
      </c>
      <c r="KD209">
        <v>21.9365</v>
      </c>
      <c r="KE209">
        <v>100.402</v>
      </c>
      <c r="KF209">
        <v>93.3964</v>
      </c>
    </row>
    <row r="210" spans="1:292">
      <c r="A210">
        <v>192</v>
      </c>
      <c r="B210">
        <v>1694437840</v>
      </c>
      <c r="C210">
        <v>3759.5</v>
      </c>
      <c r="D210" t="s">
        <v>820</v>
      </c>
      <c r="E210" t="s">
        <v>821</v>
      </c>
      <c r="F210">
        <v>5</v>
      </c>
      <c r="G210" t="s">
        <v>629</v>
      </c>
      <c r="H210">
        <v>1694437832.5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1609.816999815208</v>
      </c>
      <c r="AJ210">
        <v>1579.450303030303</v>
      </c>
      <c r="AK210">
        <v>3.406255709354844</v>
      </c>
      <c r="AL210">
        <v>65.65970730447981</v>
      </c>
      <c r="AM210">
        <f>(AO210 - AN210 + DX210*1E3/(8.314*(DZ210+273.15)) * AQ210/DW210 * AP210) * DW210/(100*DK210) * 1000/(1000 - AO210)</f>
        <v>0</v>
      </c>
      <c r="AN210">
        <v>20.84703427549783</v>
      </c>
      <c r="AO210">
        <v>21.34804424242423</v>
      </c>
      <c r="AP210">
        <v>0.0001760275019095495</v>
      </c>
      <c r="AQ210">
        <v>104.09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1.37</v>
      </c>
      <c r="DL210">
        <v>0.5</v>
      </c>
      <c r="DM210" t="s">
        <v>430</v>
      </c>
      <c r="DN210">
        <v>2</v>
      </c>
      <c r="DO210" t="b">
        <v>1</v>
      </c>
      <c r="DP210">
        <v>1694437832.5</v>
      </c>
      <c r="DQ210">
        <v>1522.128148148148</v>
      </c>
      <c r="DR210">
        <v>1560.732592592592</v>
      </c>
      <c r="DS210">
        <v>21.34091481481481</v>
      </c>
      <c r="DT210">
        <v>20.81715185185185</v>
      </c>
      <c r="DU210">
        <v>1563.125185185185</v>
      </c>
      <c r="DV210">
        <v>24.86527777777778</v>
      </c>
      <c r="DW210">
        <v>500.0003333333334</v>
      </c>
      <c r="DX210">
        <v>84.41348148148147</v>
      </c>
      <c r="DY210">
        <v>0.1000636666666667</v>
      </c>
      <c r="DZ210">
        <v>26.98770740740741</v>
      </c>
      <c r="EA210">
        <v>28.06133703703703</v>
      </c>
      <c r="EB210">
        <v>999.9000000000001</v>
      </c>
      <c r="EC210">
        <v>0</v>
      </c>
      <c r="ED210">
        <v>0</v>
      </c>
      <c r="EE210">
        <v>9976.828148148148</v>
      </c>
      <c r="EF210">
        <v>0</v>
      </c>
      <c r="EG210">
        <v>1102.054074074074</v>
      </c>
      <c r="EH210">
        <v>-38.60388888888889</v>
      </c>
      <c r="EI210">
        <v>1555.321481481481</v>
      </c>
      <c r="EJ210">
        <v>1593.914074074074</v>
      </c>
      <c r="EK210">
        <v>0.5237525925925927</v>
      </c>
      <c r="EL210">
        <v>1560.732592592592</v>
      </c>
      <c r="EM210">
        <v>20.81715185185185</v>
      </c>
      <c r="EN210">
        <v>1.801461481481481</v>
      </c>
      <c r="EO210">
        <v>1.757248888888889</v>
      </c>
      <c r="EP210">
        <v>15.79947407407407</v>
      </c>
      <c r="EQ210">
        <v>15.41160740740741</v>
      </c>
      <c r="ER210">
        <v>2000.01</v>
      </c>
      <c r="ES210">
        <v>0.9800067777777778</v>
      </c>
      <c r="ET210">
        <v>0.01999352222222222</v>
      </c>
      <c r="EU210">
        <v>0</v>
      </c>
      <c r="EV210">
        <v>68.25267407407408</v>
      </c>
      <c r="EW210">
        <v>5.00078</v>
      </c>
      <c r="EX210">
        <v>4000.436666666667</v>
      </c>
      <c r="EY210">
        <v>16379.75185185185</v>
      </c>
      <c r="EZ210">
        <v>43.87462962962962</v>
      </c>
      <c r="FA210">
        <v>45.18018518518517</v>
      </c>
      <c r="FB210">
        <v>44.98822222222222</v>
      </c>
      <c r="FC210">
        <v>44.30774074074075</v>
      </c>
      <c r="FD210">
        <v>44.50896296296295</v>
      </c>
      <c r="FE210">
        <v>1955.12</v>
      </c>
      <c r="FF210">
        <v>39.89000000000001</v>
      </c>
      <c r="FG210">
        <v>0</v>
      </c>
      <c r="FH210">
        <v>1694437839.9</v>
      </c>
      <c r="FI210">
        <v>0</v>
      </c>
      <c r="FJ210">
        <v>68.187844</v>
      </c>
      <c r="FK210">
        <v>0.3326923273358808</v>
      </c>
      <c r="FL210">
        <v>-5.155384572090206</v>
      </c>
      <c r="FM210">
        <v>4000.0664</v>
      </c>
      <c r="FN210">
        <v>15</v>
      </c>
      <c r="FO210">
        <v>1694435067.6</v>
      </c>
      <c r="FP210" t="s">
        <v>630</v>
      </c>
      <c r="FQ210">
        <v>1694435067.6</v>
      </c>
      <c r="FR210">
        <v>1694435064.1</v>
      </c>
      <c r="FS210">
        <v>2</v>
      </c>
      <c r="FT210">
        <v>0.459</v>
      </c>
      <c r="FU210">
        <v>0.07000000000000001</v>
      </c>
      <c r="FV210">
        <v>-25.448</v>
      </c>
      <c r="FW210">
        <v>-3.5</v>
      </c>
      <c r="FX210">
        <v>420</v>
      </c>
      <c r="FY210">
        <v>21</v>
      </c>
      <c r="FZ210">
        <v>0.24</v>
      </c>
      <c r="GA210">
        <v>0.08</v>
      </c>
      <c r="GB210">
        <v>-38.6158243902439</v>
      </c>
      <c r="GC210">
        <v>-0.6994013937283127</v>
      </c>
      <c r="GD210">
        <v>0.2870380426732693</v>
      </c>
      <c r="GE210">
        <v>0</v>
      </c>
      <c r="GF210">
        <v>0.5241720487804878</v>
      </c>
      <c r="GG210">
        <v>-0.04329022996515587</v>
      </c>
      <c r="GH210">
        <v>0.0145767904610021</v>
      </c>
      <c r="GI210">
        <v>1</v>
      </c>
      <c r="GJ210">
        <v>1</v>
      </c>
      <c r="GK210">
        <v>2</v>
      </c>
      <c r="GL210" t="s">
        <v>438</v>
      </c>
      <c r="GM210">
        <v>3.10431</v>
      </c>
      <c r="GN210">
        <v>2.75812</v>
      </c>
      <c r="GO210">
        <v>0.198542</v>
      </c>
      <c r="GP210">
        <v>0.198374</v>
      </c>
      <c r="GQ210">
        <v>0.103549</v>
      </c>
      <c r="GR210">
        <v>0.0918491</v>
      </c>
      <c r="GS210">
        <v>20597.9</v>
      </c>
      <c r="GT210">
        <v>19339.4</v>
      </c>
      <c r="GU210">
        <v>26261.1</v>
      </c>
      <c r="GV210">
        <v>24464.3</v>
      </c>
      <c r="GW210">
        <v>37821.2</v>
      </c>
      <c r="GX210">
        <v>32525.7</v>
      </c>
      <c r="GY210">
        <v>45954.9</v>
      </c>
      <c r="GZ210">
        <v>38740.2</v>
      </c>
      <c r="HA210">
        <v>1.85093</v>
      </c>
      <c r="HB210">
        <v>1.78487</v>
      </c>
      <c r="HC210">
        <v>-0.0441149</v>
      </c>
      <c r="HD210">
        <v>0</v>
      </c>
      <c r="HE210">
        <v>28.7635</v>
      </c>
      <c r="HF210">
        <v>999.9</v>
      </c>
      <c r="HG210">
        <v>54.6</v>
      </c>
      <c r="HH210">
        <v>28.5</v>
      </c>
      <c r="HI210">
        <v>25.2699</v>
      </c>
      <c r="HJ210">
        <v>61.2067</v>
      </c>
      <c r="HK210">
        <v>25.9135</v>
      </c>
      <c r="HL210">
        <v>1</v>
      </c>
      <c r="HM210">
        <v>0.458707</v>
      </c>
      <c r="HN210">
        <v>5.18689</v>
      </c>
      <c r="HO210">
        <v>20.2338</v>
      </c>
      <c r="HP210">
        <v>5.21205</v>
      </c>
      <c r="HQ210">
        <v>11.9851</v>
      </c>
      <c r="HR210">
        <v>4.96325</v>
      </c>
      <c r="HS210">
        <v>3.27418</v>
      </c>
      <c r="HT210">
        <v>9999</v>
      </c>
      <c r="HU210">
        <v>9999</v>
      </c>
      <c r="HV210">
        <v>9999</v>
      </c>
      <c r="HW210">
        <v>161.5</v>
      </c>
      <c r="HX210">
        <v>1.86371</v>
      </c>
      <c r="HY210">
        <v>1.85974</v>
      </c>
      <c r="HZ210">
        <v>1.85792</v>
      </c>
      <c r="IA210">
        <v>1.85936</v>
      </c>
      <c r="IB210">
        <v>1.85957</v>
      </c>
      <c r="IC210">
        <v>1.85791</v>
      </c>
      <c r="ID210">
        <v>1.85699</v>
      </c>
      <c r="IE210">
        <v>1.85206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-41.28</v>
      </c>
      <c r="IT210">
        <v>-3.5247</v>
      </c>
      <c r="IU210">
        <v>-15.77736157907257</v>
      </c>
      <c r="IV210">
        <v>-0.02504303529460891</v>
      </c>
      <c r="IW210">
        <v>8.203137281165334E-06</v>
      </c>
      <c r="IX210">
        <v>-1.601710138363582E-09</v>
      </c>
      <c r="IY210">
        <v>-1.603363494541413</v>
      </c>
      <c r="IZ210">
        <v>-0.1542298006697892</v>
      </c>
      <c r="JA210">
        <v>0.004482180110296973</v>
      </c>
      <c r="JB210">
        <v>-5.576280945024944E-05</v>
      </c>
      <c r="JC210">
        <v>4</v>
      </c>
      <c r="JD210">
        <v>1967</v>
      </c>
      <c r="JE210">
        <v>1</v>
      </c>
      <c r="JF210">
        <v>28</v>
      </c>
      <c r="JG210">
        <v>46.2</v>
      </c>
      <c r="JH210">
        <v>46.3</v>
      </c>
      <c r="JI210">
        <v>3.41064</v>
      </c>
      <c r="JJ210">
        <v>2.59888</v>
      </c>
      <c r="JK210">
        <v>1.49658</v>
      </c>
      <c r="JL210">
        <v>2.40112</v>
      </c>
      <c r="JM210">
        <v>1.54907</v>
      </c>
      <c r="JN210">
        <v>2.37671</v>
      </c>
      <c r="JO210">
        <v>30.7388</v>
      </c>
      <c r="JP210">
        <v>14.7362</v>
      </c>
      <c r="JQ210">
        <v>18</v>
      </c>
      <c r="JR210">
        <v>497.644</v>
      </c>
      <c r="JS210">
        <v>469.307</v>
      </c>
      <c r="JT210">
        <v>22.1433</v>
      </c>
      <c r="JU210">
        <v>32.647</v>
      </c>
      <c r="JV210">
        <v>30.0016</v>
      </c>
      <c r="JW210">
        <v>32.649</v>
      </c>
      <c r="JX210">
        <v>32.5888</v>
      </c>
      <c r="JY210">
        <v>68.46510000000001</v>
      </c>
      <c r="JZ210">
        <v>0</v>
      </c>
      <c r="KA210">
        <v>72.7257</v>
      </c>
      <c r="KB210">
        <v>22.1106</v>
      </c>
      <c r="KC210">
        <v>1604.06</v>
      </c>
      <c r="KD210">
        <v>21.8865</v>
      </c>
      <c r="KE210">
        <v>100.399</v>
      </c>
      <c r="KF210">
        <v>93.39409999999999</v>
      </c>
    </row>
    <row r="211" spans="1:292">
      <c r="A211">
        <v>193</v>
      </c>
      <c r="B211">
        <v>1694441971.1</v>
      </c>
      <c r="C211">
        <v>7890.599999904633</v>
      </c>
      <c r="D211" t="s">
        <v>822</v>
      </c>
      <c r="E211" t="s">
        <v>823</v>
      </c>
      <c r="F211">
        <v>5</v>
      </c>
      <c r="G211" t="s">
        <v>824</v>
      </c>
      <c r="H211">
        <v>1694441963.099999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428.2720314959517</v>
      </c>
      <c r="AJ211">
        <v>412.7417696969697</v>
      </c>
      <c r="AK211">
        <v>0.02844336731618469</v>
      </c>
      <c r="AL211">
        <v>65.87019396724924</v>
      </c>
      <c r="AM211">
        <f>(AO211 - AN211 + DX211*1E3/(8.314*(DZ211+273.15)) * AQ211/DW211 * AP211) * DW211/(100*DK211) * 1000/(1000 - AO211)</f>
        <v>0</v>
      </c>
      <c r="AN211">
        <v>19.06628839192738</v>
      </c>
      <c r="AO211">
        <v>21.30213151515153</v>
      </c>
      <c r="AP211">
        <v>8.174794887689399E-06</v>
      </c>
      <c r="AQ211">
        <v>103.4270274450449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1.37</v>
      </c>
      <c r="DL211">
        <v>0.5</v>
      </c>
      <c r="DM211" t="s">
        <v>430</v>
      </c>
      <c r="DN211">
        <v>2</v>
      </c>
      <c r="DO211" t="b">
        <v>1</v>
      </c>
      <c r="DP211">
        <v>1694441963.099999</v>
      </c>
      <c r="DQ211">
        <v>403.9119677419355</v>
      </c>
      <c r="DR211">
        <v>420.0658709677419</v>
      </c>
      <c r="DS211">
        <v>21.2958129032258</v>
      </c>
      <c r="DT211">
        <v>19.06316129032258</v>
      </c>
      <c r="DU211">
        <v>429.4663225806451</v>
      </c>
      <c r="DV211">
        <v>24.95949354838709</v>
      </c>
      <c r="DW211">
        <v>499.9949677419355</v>
      </c>
      <c r="DX211">
        <v>84.45188387096775</v>
      </c>
      <c r="DY211">
        <v>0.09993784193548388</v>
      </c>
      <c r="DZ211">
        <v>27.10781290322581</v>
      </c>
      <c r="EA211">
        <v>27.9613806451613</v>
      </c>
      <c r="EB211">
        <v>999.9000000000003</v>
      </c>
      <c r="EC211">
        <v>0</v>
      </c>
      <c r="ED211">
        <v>0</v>
      </c>
      <c r="EE211">
        <v>10002.46258064516</v>
      </c>
      <c r="EF211">
        <v>0</v>
      </c>
      <c r="EG211">
        <v>1487.812580645161</v>
      </c>
      <c r="EH211">
        <v>-16.15398387096774</v>
      </c>
      <c r="EI211">
        <v>412.7008387096774</v>
      </c>
      <c r="EJ211">
        <v>428.2292903225807</v>
      </c>
      <c r="EK211">
        <v>2.23265129032258</v>
      </c>
      <c r="EL211">
        <v>420.0658709677419</v>
      </c>
      <c r="EM211">
        <v>19.06316129032258</v>
      </c>
      <c r="EN211">
        <v>1.798470967741936</v>
      </c>
      <c r="EO211">
        <v>1.609919677419355</v>
      </c>
      <c r="EP211">
        <v>15.77350967741936</v>
      </c>
      <c r="EQ211">
        <v>14.05407741935484</v>
      </c>
      <c r="ER211">
        <v>1999.992258064516</v>
      </c>
      <c r="ES211">
        <v>0.979994096774194</v>
      </c>
      <c r="ET211">
        <v>0.0200063</v>
      </c>
      <c r="EU211">
        <v>0</v>
      </c>
      <c r="EV211">
        <v>215.7173225806452</v>
      </c>
      <c r="EW211">
        <v>5.000779999999999</v>
      </c>
      <c r="EX211">
        <v>5515.080645161293</v>
      </c>
      <c r="EY211">
        <v>16379.53548387097</v>
      </c>
      <c r="EZ211">
        <v>45.52393548387096</v>
      </c>
      <c r="FA211">
        <v>46.875</v>
      </c>
      <c r="FB211">
        <v>46.05819354838709</v>
      </c>
      <c r="FC211">
        <v>46.10054838709676</v>
      </c>
      <c r="FD211">
        <v>45.93319354838708</v>
      </c>
      <c r="FE211">
        <v>1955.082258064516</v>
      </c>
      <c r="FF211">
        <v>39.91000000000001</v>
      </c>
      <c r="FG211">
        <v>0</v>
      </c>
      <c r="FH211">
        <v>1694441971.5</v>
      </c>
      <c r="FI211">
        <v>0</v>
      </c>
      <c r="FJ211">
        <v>215.762</v>
      </c>
      <c r="FK211">
        <v>-1.183999994920857</v>
      </c>
      <c r="FL211">
        <v>36.40846128439944</v>
      </c>
      <c r="FM211">
        <v>5515.741200000001</v>
      </c>
      <c r="FN211">
        <v>15</v>
      </c>
      <c r="FO211">
        <v>1694439552.6</v>
      </c>
      <c r="FP211" t="s">
        <v>825</v>
      </c>
      <c r="FQ211">
        <v>1694439550.6</v>
      </c>
      <c r="FR211">
        <v>1694439552.6</v>
      </c>
      <c r="FS211">
        <v>4</v>
      </c>
      <c r="FT211">
        <v>-0.107</v>
      </c>
      <c r="FU211">
        <v>-0.056</v>
      </c>
      <c r="FV211">
        <v>-25.867</v>
      </c>
      <c r="FW211">
        <v>-3.611</v>
      </c>
      <c r="FX211">
        <v>420</v>
      </c>
      <c r="FY211">
        <v>20</v>
      </c>
      <c r="FZ211">
        <v>0.32</v>
      </c>
      <c r="GA211">
        <v>0.08</v>
      </c>
      <c r="GB211">
        <v>-16.13446341463415</v>
      </c>
      <c r="GC211">
        <v>-0.3524362369338228</v>
      </c>
      <c r="GD211">
        <v>0.05244361783625271</v>
      </c>
      <c r="GE211">
        <v>0</v>
      </c>
      <c r="GF211">
        <v>2.23391512195122</v>
      </c>
      <c r="GG211">
        <v>-0.02431505226480832</v>
      </c>
      <c r="GH211">
        <v>0.002959790798433887</v>
      </c>
      <c r="GI211">
        <v>1</v>
      </c>
      <c r="GJ211">
        <v>1</v>
      </c>
      <c r="GK211">
        <v>2</v>
      </c>
      <c r="GL211" t="s">
        <v>438</v>
      </c>
      <c r="GM211">
        <v>3.104</v>
      </c>
      <c r="GN211">
        <v>2.75789</v>
      </c>
      <c r="GO211">
        <v>0.0816559</v>
      </c>
      <c r="GP211">
        <v>0.0802987</v>
      </c>
      <c r="GQ211">
        <v>0.102325</v>
      </c>
      <c r="GR211">
        <v>0.0849555</v>
      </c>
      <c r="GS211">
        <v>23308.7</v>
      </c>
      <c r="GT211">
        <v>21953</v>
      </c>
      <c r="GU211">
        <v>25956.9</v>
      </c>
      <c r="GV211">
        <v>24230.8</v>
      </c>
      <c r="GW211">
        <v>37441.9</v>
      </c>
      <c r="GX211">
        <v>32474.9</v>
      </c>
      <c r="GY211">
        <v>45427.1</v>
      </c>
      <c r="GZ211">
        <v>38397</v>
      </c>
      <c r="HA211">
        <v>1.7901</v>
      </c>
      <c r="HB211">
        <v>1.68932</v>
      </c>
      <c r="HC211">
        <v>-0.0743158</v>
      </c>
      <c r="HD211">
        <v>0</v>
      </c>
      <c r="HE211">
        <v>29.1751</v>
      </c>
      <c r="HF211">
        <v>999.9</v>
      </c>
      <c r="HG211">
        <v>53.5</v>
      </c>
      <c r="HH211">
        <v>28.1</v>
      </c>
      <c r="HI211">
        <v>24.1806</v>
      </c>
      <c r="HJ211">
        <v>61.682</v>
      </c>
      <c r="HK211">
        <v>23.9543</v>
      </c>
      <c r="HL211">
        <v>1</v>
      </c>
      <c r="HM211">
        <v>1.06827</v>
      </c>
      <c r="HN211">
        <v>8.09741</v>
      </c>
      <c r="HO211">
        <v>20.1309</v>
      </c>
      <c r="HP211">
        <v>5.21265</v>
      </c>
      <c r="HQ211">
        <v>11.9896</v>
      </c>
      <c r="HR211">
        <v>4.9623</v>
      </c>
      <c r="HS211">
        <v>3.27475</v>
      </c>
      <c r="HT211">
        <v>9999</v>
      </c>
      <c r="HU211">
        <v>9999</v>
      </c>
      <c r="HV211">
        <v>9999</v>
      </c>
      <c r="HW211">
        <v>162.6</v>
      </c>
      <c r="HX211">
        <v>1.86371</v>
      </c>
      <c r="HY211">
        <v>1.85973</v>
      </c>
      <c r="HZ211">
        <v>1.85791</v>
      </c>
      <c r="IA211">
        <v>1.85943</v>
      </c>
      <c r="IB211">
        <v>1.85955</v>
      </c>
      <c r="IC211">
        <v>1.85794</v>
      </c>
      <c r="ID211">
        <v>1.85699</v>
      </c>
      <c r="IE211">
        <v>1.85201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-25.556</v>
      </c>
      <c r="IT211">
        <v>-3.6639</v>
      </c>
      <c r="IU211">
        <v>-16.18538581062957</v>
      </c>
      <c r="IV211">
        <v>-0.02504303529460891</v>
      </c>
      <c r="IW211">
        <v>8.203137281165334E-06</v>
      </c>
      <c r="IX211">
        <v>-1.601710138363582E-09</v>
      </c>
      <c r="IY211">
        <v>-1.73941095924372</v>
      </c>
      <c r="IZ211">
        <v>-0.1542298006697892</v>
      </c>
      <c r="JA211">
        <v>0.004482180110296973</v>
      </c>
      <c r="JB211">
        <v>-5.576280945024944E-05</v>
      </c>
      <c r="JC211">
        <v>4</v>
      </c>
      <c r="JD211">
        <v>1967</v>
      </c>
      <c r="JE211">
        <v>1</v>
      </c>
      <c r="JF211">
        <v>28</v>
      </c>
      <c r="JG211">
        <v>40.3</v>
      </c>
      <c r="JH211">
        <v>40.3</v>
      </c>
      <c r="JI211">
        <v>1.20117</v>
      </c>
      <c r="JJ211">
        <v>2.6001</v>
      </c>
      <c r="JK211">
        <v>1.49658</v>
      </c>
      <c r="JL211">
        <v>2.40967</v>
      </c>
      <c r="JM211">
        <v>1.54907</v>
      </c>
      <c r="JN211">
        <v>2.43286</v>
      </c>
      <c r="JO211">
        <v>31.5643</v>
      </c>
      <c r="JP211">
        <v>13.5892</v>
      </c>
      <c r="JQ211">
        <v>18</v>
      </c>
      <c r="JR211">
        <v>505.598</v>
      </c>
      <c r="JS211">
        <v>451.639</v>
      </c>
      <c r="JT211">
        <v>22.1187</v>
      </c>
      <c r="JU211">
        <v>39.4846</v>
      </c>
      <c r="JV211">
        <v>29.9999</v>
      </c>
      <c r="JW211">
        <v>39.2333</v>
      </c>
      <c r="JX211">
        <v>39.0808</v>
      </c>
      <c r="JY211">
        <v>24.1547</v>
      </c>
      <c r="JZ211">
        <v>0</v>
      </c>
      <c r="KA211">
        <v>66.3458</v>
      </c>
      <c r="KB211">
        <v>22.1431</v>
      </c>
      <c r="KC211">
        <v>413.353</v>
      </c>
      <c r="KD211">
        <v>19.5667</v>
      </c>
      <c r="KE211">
        <v>99.2426</v>
      </c>
      <c r="KF211">
        <v>92.5421</v>
      </c>
    </row>
    <row r="212" spans="1:292">
      <c r="A212">
        <v>194</v>
      </c>
      <c r="B212">
        <v>1694441976.1</v>
      </c>
      <c r="C212">
        <v>7895.599999904633</v>
      </c>
      <c r="D212" t="s">
        <v>826</v>
      </c>
      <c r="E212" t="s">
        <v>827</v>
      </c>
      <c r="F212">
        <v>5</v>
      </c>
      <c r="G212" t="s">
        <v>824</v>
      </c>
      <c r="H212">
        <v>1694441968.255172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428.0277236870512</v>
      </c>
      <c r="AJ212">
        <v>412.574206060606</v>
      </c>
      <c r="AK212">
        <v>-0.05348076418407258</v>
      </c>
      <c r="AL212">
        <v>65.87019396724924</v>
      </c>
      <c r="AM212">
        <f>(AO212 - AN212 + DX212*1E3/(8.314*(DZ212+273.15)) * AQ212/DW212 * AP212) * DW212/(100*DK212) * 1000/(1000 - AO212)</f>
        <v>0</v>
      </c>
      <c r="AN212">
        <v>19.06900279235201</v>
      </c>
      <c r="AO212">
        <v>21.30773454545453</v>
      </c>
      <c r="AP212">
        <v>1.079132763074707E-05</v>
      </c>
      <c r="AQ212">
        <v>103.4270274450449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1.37</v>
      </c>
      <c r="DL212">
        <v>0.5</v>
      </c>
      <c r="DM212" t="s">
        <v>430</v>
      </c>
      <c r="DN212">
        <v>2</v>
      </c>
      <c r="DO212" t="b">
        <v>1</v>
      </c>
      <c r="DP212">
        <v>1694441968.255172</v>
      </c>
      <c r="DQ212">
        <v>403.8910689655173</v>
      </c>
      <c r="DR212">
        <v>419.8753103448275</v>
      </c>
      <c r="DS212">
        <v>21.29955172413793</v>
      </c>
      <c r="DT212">
        <v>19.06636206896552</v>
      </c>
      <c r="DU212">
        <v>429.4449655172413</v>
      </c>
      <c r="DV212">
        <v>24.96336896551724</v>
      </c>
      <c r="DW212">
        <v>499.8928620689655</v>
      </c>
      <c r="DX212">
        <v>84.45210344827588</v>
      </c>
      <c r="DY212">
        <v>0.09982431724137932</v>
      </c>
      <c r="DZ212">
        <v>27.10927931034482</v>
      </c>
      <c r="EA212">
        <v>27.96167931034483</v>
      </c>
      <c r="EB212">
        <v>999.9000000000002</v>
      </c>
      <c r="EC212">
        <v>0</v>
      </c>
      <c r="ED212">
        <v>0</v>
      </c>
      <c r="EE212">
        <v>10008.58379310345</v>
      </c>
      <c r="EF212">
        <v>0</v>
      </c>
      <c r="EG212">
        <v>1494.584827586207</v>
      </c>
      <c r="EH212">
        <v>-15.98431034482759</v>
      </c>
      <c r="EI212">
        <v>412.6810689655172</v>
      </c>
      <c r="EJ212">
        <v>428.0363793103448</v>
      </c>
      <c r="EK212">
        <v>2.233188965517242</v>
      </c>
      <c r="EL212">
        <v>419.8753103448275</v>
      </c>
      <c r="EM212">
        <v>19.06636206896552</v>
      </c>
      <c r="EN212">
        <v>1.798791379310345</v>
      </c>
      <c r="EO212">
        <v>1.610194137931034</v>
      </c>
      <c r="EP212">
        <v>15.77629310344827</v>
      </c>
      <c r="EQ212">
        <v>14.05671034482759</v>
      </c>
      <c r="ER212">
        <v>1999.993793103449</v>
      </c>
      <c r="ES212">
        <v>0.9799941034482762</v>
      </c>
      <c r="ET212">
        <v>0.02000629310344827</v>
      </c>
      <c r="EU212">
        <v>0</v>
      </c>
      <c r="EV212">
        <v>215.6672413793103</v>
      </c>
      <c r="EW212">
        <v>5.00078</v>
      </c>
      <c r="EX212">
        <v>5515.106551724137</v>
      </c>
      <c r="EY212">
        <v>16379.54827586207</v>
      </c>
      <c r="EZ212">
        <v>45.51693103448275</v>
      </c>
      <c r="FA212">
        <v>46.87927586206896</v>
      </c>
      <c r="FB212">
        <v>46.05793103448276</v>
      </c>
      <c r="FC212">
        <v>46.086</v>
      </c>
      <c r="FD212">
        <v>45.93934482758619</v>
      </c>
      <c r="FE212">
        <v>1955.083793103448</v>
      </c>
      <c r="FF212">
        <v>39.91</v>
      </c>
      <c r="FG212">
        <v>0</v>
      </c>
      <c r="FH212">
        <v>1694441976.3</v>
      </c>
      <c r="FI212">
        <v>0</v>
      </c>
      <c r="FJ212">
        <v>215.65512</v>
      </c>
      <c r="FK212">
        <v>-1.519076914759701</v>
      </c>
      <c r="FL212">
        <v>-30.69923102780646</v>
      </c>
      <c r="FM212">
        <v>5515.3056</v>
      </c>
      <c r="FN212">
        <v>15</v>
      </c>
      <c r="FO212">
        <v>1694439552.6</v>
      </c>
      <c r="FP212" t="s">
        <v>825</v>
      </c>
      <c r="FQ212">
        <v>1694439550.6</v>
      </c>
      <c r="FR212">
        <v>1694439552.6</v>
      </c>
      <c r="FS212">
        <v>4</v>
      </c>
      <c r="FT212">
        <v>-0.107</v>
      </c>
      <c r="FU212">
        <v>-0.056</v>
      </c>
      <c r="FV212">
        <v>-25.867</v>
      </c>
      <c r="FW212">
        <v>-3.611</v>
      </c>
      <c r="FX212">
        <v>420</v>
      </c>
      <c r="FY212">
        <v>20</v>
      </c>
      <c r="FZ212">
        <v>0.32</v>
      </c>
      <c r="GA212">
        <v>0.08</v>
      </c>
      <c r="GB212">
        <v>-16.09451219512195</v>
      </c>
      <c r="GC212">
        <v>0.7286613240417864</v>
      </c>
      <c r="GD212">
        <v>0.1548991287747657</v>
      </c>
      <c r="GE212">
        <v>0</v>
      </c>
      <c r="GF212">
        <v>2.233454634146342</v>
      </c>
      <c r="GG212">
        <v>0.0006944947735190745</v>
      </c>
      <c r="GH212">
        <v>0.0023543018203436</v>
      </c>
      <c r="GI212">
        <v>1</v>
      </c>
      <c r="GJ212">
        <v>1</v>
      </c>
      <c r="GK212">
        <v>2</v>
      </c>
      <c r="GL212" t="s">
        <v>438</v>
      </c>
      <c r="GM212">
        <v>3.1042</v>
      </c>
      <c r="GN212">
        <v>2.75814</v>
      </c>
      <c r="GO212">
        <v>0.0816197</v>
      </c>
      <c r="GP212">
        <v>0.07993450000000001</v>
      </c>
      <c r="GQ212">
        <v>0.102341</v>
      </c>
      <c r="GR212">
        <v>0.0849558</v>
      </c>
      <c r="GS212">
        <v>23309.7</v>
      </c>
      <c r="GT212">
        <v>21961.6</v>
      </c>
      <c r="GU212">
        <v>25957</v>
      </c>
      <c r="GV212">
        <v>24230.8</v>
      </c>
      <c r="GW212">
        <v>37441.5</v>
      </c>
      <c r="GX212">
        <v>32475</v>
      </c>
      <c r="GY212">
        <v>45427.5</v>
      </c>
      <c r="GZ212">
        <v>38397.2</v>
      </c>
      <c r="HA212">
        <v>1.78983</v>
      </c>
      <c r="HB212">
        <v>1.68967</v>
      </c>
      <c r="HC212">
        <v>-0.0732206</v>
      </c>
      <c r="HD212">
        <v>0</v>
      </c>
      <c r="HE212">
        <v>29.1749</v>
      </c>
      <c r="HF212">
        <v>999.9</v>
      </c>
      <c r="HG212">
        <v>53.5</v>
      </c>
      <c r="HH212">
        <v>28.1</v>
      </c>
      <c r="HI212">
        <v>24.1806</v>
      </c>
      <c r="HJ212">
        <v>61.452</v>
      </c>
      <c r="HK212">
        <v>23.8902</v>
      </c>
      <c r="HL212">
        <v>1</v>
      </c>
      <c r="HM212">
        <v>1.06772</v>
      </c>
      <c r="HN212">
        <v>8.0557</v>
      </c>
      <c r="HO212">
        <v>20.1323</v>
      </c>
      <c r="HP212">
        <v>5.2089</v>
      </c>
      <c r="HQ212">
        <v>11.9906</v>
      </c>
      <c r="HR212">
        <v>4.96145</v>
      </c>
      <c r="HS212">
        <v>3.27387</v>
      </c>
      <c r="HT212">
        <v>9999</v>
      </c>
      <c r="HU212">
        <v>9999</v>
      </c>
      <c r="HV212">
        <v>9999</v>
      </c>
      <c r="HW212">
        <v>162.6</v>
      </c>
      <c r="HX212">
        <v>1.86371</v>
      </c>
      <c r="HY212">
        <v>1.85974</v>
      </c>
      <c r="HZ212">
        <v>1.85791</v>
      </c>
      <c r="IA212">
        <v>1.85942</v>
      </c>
      <c r="IB212">
        <v>1.85954</v>
      </c>
      <c r="IC212">
        <v>1.85791</v>
      </c>
      <c r="ID212">
        <v>1.85699</v>
      </c>
      <c r="IE212">
        <v>1.85207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-25.55</v>
      </c>
      <c r="IT212">
        <v>-3.6641</v>
      </c>
      <c r="IU212">
        <v>-16.18538581062957</v>
      </c>
      <c r="IV212">
        <v>-0.02504303529460891</v>
      </c>
      <c r="IW212">
        <v>8.203137281165334E-06</v>
      </c>
      <c r="IX212">
        <v>-1.601710138363582E-09</v>
      </c>
      <c r="IY212">
        <v>-1.73941095924372</v>
      </c>
      <c r="IZ212">
        <v>-0.1542298006697892</v>
      </c>
      <c r="JA212">
        <v>0.004482180110296973</v>
      </c>
      <c r="JB212">
        <v>-5.576280945024944E-05</v>
      </c>
      <c r="JC212">
        <v>4</v>
      </c>
      <c r="JD212">
        <v>1967</v>
      </c>
      <c r="JE212">
        <v>1</v>
      </c>
      <c r="JF212">
        <v>28</v>
      </c>
      <c r="JG212">
        <v>40.4</v>
      </c>
      <c r="JH212">
        <v>40.4</v>
      </c>
      <c r="JI212">
        <v>1.17432</v>
      </c>
      <c r="JJ212">
        <v>2.60864</v>
      </c>
      <c r="JK212">
        <v>1.49658</v>
      </c>
      <c r="JL212">
        <v>2.40845</v>
      </c>
      <c r="JM212">
        <v>1.54907</v>
      </c>
      <c r="JN212">
        <v>2.43408</v>
      </c>
      <c r="JO212">
        <v>31.5643</v>
      </c>
      <c r="JP212">
        <v>13.5892</v>
      </c>
      <c r="JQ212">
        <v>18</v>
      </c>
      <c r="JR212">
        <v>505.441</v>
      </c>
      <c r="JS212">
        <v>451.875</v>
      </c>
      <c r="JT212">
        <v>22.1475</v>
      </c>
      <c r="JU212">
        <v>39.4876</v>
      </c>
      <c r="JV212">
        <v>29.9999</v>
      </c>
      <c r="JW212">
        <v>39.2361</v>
      </c>
      <c r="JX212">
        <v>39.0819</v>
      </c>
      <c r="JY212">
        <v>23.6115</v>
      </c>
      <c r="JZ212">
        <v>0</v>
      </c>
      <c r="KA212">
        <v>66.3458</v>
      </c>
      <c r="KB212">
        <v>22.1684</v>
      </c>
      <c r="KC212">
        <v>399.92</v>
      </c>
      <c r="KD212">
        <v>19.5702</v>
      </c>
      <c r="KE212">
        <v>99.2433</v>
      </c>
      <c r="KF212">
        <v>92.5423</v>
      </c>
    </row>
    <row r="213" spans="1:292">
      <c r="A213">
        <v>195</v>
      </c>
      <c r="B213">
        <v>1694441981.1</v>
      </c>
      <c r="C213">
        <v>7900.599999904633</v>
      </c>
      <c r="D213" t="s">
        <v>828</v>
      </c>
      <c r="E213" t="s">
        <v>829</v>
      </c>
      <c r="F213">
        <v>5</v>
      </c>
      <c r="G213" t="s">
        <v>824</v>
      </c>
      <c r="H213">
        <v>1694441973.332142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420.7737523351171</v>
      </c>
      <c r="AJ213">
        <v>409.2284363636363</v>
      </c>
      <c r="AK213">
        <v>-0.8554527048200147</v>
      </c>
      <c r="AL213">
        <v>65.87019396724924</v>
      </c>
      <c r="AM213">
        <f>(AO213 - AN213 + DX213*1E3/(8.314*(DZ213+273.15)) * AQ213/DW213 * AP213) * DW213/(100*DK213) * 1000/(1000 - AO213)</f>
        <v>0</v>
      </c>
      <c r="AN213">
        <v>19.07193133590156</v>
      </c>
      <c r="AO213">
        <v>21.31315454545455</v>
      </c>
      <c r="AP213">
        <v>1.183952654584652E-05</v>
      </c>
      <c r="AQ213">
        <v>103.4270274450449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1.37</v>
      </c>
      <c r="DL213">
        <v>0.5</v>
      </c>
      <c r="DM213" t="s">
        <v>430</v>
      </c>
      <c r="DN213">
        <v>2</v>
      </c>
      <c r="DO213" t="b">
        <v>1</v>
      </c>
      <c r="DP213">
        <v>1694441973.332142</v>
      </c>
      <c r="DQ213">
        <v>403.3959999999999</v>
      </c>
      <c r="DR213">
        <v>417.27225</v>
      </c>
      <c r="DS213">
        <v>21.30495</v>
      </c>
      <c r="DT213">
        <v>19.06918928571428</v>
      </c>
      <c r="DU213">
        <v>428.9403214285713</v>
      </c>
      <c r="DV213">
        <v>24.96896428571429</v>
      </c>
      <c r="DW213">
        <v>499.8967142857143</v>
      </c>
      <c r="DX213">
        <v>84.45212500000001</v>
      </c>
      <c r="DY213">
        <v>0.0998297357142857</v>
      </c>
      <c r="DZ213">
        <v>27.11263928571428</v>
      </c>
      <c r="EA213">
        <v>27.96636428571428</v>
      </c>
      <c r="EB213">
        <v>999.9000000000002</v>
      </c>
      <c r="EC213">
        <v>0</v>
      </c>
      <c r="ED213">
        <v>0</v>
      </c>
      <c r="EE213">
        <v>10007.71035714286</v>
      </c>
      <c r="EF213">
        <v>0</v>
      </c>
      <c r="EG213">
        <v>1499.467857142857</v>
      </c>
      <c r="EH213">
        <v>-13.87630857142857</v>
      </c>
      <c r="EI213">
        <v>412.1774285714286</v>
      </c>
      <c r="EJ213">
        <v>425.3839642857143</v>
      </c>
      <c r="EK213">
        <v>2.235766428571428</v>
      </c>
      <c r="EL213">
        <v>417.27225</v>
      </c>
      <c r="EM213">
        <v>19.06918928571428</v>
      </c>
      <c r="EN213">
        <v>1.799248214285714</v>
      </c>
      <c r="EO213">
        <v>1.610432857142857</v>
      </c>
      <c r="EP213">
        <v>15.78025357142857</v>
      </c>
      <c r="EQ213">
        <v>14.059</v>
      </c>
      <c r="ER213">
        <v>2000.005</v>
      </c>
      <c r="ES213">
        <v>0.9799942142857146</v>
      </c>
      <c r="ET213">
        <v>0.020006175</v>
      </c>
      <c r="EU213">
        <v>0</v>
      </c>
      <c r="EV213">
        <v>215.6500714285714</v>
      </c>
      <c r="EW213">
        <v>5.00078</v>
      </c>
      <c r="EX213">
        <v>5514.711071428572</v>
      </c>
      <c r="EY213">
        <v>16379.63928571428</v>
      </c>
      <c r="EZ213">
        <v>45.52424999999999</v>
      </c>
      <c r="FA213">
        <v>46.87942857142857</v>
      </c>
      <c r="FB213">
        <v>46.07332142857141</v>
      </c>
      <c r="FC213">
        <v>46.10467857142856</v>
      </c>
      <c r="FD213">
        <v>45.95053571428571</v>
      </c>
      <c r="FE213">
        <v>1955.095</v>
      </c>
      <c r="FF213">
        <v>39.91</v>
      </c>
      <c r="FG213">
        <v>0</v>
      </c>
      <c r="FH213">
        <v>1694441981.7</v>
      </c>
      <c r="FI213">
        <v>0</v>
      </c>
      <c r="FJ213">
        <v>215.6473846153846</v>
      </c>
      <c r="FK213">
        <v>0.6213333286376006</v>
      </c>
      <c r="FL213">
        <v>-28.90290624019779</v>
      </c>
      <c r="FM213">
        <v>5515.192692307692</v>
      </c>
      <c r="FN213">
        <v>15</v>
      </c>
      <c r="FO213">
        <v>1694439552.6</v>
      </c>
      <c r="FP213" t="s">
        <v>825</v>
      </c>
      <c r="FQ213">
        <v>1694439550.6</v>
      </c>
      <c r="FR213">
        <v>1694439552.6</v>
      </c>
      <c r="FS213">
        <v>4</v>
      </c>
      <c r="FT213">
        <v>-0.107</v>
      </c>
      <c r="FU213">
        <v>-0.056</v>
      </c>
      <c r="FV213">
        <v>-25.867</v>
      </c>
      <c r="FW213">
        <v>-3.611</v>
      </c>
      <c r="FX213">
        <v>420</v>
      </c>
      <c r="FY213">
        <v>20</v>
      </c>
      <c r="FZ213">
        <v>0.32</v>
      </c>
      <c r="GA213">
        <v>0.08</v>
      </c>
      <c r="GB213">
        <v>-14.7387905</v>
      </c>
      <c r="GC213">
        <v>20.09136540337713</v>
      </c>
      <c r="GD213">
        <v>2.57451539133965</v>
      </c>
      <c r="GE213">
        <v>0</v>
      </c>
      <c r="GF213">
        <v>2.23432025</v>
      </c>
      <c r="GG213">
        <v>0.02931298311444122</v>
      </c>
      <c r="GH213">
        <v>0.003232111915992394</v>
      </c>
      <c r="GI213">
        <v>1</v>
      </c>
      <c r="GJ213">
        <v>1</v>
      </c>
      <c r="GK213">
        <v>2</v>
      </c>
      <c r="GL213" t="s">
        <v>438</v>
      </c>
      <c r="GM213">
        <v>3.10433</v>
      </c>
      <c r="GN213">
        <v>2.7581</v>
      </c>
      <c r="GO213">
        <v>0.0810515</v>
      </c>
      <c r="GP213">
        <v>0.0781461</v>
      </c>
      <c r="GQ213">
        <v>0.102358</v>
      </c>
      <c r="GR213">
        <v>0.084968</v>
      </c>
      <c r="GS213">
        <v>23324</v>
      </c>
      <c r="GT213">
        <v>22004.5</v>
      </c>
      <c r="GU213">
        <v>25956.8</v>
      </c>
      <c r="GV213">
        <v>24231.1</v>
      </c>
      <c r="GW213">
        <v>37440.6</v>
      </c>
      <c r="GX213">
        <v>32474.7</v>
      </c>
      <c r="GY213">
        <v>45427.3</v>
      </c>
      <c r="GZ213">
        <v>38397.5</v>
      </c>
      <c r="HA213">
        <v>1.79042</v>
      </c>
      <c r="HB213">
        <v>1.6891</v>
      </c>
      <c r="HC213">
        <v>-0.0741333</v>
      </c>
      <c r="HD213">
        <v>0</v>
      </c>
      <c r="HE213">
        <v>29.1781</v>
      </c>
      <c r="HF213">
        <v>999.9</v>
      </c>
      <c r="HG213">
        <v>53.5</v>
      </c>
      <c r="HH213">
        <v>28.1</v>
      </c>
      <c r="HI213">
        <v>24.1798</v>
      </c>
      <c r="HJ213">
        <v>61.3719</v>
      </c>
      <c r="HK213">
        <v>23.9543</v>
      </c>
      <c r="HL213">
        <v>1</v>
      </c>
      <c r="HM213">
        <v>1.06779</v>
      </c>
      <c r="HN213">
        <v>8.05569</v>
      </c>
      <c r="HO213">
        <v>20.1326</v>
      </c>
      <c r="HP213">
        <v>5.20935</v>
      </c>
      <c r="HQ213">
        <v>11.9918</v>
      </c>
      <c r="HR213">
        <v>4.96195</v>
      </c>
      <c r="HS213">
        <v>3.27393</v>
      </c>
      <c r="HT213">
        <v>9999</v>
      </c>
      <c r="HU213">
        <v>9999</v>
      </c>
      <c r="HV213">
        <v>9999</v>
      </c>
      <c r="HW213">
        <v>162.6</v>
      </c>
      <c r="HX213">
        <v>1.86371</v>
      </c>
      <c r="HY213">
        <v>1.85974</v>
      </c>
      <c r="HZ213">
        <v>1.85791</v>
      </c>
      <c r="IA213">
        <v>1.85942</v>
      </c>
      <c r="IB213">
        <v>1.85955</v>
      </c>
      <c r="IC213">
        <v>1.85792</v>
      </c>
      <c r="ID213">
        <v>1.85699</v>
      </c>
      <c r="IE213">
        <v>1.85208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-25.476</v>
      </c>
      <c r="IT213">
        <v>-3.6643</v>
      </c>
      <c r="IU213">
        <v>-16.18538581062957</v>
      </c>
      <c r="IV213">
        <v>-0.02504303529460891</v>
      </c>
      <c r="IW213">
        <v>8.203137281165334E-06</v>
      </c>
      <c r="IX213">
        <v>-1.601710138363582E-09</v>
      </c>
      <c r="IY213">
        <v>-1.73941095924372</v>
      </c>
      <c r="IZ213">
        <v>-0.1542298006697892</v>
      </c>
      <c r="JA213">
        <v>0.004482180110296973</v>
      </c>
      <c r="JB213">
        <v>-5.576280945024944E-05</v>
      </c>
      <c r="JC213">
        <v>4</v>
      </c>
      <c r="JD213">
        <v>1967</v>
      </c>
      <c r="JE213">
        <v>1</v>
      </c>
      <c r="JF213">
        <v>28</v>
      </c>
      <c r="JG213">
        <v>40.5</v>
      </c>
      <c r="JH213">
        <v>40.5</v>
      </c>
      <c r="JI213">
        <v>1.14258</v>
      </c>
      <c r="JJ213">
        <v>2.60986</v>
      </c>
      <c r="JK213">
        <v>1.49658</v>
      </c>
      <c r="JL213">
        <v>2.40967</v>
      </c>
      <c r="JM213">
        <v>1.54907</v>
      </c>
      <c r="JN213">
        <v>2.43896</v>
      </c>
      <c r="JO213">
        <v>31.5643</v>
      </c>
      <c r="JP213">
        <v>13.5804</v>
      </c>
      <c r="JQ213">
        <v>18</v>
      </c>
      <c r="JR213">
        <v>505.826</v>
      </c>
      <c r="JS213">
        <v>451.522</v>
      </c>
      <c r="JT213">
        <v>22.1741</v>
      </c>
      <c r="JU213">
        <v>39.4886</v>
      </c>
      <c r="JV213">
        <v>30</v>
      </c>
      <c r="JW213">
        <v>39.2362</v>
      </c>
      <c r="JX213">
        <v>39.0856</v>
      </c>
      <c r="JY213">
        <v>22.9767</v>
      </c>
      <c r="JZ213">
        <v>0</v>
      </c>
      <c r="KA213">
        <v>66.3458</v>
      </c>
      <c r="KB213">
        <v>22.1878</v>
      </c>
      <c r="KC213">
        <v>379.883</v>
      </c>
      <c r="KD213">
        <v>19.5726</v>
      </c>
      <c r="KE213">
        <v>99.2427</v>
      </c>
      <c r="KF213">
        <v>92.5432</v>
      </c>
    </row>
    <row r="214" spans="1:292">
      <c r="A214">
        <v>196</v>
      </c>
      <c r="B214">
        <v>1694441986.1</v>
      </c>
      <c r="C214">
        <v>7905.599999904633</v>
      </c>
      <c r="D214" t="s">
        <v>830</v>
      </c>
      <c r="E214" t="s">
        <v>831</v>
      </c>
      <c r="F214">
        <v>5</v>
      </c>
      <c r="G214" t="s">
        <v>824</v>
      </c>
      <c r="H214">
        <v>1694441978.6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406.4611330847031</v>
      </c>
      <c r="AJ214">
        <v>400.1960787878789</v>
      </c>
      <c r="AK214">
        <v>-1.96585452196966</v>
      </c>
      <c r="AL214">
        <v>65.87019396724924</v>
      </c>
      <c r="AM214">
        <f>(AO214 - AN214 + DX214*1E3/(8.314*(DZ214+273.15)) * AQ214/DW214 * AP214) * DW214/(100*DK214) * 1000/(1000 - AO214)</f>
        <v>0</v>
      </c>
      <c r="AN214">
        <v>19.07352159702404</v>
      </c>
      <c r="AO214">
        <v>21.31864666666667</v>
      </c>
      <c r="AP214">
        <v>1.066561845467956E-05</v>
      </c>
      <c r="AQ214">
        <v>103.4270274450449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1.37</v>
      </c>
      <c r="DL214">
        <v>0.5</v>
      </c>
      <c r="DM214" t="s">
        <v>430</v>
      </c>
      <c r="DN214">
        <v>2</v>
      </c>
      <c r="DO214" t="b">
        <v>1</v>
      </c>
      <c r="DP214">
        <v>1694441978.6</v>
      </c>
      <c r="DQ214">
        <v>400.6226296296296</v>
      </c>
      <c r="DR214">
        <v>409.7547407407408</v>
      </c>
      <c r="DS214">
        <v>21.31074074074074</v>
      </c>
      <c r="DT214">
        <v>19.0715962962963</v>
      </c>
      <c r="DU214">
        <v>426.1134074074074</v>
      </c>
      <c r="DV214">
        <v>24.97495925925926</v>
      </c>
      <c r="DW214">
        <v>499.9014444444445</v>
      </c>
      <c r="DX214">
        <v>84.45227777777778</v>
      </c>
      <c r="DY214">
        <v>0.09983028888888888</v>
      </c>
      <c r="DZ214">
        <v>27.11923703703704</v>
      </c>
      <c r="EA214">
        <v>27.97201851851852</v>
      </c>
      <c r="EB214">
        <v>999.9000000000001</v>
      </c>
      <c r="EC214">
        <v>0</v>
      </c>
      <c r="ED214">
        <v>0</v>
      </c>
      <c r="EE214">
        <v>10001.25259259259</v>
      </c>
      <c r="EF214">
        <v>0</v>
      </c>
      <c r="EG214">
        <v>1502.028518518518</v>
      </c>
      <c r="EH214">
        <v>-9.132173862962965</v>
      </c>
      <c r="EI214">
        <v>409.345962962963</v>
      </c>
      <c r="EJ214">
        <v>417.7212222222222</v>
      </c>
      <c r="EK214">
        <v>2.239145925925926</v>
      </c>
      <c r="EL214">
        <v>409.7547407407408</v>
      </c>
      <c r="EM214">
        <v>19.0715962962963</v>
      </c>
      <c r="EN214">
        <v>1.79974</v>
      </c>
      <c r="EO214">
        <v>1.61063962962963</v>
      </c>
      <c r="EP214">
        <v>15.78452222222222</v>
      </c>
      <c r="EQ214">
        <v>14.06097777777778</v>
      </c>
      <c r="ER214">
        <v>2000.006296296297</v>
      </c>
      <c r="ES214">
        <v>0.9799941111111115</v>
      </c>
      <c r="ET214">
        <v>0.02000628148148148</v>
      </c>
      <c r="EU214">
        <v>0</v>
      </c>
      <c r="EV214">
        <v>215.6804444444444</v>
      </c>
      <c r="EW214">
        <v>5.00078</v>
      </c>
      <c r="EX214">
        <v>5514.010740740741</v>
      </c>
      <c r="EY214">
        <v>16379.65555555556</v>
      </c>
      <c r="EZ214">
        <v>45.5321111111111</v>
      </c>
      <c r="FA214">
        <v>46.87959259259259</v>
      </c>
      <c r="FB214">
        <v>46.07374074074073</v>
      </c>
      <c r="FC214">
        <v>46.11325925925926</v>
      </c>
      <c r="FD214">
        <v>45.96274074074073</v>
      </c>
      <c r="FE214">
        <v>1955.096296296296</v>
      </c>
      <c r="FF214">
        <v>39.91</v>
      </c>
      <c r="FG214">
        <v>0</v>
      </c>
      <c r="FH214">
        <v>1694441986.5</v>
      </c>
      <c r="FI214">
        <v>0</v>
      </c>
      <c r="FJ214">
        <v>215.6749230769231</v>
      </c>
      <c r="FK214">
        <v>0.9916581078027578</v>
      </c>
      <c r="FL214">
        <v>45.99555547151424</v>
      </c>
      <c r="FM214">
        <v>5514.615000000001</v>
      </c>
      <c r="FN214">
        <v>15</v>
      </c>
      <c r="FO214">
        <v>1694439552.6</v>
      </c>
      <c r="FP214" t="s">
        <v>825</v>
      </c>
      <c r="FQ214">
        <v>1694439550.6</v>
      </c>
      <c r="FR214">
        <v>1694439552.6</v>
      </c>
      <c r="FS214">
        <v>4</v>
      </c>
      <c r="FT214">
        <v>-0.107</v>
      </c>
      <c r="FU214">
        <v>-0.056</v>
      </c>
      <c r="FV214">
        <v>-25.867</v>
      </c>
      <c r="FW214">
        <v>-3.611</v>
      </c>
      <c r="FX214">
        <v>420</v>
      </c>
      <c r="FY214">
        <v>20</v>
      </c>
      <c r="FZ214">
        <v>0.32</v>
      </c>
      <c r="GA214">
        <v>0.08</v>
      </c>
      <c r="GB214">
        <v>-11.50029415</v>
      </c>
      <c r="GC214">
        <v>52.57161192495312</v>
      </c>
      <c r="GD214">
        <v>5.475761612243423</v>
      </c>
      <c r="GE214">
        <v>0</v>
      </c>
      <c r="GF214">
        <v>2.23693775</v>
      </c>
      <c r="GG214">
        <v>0.03652649155722419</v>
      </c>
      <c r="GH214">
        <v>0.003632255833156559</v>
      </c>
      <c r="GI214">
        <v>1</v>
      </c>
      <c r="GJ214">
        <v>1</v>
      </c>
      <c r="GK214">
        <v>2</v>
      </c>
      <c r="GL214" t="s">
        <v>438</v>
      </c>
      <c r="GM214">
        <v>3.10413</v>
      </c>
      <c r="GN214">
        <v>2.75789</v>
      </c>
      <c r="GO214">
        <v>0.07967109999999999</v>
      </c>
      <c r="GP214">
        <v>0.07585799999999999</v>
      </c>
      <c r="GQ214">
        <v>0.102375</v>
      </c>
      <c r="GR214">
        <v>0.0849731</v>
      </c>
      <c r="GS214">
        <v>23359</v>
      </c>
      <c r="GT214">
        <v>22059</v>
      </c>
      <c r="GU214">
        <v>25956.9</v>
      </c>
      <c r="GV214">
        <v>24231.1</v>
      </c>
      <c r="GW214">
        <v>37440</v>
      </c>
      <c r="GX214">
        <v>32474.5</v>
      </c>
      <c r="GY214">
        <v>45427.6</v>
      </c>
      <c r="GZ214">
        <v>38397.7</v>
      </c>
      <c r="HA214">
        <v>1.78995</v>
      </c>
      <c r="HB214">
        <v>1.68922</v>
      </c>
      <c r="HC214">
        <v>-0.073377</v>
      </c>
      <c r="HD214">
        <v>0</v>
      </c>
      <c r="HE214">
        <v>29.183</v>
      </c>
      <c r="HF214">
        <v>999.9</v>
      </c>
      <c r="HG214">
        <v>53.5</v>
      </c>
      <c r="HH214">
        <v>28.1</v>
      </c>
      <c r="HI214">
        <v>24.1799</v>
      </c>
      <c r="HJ214">
        <v>61.502</v>
      </c>
      <c r="HK214">
        <v>24.0345</v>
      </c>
      <c r="HL214">
        <v>1</v>
      </c>
      <c r="HM214">
        <v>1.06774</v>
      </c>
      <c r="HN214">
        <v>8.053039999999999</v>
      </c>
      <c r="HO214">
        <v>20.1326</v>
      </c>
      <c r="HP214">
        <v>5.20875</v>
      </c>
      <c r="HQ214">
        <v>11.9894</v>
      </c>
      <c r="HR214">
        <v>4.9604</v>
      </c>
      <c r="HS214">
        <v>3.27418</v>
      </c>
      <c r="HT214">
        <v>9999</v>
      </c>
      <c r="HU214">
        <v>9999</v>
      </c>
      <c r="HV214">
        <v>9999</v>
      </c>
      <c r="HW214">
        <v>162.6</v>
      </c>
      <c r="HX214">
        <v>1.86371</v>
      </c>
      <c r="HY214">
        <v>1.85974</v>
      </c>
      <c r="HZ214">
        <v>1.85791</v>
      </c>
      <c r="IA214">
        <v>1.85941</v>
      </c>
      <c r="IB214">
        <v>1.85954</v>
      </c>
      <c r="IC214">
        <v>1.85793</v>
      </c>
      <c r="ID214">
        <v>1.85699</v>
      </c>
      <c r="IE214">
        <v>1.85207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-25.296</v>
      </c>
      <c r="IT214">
        <v>-3.6645</v>
      </c>
      <c r="IU214">
        <v>-16.18538581062957</v>
      </c>
      <c r="IV214">
        <v>-0.02504303529460891</v>
      </c>
      <c r="IW214">
        <v>8.203137281165334E-06</v>
      </c>
      <c r="IX214">
        <v>-1.601710138363582E-09</v>
      </c>
      <c r="IY214">
        <v>-1.73941095924372</v>
      </c>
      <c r="IZ214">
        <v>-0.1542298006697892</v>
      </c>
      <c r="JA214">
        <v>0.004482180110296973</v>
      </c>
      <c r="JB214">
        <v>-5.576280945024944E-05</v>
      </c>
      <c r="JC214">
        <v>4</v>
      </c>
      <c r="JD214">
        <v>1967</v>
      </c>
      <c r="JE214">
        <v>1</v>
      </c>
      <c r="JF214">
        <v>28</v>
      </c>
      <c r="JG214">
        <v>40.6</v>
      </c>
      <c r="JH214">
        <v>40.6</v>
      </c>
      <c r="JI214">
        <v>1.10474</v>
      </c>
      <c r="JJ214">
        <v>2.60376</v>
      </c>
      <c r="JK214">
        <v>1.49658</v>
      </c>
      <c r="JL214">
        <v>2.40967</v>
      </c>
      <c r="JM214">
        <v>1.54907</v>
      </c>
      <c r="JN214">
        <v>2.40723</v>
      </c>
      <c r="JO214">
        <v>31.5643</v>
      </c>
      <c r="JP214">
        <v>13.5717</v>
      </c>
      <c r="JQ214">
        <v>18</v>
      </c>
      <c r="JR214">
        <v>505.546</v>
      </c>
      <c r="JS214">
        <v>451.605</v>
      </c>
      <c r="JT214">
        <v>22.1955</v>
      </c>
      <c r="JU214">
        <v>39.4923</v>
      </c>
      <c r="JV214">
        <v>30</v>
      </c>
      <c r="JW214">
        <v>39.2399</v>
      </c>
      <c r="JX214">
        <v>39.0857</v>
      </c>
      <c r="JY214">
        <v>22.2104</v>
      </c>
      <c r="JZ214">
        <v>0</v>
      </c>
      <c r="KA214">
        <v>66.3458</v>
      </c>
      <c r="KB214">
        <v>22.206</v>
      </c>
      <c r="KC214">
        <v>366.517</v>
      </c>
      <c r="KD214">
        <v>19.569</v>
      </c>
      <c r="KE214">
        <v>99.2433</v>
      </c>
      <c r="KF214">
        <v>92.54340000000001</v>
      </c>
    </row>
    <row r="215" spans="1:292">
      <c r="A215">
        <v>197</v>
      </c>
      <c r="B215">
        <v>1694441991.1</v>
      </c>
      <c r="C215">
        <v>7910.599999904633</v>
      </c>
      <c r="D215" t="s">
        <v>832</v>
      </c>
      <c r="E215" t="s">
        <v>833</v>
      </c>
      <c r="F215">
        <v>5</v>
      </c>
      <c r="G215" t="s">
        <v>824</v>
      </c>
      <c r="H215">
        <v>1694441983.314285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390.2639394837757</v>
      </c>
      <c r="AJ215">
        <v>387.4814666666666</v>
      </c>
      <c r="AK215">
        <v>-2.628254921761041</v>
      </c>
      <c r="AL215">
        <v>65.87019396724924</v>
      </c>
      <c r="AM215">
        <f>(AO215 - AN215 + DX215*1E3/(8.314*(DZ215+273.15)) * AQ215/DW215 * AP215) * DW215/(100*DK215) * 1000/(1000 - AO215)</f>
        <v>0</v>
      </c>
      <c r="AN215">
        <v>19.07401774294706</v>
      </c>
      <c r="AO215">
        <v>21.32187151515151</v>
      </c>
      <c r="AP215">
        <v>8.712832985011004E-06</v>
      </c>
      <c r="AQ215">
        <v>103.4270274450449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1.37</v>
      </c>
      <c r="DL215">
        <v>0.5</v>
      </c>
      <c r="DM215" t="s">
        <v>430</v>
      </c>
      <c r="DN215">
        <v>2</v>
      </c>
      <c r="DO215" t="b">
        <v>1</v>
      </c>
      <c r="DP215">
        <v>1694441983.314285</v>
      </c>
      <c r="DQ215">
        <v>394.4745357142857</v>
      </c>
      <c r="DR215">
        <v>397.9902499999999</v>
      </c>
      <c r="DS215">
        <v>21.31546428571428</v>
      </c>
      <c r="DT215">
        <v>19.073175</v>
      </c>
      <c r="DU215">
        <v>419.8462142857143</v>
      </c>
      <c r="DV215">
        <v>24.97984642857143</v>
      </c>
      <c r="DW215">
        <v>500.0089642857142</v>
      </c>
      <c r="DX215">
        <v>84.4524142857143</v>
      </c>
      <c r="DY215">
        <v>0.09995065357142859</v>
      </c>
      <c r="DZ215">
        <v>27.12561428571429</v>
      </c>
      <c r="EA215">
        <v>27.97914285714286</v>
      </c>
      <c r="EB215">
        <v>999.9000000000002</v>
      </c>
      <c r="EC215">
        <v>0</v>
      </c>
      <c r="ED215">
        <v>0</v>
      </c>
      <c r="EE215">
        <v>10003.09785714286</v>
      </c>
      <c r="EF215">
        <v>0</v>
      </c>
      <c r="EG215">
        <v>1504.692857142857</v>
      </c>
      <c r="EH215">
        <v>-3.515722653571429</v>
      </c>
      <c r="EI215">
        <v>403.0659285714286</v>
      </c>
      <c r="EJ215">
        <v>405.7286428571429</v>
      </c>
      <c r="EK215">
        <v>2.242294285714286</v>
      </c>
      <c r="EL215">
        <v>397.9902499999999</v>
      </c>
      <c r="EM215">
        <v>19.073175</v>
      </c>
      <c r="EN215">
        <v>1.800141785714286</v>
      </c>
      <c r="EO215">
        <v>1.610775357142857</v>
      </c>
      <c r="EP215">
        <v>15.78802142857143</v>
      </c>
      <c r="EQ215">
        <v>14.06227142857143</v>
      </c>
      <c r="ER215">
        <v>2000.015357142857</v>
      </c>
      <c r="ES215">
        <v>0.9799941071428575</v>
      </c>
      <c r="ET215">
        <v>0.02000628571428571</v>
      </c>
      <c r="EU215">
        <v>0</v>
      </c>
      <c r="EV215">
        <v>215.7299642857143</v>
      </c>
      <c r="EW215">
        <v>5.00078</v>
      </c>
      <c r="EX215">
        <v>5517.152857142858</v>
      </c>
      <c r="EY215">
        <v>16379.72142857143</v>
      </c>
      <c r="EZ215">
        <v>45.53982142857141</v>
      </c>
      <c r="FA215">
        <v>46.87942857142856</v>
      </c>
      <c r="FB215">
        <v>46.07332142857143</v>
      </c>
      <c r="FC215">
        <v>46.1270357142857</v>
      </c>
      <c r="FD215">
        <v>45.95971428571429</v>
      </c>
      <c r="FE215">
        <v>1955.105357142857</v>
      </c>
      <c r="FF215">
        <v>39.91</v>
      </c>
      <c r="FG215">
        <v>0</v>
      </c>
      <c r="FH215">
        <v>1694441991.3</v>
      </c>
      <c r="FI215">
        <v>0</v>
      </c>
      <c r="FJ215">
        <v>215.7563461538462</v>
      </c>
      <c r="FK215">
        <v>0.398051276686578</v>
      </c>
      <c r="FL215">
        <v>29.6389743905831</v>
      </c>
      <c r="FM215">
        <v>5517.73</v>
      </c>
      <c r="FN215">
        <v>15</v>
      </c>
      <c r="FO215">
        <v>1694439552.6</v>
      </c>
      <c r="FP215" t="s">
        <v>825</v>
      </c>
      <c r="FQ215">
        <v>1694439550.6</v>
      </c>
      <c r="FR215">
        <v>1694439552.6</v>
      </c>
      <c r="FS215">
        <v>4</v>
      </c>
      <c r="FT215">
        <v>-0.107</v>
      </c>
      <c r="FU215">
        <v>-0.056</v>
      </c>
      <c r="FV215">
        <v>-25.867</v>
      </c>
      <c r="FW215">
        <v>-3.611</v>
      </c>
      <c r="FX215">
        <v>420</v>
      </c>
      <c r="FY215">
        <v>20</v>
      </c>
      <c r="FZ215">
        <v>0.32</v>
      </c>
      <c r="GA215">
        <v>0.08</v>
      </c>
      <c r="GB215">
        <v>-6.71152286097561</v>
      </c>
      <c r="GC215">
        <v>71.44614250871076</v>
      </c>
      <c r="GD215">
        <v>7.125252840948208</v>
      </c>
      <c r="GE215">
        <v>0</v>
      </c>
      <c r="GF215">
        <v>2.240620487804878</v>
      </c>
      <c r="GG215">
        <v>0.04166404181185154</v>
      </c>
      <c r="GH215">
        <v>0.004228337591351563</v>
      </c>
      <c r="GI215">
        <v>1</v>
      </c>
      <c r="GJ215">
        <v>1</v>
      </c>
      <c r="GK215">
        <v>2</v>
      </c>
      <c r="GL215" t="s">
        <v>438</v>
      </c>
      <c r="GM215">
        <v>3.1043</v>
      </c>
      <c r="GN215">
        <v>2.75837</v>
      </c>
      <c r="GO215">
        <v>0.0777612</v>
      </c>
      <c r="GP215">
        <v>0.0733941</v>
      </c>
      <c r="GQ215">
        <v>0.10238</v>
      </c>
      <c r="GR215">
        <v>0.08496769999999999</v>
      </c>
      <c r="GS215">
        <v>23407.5</v>
      </c>
      <c r="GT215">
        <v>22117.6</v>
      </c>
      <c r="GU215">
        <v>25957</v>
      </c>
      <c r="GV215">
        <v>24231</v>
      </c>
      <c r="GW215">
        <v>37439.5</v>
      </c>
      <c r="GX215">
        <v>32474.3</v>
      </c>
      <c r="GY215">
        <v>45427.5</v>
      </c>
      <c r="GZ215">
        <v>38397.6</v>
      </c>
      <c r="HA215">
        <v>1.7901</v>
      </c>
      <c r="HB215">
        <v>1.68873</v>
      </c>
      <c r="HC215">
        <v>-0.0739694</v>
      </c>
      <c r="HD215">
        <v>0</v>
      </c>
      <c r="HE215">
        <v>29.1893</v>
      </c>
      <c r="HF215">
        <v>999.9</v>
      </c>
      <c r="HG215">
        <v>53.5</v>
      </c>
      <c r="HH215">
        <v>28.1</v>
      </c>
      <c r="HI215">
        <v>24.1789</v>
      </c>
      <c r="HJ215">
        <v>61.542</v>
      </c>
      <c r="HK215">
        <v>24.0184</v>
      </c>
      <c r="HL215">
        <v>1</v>
      </c>
      <c r="HM215">
        <v>1.06791</v>
      </c>
      <c r="HN215">
        <v>8.06781</v>
      </c>
      <c r="HO215">
        <v>20.1319</v>
      </c>
      <c r="HP215">
        <v>5.2092</v>
      </c>
      <c r="HQ215">
        <v>11.9911</v>
      </c>
      <c r="HR215">
        <v>4.96175</v>
      </c>
      <c r="HS215">
        <v>3.27425</v>
      </c>
      <c r="HT215">
        <v>9999</v>
      </c>
      <c r="HU215">
        <v>9999</v>
      </c>
      <c r="HV215">
        <v>9999</v>
      </c>
      <c r="HW215">
        <v>162.6</v>
      </c>
      <c r="HX215">
        <v>1.86371</v>
      </c>
      <c r="HY215">
        <v>1.85974</v>
      </c>
      <c r="HZ215">
        <v>1.85791</v>
      </c>
      <c r="IA215">
        <v>1.85941</v>
      </c>
      <c r="IB215">
        <v>1.85952</v>
      </c>
      <c r="IC215">
        <v>1.85791</v>
      </c>
      <c r="ID215">
        <v>1.85699</v>
      </c>
      <c r="IE215">
        <v>1.85206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-25.049</v>
      </c>
      <c r="IT215">
        <v>-3.6646</v>
      </c>
      <c r="IU215">
        <v>-16.18538581062957</v>
      </c>
      <c r="IV215">
        <v>-0.02504303529460891</v>
      </c>
      <c r="IW215">
        <v>8.203137281165334E-06</v>
      </c>
      <c r="IX215">
        <v>-1.601710138363582E-09</v>
      </c>
      <c r="IY215">
        <v>-1.73941095924372</v>
      </c>
      <c r="IZ215">
        <v>-0.1542298006697892</v>
      </c>
      <c r="JA215">
        <v>0.004482180110296973</v>
      </c>
      <c r="JB215">
        <v>-5.576280945024944E-05</v>
      </c>
      <c r="JC215">
        <v>4</v>
      </c>
      <c r="JD215">
        <v>1967</v>
      </c>
      <c r="JE215">
        <v>1</v>
      </c>
      <c r="JF215">
        <v>28</v>
      </c>
      <c r="JG215">
        <v>40.7</v>
      </c>
      <c r="JH215">
        <v>40.6</v>
      </c>
      <c r="JI215">
        <v>1.06934</v>
      </c>
      <c r="JJ215">
        <v>2.6123</v>
      </c>
      <c r="JK215">
        <v>1.49658</v>
      </c>
      <c r="JL215">
        <v>2.40845</v>
      </c>
      <c r="JM215">
        <v>1.54907</v>
      </c>
      <c r="JN215">
        <v>2.36572</v>
      </c>
      <c r="JO215">
        <v>31.5643</v>
      </c>
      <c r="JP215">
        <v>13.5717</v>
      </c>
      <c r="JQ215">
        <v>18</v>
      </c>
      <c r="JR215">
        <v>505.643</v>
      </c>
      <c r="JS215">
        <v>451.302</v>
      </c>
      <c r="JT215">
        <v>22.2118</v>
      </c>
      <c r="JU215">
        <v>39.4924</v>
      </c>
      <c r="JV215">
        <v>30.0002</v>
      </c>
      <c r="JW215">
        <v>39.2399</v>
      </c>
      <c r="JX215">
        <v>39.0894</v>
      </c>
      <c r="JY215">
        <v>21.5052</v>
      </c>
      <c r="JZ215">
        <v>0</v>
      </c>
      <c r="KA215">
        <v>66.3458</v>
      </c>
      <c r="KB215">
        <v>22.2147</v>
      </c>
      <c r="KC215">
        <v>346.481</v>
      </c>
      <c r="KD215">
        <v>19.5683</v>
      </c>
      <c r="KE215">
        <v>99.2432</v>
      </c>
      <c r="KF215">
        <v>92.5431</v>
      </c>
    </row>
    <row r="216" spans="1:292">
      <c r="A216">
        <v>198</v>
      </c>
      <c r="B216">
        <v>1694441996.1</v>
      </c>
      <c r="C216">
        <v>7915.599999904633</v>
      </c>
      <c r="D216" t="s">
        <v>834</v>
      </c>
      <c r="E216" t="s">
        <v>835</v>
      </c>
      <c r="F216">
        <v>5</v>
      </c>
      <c r="G216" t="s">
        <v>824</v>
      </c>
      <c r="H216">
        <v>1694441988.6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373.485665682146</v>
      </c>
      <c r="AJ216">
        <v>372.7434909090909</v>
      </c>
      <c r="AK216">
        <v>-2.991970415847093</v>
      </c>
      <c r="AL216">
        <v>65.87019396724924</v>
      </c>
      <c r="AM216">
        <f>(AO216 - AN216 + DX216*1E3/(8.314*(DZ216+273.15)) * AQ216/DW216 * AP216) * DW216/(100*DK216) * 1000/(1000 - AO216)</f>
        <v>0</v>
      </c>
      <c r="AN216">
        <v>19.07463376588242</v>
      </c>
      <c r="AO216">
        <v>21.3202606060606</v>
      </c>
      <c r="AP216">
        <v>-1.627081132295287E-06</v>
      </c>
      <c r="AQ216">
        <v>103.4270274450449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1.37</v>
      </c>
      <c r="DL216">
        <v>0.5</v>
      </c>
      <c r="DM216" t="s">
        <v>430</v>
      </c>
      <c r="DN216">
        <v>2</v>
      </c>
      <c r="DO216" t="b">
        <v>1</v>
      </c>
      <c r="DP216">
        <v>1694441988.6</v>
      </c>
      <c r="DQ216">
        <v>383.5774814814816</v>
      </c>
      <c r="DR216">
        <v>381.7726666666666</v>
      </c>
      <c r="DS216">
        <v>21.31912962962963</v>
      </c>
      <c r="DT216">
        <v>19.07406666666666</v>
      </c>
      <c r="DU216">
        <v>408.737</v>
      </c>
      <c r="DV216">
        <v>24.98365185185185</v>
      </c>
      <c r="DW216">
        <v>500.0082962962962</v>
      </c>
      <c r="DX216">
        <v>84.45186666666667</v>
      </c>
      <c r="DY216">
        <v>0.1000139888888889</v>
      </c>
      <c r="DZ216">
        <v>27.13358888888888</v>
      </c>
      <c r="EA216">
        <v>27.98345555555555</v>
      </c>
      <c r="EB216">
        <v>999.9000000000001</v>
      </c>
      <c r="EC216">
        <v>0</v>
      </c>
      <c r="ED216">
        <v>0</v>
      </c>
      <c r="EE216">
        <v>9999.692962962961</v>
      </c>
      <c r="EF216">
        <v>0</v>
      </c>
      <c r="EG216">
        <v>1509.643703703704</v>
      </c>
      <c r="EH216">
        <v>1.804820211111111</v>
      </c>
      <c r="EI216">
        <v>391.9330740740741</v>
      </c>
      <c r="EJ216">
        <v>389.196037037037</v>
      </c>
      <c r="EK216">
        <v>2.245062962962963</v>
      </c>
      <c r="EL216">
        <v>381.7726666666666</v>
      </c>
      <c r="EM216">
        <v>19.07406666666666</v>
      </c>
      <c r="EN216">
        <v>1.80043962962963</v>
      </c>
      <c r="EO216">
        <v>1.610841481481481</v>
      </c>
      <c r="EP216">
        <v>15.79061851851852</v>
      </c>
      <c r="EQ216">
        <v>14.0628962962963</v>
      </c>
      <c r="ER216">
        <v>2000.018888888889</v>
      </c>
      <c r="ES216">
        <v>0.9799940000000001</v>
      </c>
      <c r="ET216">
        <v>0.0200064</v>
      </c>
      <c r="EU216">
        <v>0</v>
      </c>
      <c r="EV216">
        <v>215.7092592592593</v>
      </c>
      <c r="EW216">
        <v>5.00078</v>
      </c>
      <c r="EX216">
        <v>5518.037037037036</v>
      </c>
      <c r="EY216">
        <v>16379.75925925926</v>
      </c>
      <c r="EZ216">
        <v>45.54133333333333</v>
      </c>
      <c r="FA216">
        <v>46.87959259259259</v>
      </c>
      <c r="FB216">
        <v>46.06451851851851</v>
      </c>
      <c r="FC216">
        <v>46.13407407407407</v>
      </c>
      <c r="FD216">
        <v>45.95355555555554</v>
      </c>
      <c r="FE216">
        <v>1955.108888888889</v>
      </c>
      <c r="FF216">
        <v>39.91</v>
      </c>
      <c r="FG216">
        <v>0</v>
      </c>
      <c r="FH216">
        <v>1694441996.1</v>
      </c>
      <c r="FI216">
        <v>0</v>
      </c>
      <c r="FJ216">
        <v>215.7317692307693</v>
      </c>
      <c r="FK216">
        <v>-1.006017092537081</v>
      </c>
      <c r="FL216">
        <v>-15.5863246695267</v>
      </c>
      <c r="FM216">
        <v>5518.003076923076</v>
      </c>
      <c r="FN216">
        <v>15</v>
      </c>
      <c r="FO216">
        <v>1694439552.6</v>
      </c>
      <c r="FP216" t="s">
        <v>825</v>
      </c>
      <c r="FQ216">
        <v>1694439550.6</v>
      </c>
      <c r="FR216">
        <v>1694439552.6</v>
      </c>
      <c r="FS216">
        <v>4</v>
      </c>
      <c r="FT216">
        <v>-0.107</v>
      </c>
      <c r="FU216">
        <v>-0.056</v>
      </c>
      <c r="FV216">
        <v>-25.867</v>
      </c>
      <c r="FW216">
        <v>-3.611</v>
      </c>
      <c r="FX216">
        <v>420</v>
      </c>
      <c r="FY216">
        <v>20</v>
      </c>
      <c r="FZ216">
        <v>0.32</v>
      </c>
      <c r="GA216">
        <v>0.08</v>
      </c>
      <c r="GB216">
        <v>-2.647509446341463</v>
      </c>
      <c r="GC216">
        <v>65.68288136027871</v>
      </c>
      <c r="GD216">
        <v>6.618890318141224</v>
      </c>
      <c r="GE216">
        <v>0</v>
      </c>
      <c r="GF216">
        <v>2.242778536585366</v>
      </c>
      <c r="GG216">
        <v>0.03479728222996857</v>
      </c>
      <c r="GH216">
        <v>0.003680374822491265</v>
      </c>
      <c r="GI216">
        <v>1</v>
      </c>
      <c r="GJ216">
        <v>1</v>
      </c>
      <c r="GK216">
        <v>2</v>
      </c>
      <c r="GL216" t="s">
        <v>438</v>
      </c>
      <c r="GM216">
        <v>3.10428</v>
      </c>
      <c r="GN216">
        <v>2.75809</v>
      </c>
      <c r="GO216">
        <v>0.0755461</v>
      </c>
      <c r="GP216">
        <v>0.0708521</v>
      </c>
      <c r="GQ216">
        <v>0.102378</v>
      </c>
      <c r="GR216">
        <v>0.0849674</v>
      </c>
      <c r="GS216">
        <v>23463.7</v>
      </c>
      <c r="GT216">
        <v>22177.9</v>
      </c>
      <c r="GU216">
        <v>25957.1</v>
      </c>
      <c r="GV216">
        <v>24230.7</v>
      </c>
      <c r="GW216">
        <v>37439.4</v>
      </c>
      <c r="GX216">
        <v>32473.7</v>
      </c>
      <c r="GY216">
        <v>45427.6</v>
      </c>
      <c r="GZ216">
        <v>38397.2</v>
      </c>
      <c r="HA216">
        <v>1.79007</v>
      </c>
      <c r="HB216">
        <v>1.68873</v>
      </c>
      <c r="HC216">
        <v>-0.07449459999999999</v>
      </c>
      <c r="HD216">
        <v>0</v>
      </c>
      <c r="HE216">
        <v>29.1956</v>
      </c>
      <c r="HF216">
        <v>999.9</v>
      </c>
      <c r="HG216">
        <v>53.5</v>
      </c>
      <c r="HH216">
        <v>28.1</v>
      </c>
      <c r="HI216">
        <v>24.1804</v>
      </c>
      <c r="HJ216">
        <v>61.432</v>
      </c>
      <c r="HK216">
        <v>23.9904</v>
      </c>
      <c r="HL216">
        <v>1</v>
      </c>
      <c r="HM216">
        <v>1.06809</v>
      </c>
      <c r="HN216">
        <v>8.064209999999999</v>
      </c>
      <c r="HO216">
        <v>20.1317</v>
      </c>
      <c r="HP216">
        <v>5.2086</v>
      </c>
      <c r="HQ216">
        <v>11.9912</v>
      </c>
      <c r="HR216">
        <v>4.9613</v>
      </c>
      <c r="HS216">
        <v>3.2741</v>
      </c>
      <c r="HT216">
        <v>9999</v>
      </c>
      <c r="HU216">
        <v>9999</v>
      </c>
      <c r="HV216">
        <v>9999</v>
      </c>
      <c r="HW216">
        <v>162.6</v>
      </c>
      <c r="HX216">
        <v>1.86371</v>
      </c>
      <c r="HY216">
        <v>1.85974</v>
      </c>
      <c r="HZ216">
        <v>1.85791</v>
      </c>
      <c r="IA216">
        <v>1.85943</v>
      </c>
      <c r="IB216">
        <v>1.85952</v>
      </c>
      <c r="IC216">
        <v>1.85791</v>
      </c>
      <c r="ID216">
        <v>1.85699</v>
      </c>
      <c r="IE216">
        <v>1.85207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-24.762</v>
      </c>
      <c r="IT216">
        <v>-3.6646</v>
      </c>
      <c r="IU216">
        <v>-16.18538581062957</v>
      </c>
      <c r="IV216">
        <v>-0.02504303529460891</v>
      </c>
      <c r="IW216">
        <v>8.203137281165334E-06</v>
      </c>
      <c r="IX216">
        <v>-1.601710138363582E-09</v>
      </c>
      <c r="IY216">
        <v>-1.73941095924372</v>
      </c>
      <c r="IZ216">
        <v>-0.1542298006697892</v>
      </c>
      <c r="JA216">
        <v>0.004482180110296973</v>
      </c>
      <c r="JB216">
        <v>-5.576280945024944E-05</v>
      </c>
      <c r="JC216">
        <v>4</v>
      </c>
      <c r="JD216">
        <v>1967</v>
      </c>
      <c r="JE216">
        <v>1</v>
      </c>
      <c r="JF216">
        <v>28</v>
      </c>
      <c r="JG216">
        <v>40.8</v>
      </c>
      <c r="JH216">
        <v>40.7</v>
      </c>
      <c r="JI216">
        <v>1.02905</v>
      </c>
      <c r="JJ216">
        <v>2.61841</v>
      </c>
      <c r="JK216">
        <v>1.49658</v>
      </c>
      <c r="JL216">
        <v>2.40845</v>
      </c>
      <c r="JM216">
        <v>1.54907</v>
      </c>
      <c r="JN216">
        <v>2.3584</v>
      </c>
      <c r="JO216">
        <v>31.5861</v>
      </c>
      <c r="JP216">
        <v>13.5717</v>
      </c>
      <c r="JQ216">
        <v>18</v>
      </c>
      <c r="JR216">
        <v>505.652</v>
      </c>
      <c r="JS216">
        <v>451.307</v>
      </c>
      <c r="JT216">
        <v>22.2202</v>
      </c>
      <c r="JU216">
        <v>39.4962</v>
      </c>
      <c r="JV216">
        <v>30.0003</v>
      </c>
      <c r="JW216">
        <v>39.2437</v>
      </c>
      <c r="JX216">
        <v>39.0902</v>
      </c>
      <c r="JY216">
        <v>20.709</v>
      </c>
      <c r="JZ216">
        <v>0</v>
      </c>
      <c r="KA216">
        <v>66.3458</v>
      </c>
      <c r="KB216">
        <v>22.2268</v>
      </c>
      <c r="KC216">
        <v>333.123</v>
      </c>
      <c r="KD216">
        <v>19.5738</v>
      </c>
      <c r="KE216">
        <v>99.2435</v>
      </c>
      <c r="KF216">
        <v>92.54219999999999</v>
      </c>
    </row>
    <row r="217" spans="1:292">
      <c r="A217">
        <v>199</v>
      </c>
      <c r="B217">
        <v>1694442001.1</v>
      </c>
      <c r="C217">
        <v>7920.599999904633</v>
      </c>
      <c r="D217" t="s">
        <v>836</v>
      </c>
      <c r="E217" t="s">
        <v>837</v>
      </c>
      <c r="F217">
        <v>5</v>
      </c>
      <c r="G217" t="s">
        <v>824</v>
      </c>
      <c r="H217">
        <v>1694441993.314285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356.7601295958207</v>
      </c>
      <c r="AJ217">
        <v>357.1837393939393</v>
      </c>
      <c r="AK217">
        <v>-3.140934452800483</v>
      </c>
      <c r="AL217">
        <v>65.87019396724924</v>
      </c>
      <c r="AM217">
        <f>(AO217 - AN217 + DX217*1E3/(8.314*(DZ217+273.15)) * AQ217/DW217 * AP217) * DW217/(100*DK217) * 1000/(1000 - AO217)</f>
        <v>0</v>
      </c>
      <c r="AN217">
        <v>19.07634702401692</v>
      </c>
      <c r="AO217">
        <v>21.31874606060607</v>
      </c>
      <c r="AP217">
        <v>-5.928463389729943E-06</v>
      </c>
      <c r="AQ217">
        <v>103.4270274450449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1.37</v>
      </c>
      <c r="DL217">
        <v>0.5</v>
      </c>
      <c r="DM217" t="s">
        <v>430</v>
      </c>
      <c r="DN217">
        <v>2</v>
      </c>
      <c r="DO217" t="b">
        <v>1</v>
      </c>
      <c r="DP217">
        <v>1694441993.314285</v>
      </c>
      <c r="DQ217">
        <v>371.0458571428572</v>
      </c>
      <c r="DR217">
        <v>366.4491785714286</v>
      </c>
      <c r="DS217">
        <v>21.32016071428571</v>
      </c>
      <c r="DT217">
        <v>19.07502857142857</v>
      </c>
      <c r="DU217">
        <v>395.9595</v>
      </c>
      <c r="DV217">
        <v>24.98471428571429</v>
      </c>
      <c r="DW217">
        <v>500.0012857142856</v>
      </c>
      <c r="DX217">
        <v>84.45173571428573</v>
      </c>
      <c r="DY217">
        <v>0.09995689285714286</v>
      </c>
      <c r="DZ217">
        <v>27.13768571428571</v>
      </c>
      <c r="EA217">
        <v>27.98846785714286</v>
      </c>
      <c r="EB217">
        <v>999.9000000000002</v>
      </c>
      <c r="EC217">
        <v>0</v>
      </c>
      <c r="ED217">
        <v>0</v>
      </c>
      <c r="EE217">
        <v>10003.99178571429</v>
      </c>
      <c r="EF217">
        <v>0</v>
      </c>
      <c r="EG217">
        <v>1516.1475</v>
      </c>
      <c r="EH217">
        <v>4.596712203571429</v>
      </c>
      <c r="EI217">
        <v>379.1288928571428</v>
      </c>
      <c r="EJ217">
        <v>373.5749642857143</v>
      </c>
      <c r="EK217">
        <v>2.245131785714286</v>
      </c>
      <c r="EL217">
        <v>366.4491785714286</v>
      </c>
      <c r="EM217">
        <v>19.07502857142857</v>
      </c>
      <c r="EN217">
        <v>1.800523214285715</v>
      </c>
      <c r="EO217">
        <v>1.610919285714286</v>
      </c>
      <c r="EP217">
        <v>15.79134285714286</v>
      </c>
      <c r="EQ217">
        <v>14.06364642857143</v>
      </c>
      <c r="ER217">
        <v>1999.996785714286</v>
      </c>
      <c r="ES217">
        <v>0.9799937857142859</v>
      </c>
      <c r="ET217">
        <v>0.02000661071428571</v>
      </c>
      <c r="EU217">
        <v>0</v>
      </c>
      <c r="EV217">
        <v>215.5308928571429</v>
      </c>
      <c r="EW217">
        <v>5.00078</v>
      </c>
      <c r="EX217">
        <v>5516.385000000001</v>
      </c>
      <c r="EY217">
        <v>16379.57857142857</v>
      </c>
      <c r="EZ217">
        <v>45.51978571428572</v>
      </c>
      <c r="FA217">
        <v>46.87942857142857</v>
      </c>
      <c r="FB217">
        <v>46.07332142857141</v>
      </c>
      <c r="FC217">
        <v>46.12924999999999</v>
      </c>
      <c r="FD217">
        <v>45.93510714285714</v>
      </c>
      <c r="FE217">
        <v>1955.086785714285</v>
      </c>
      <c r="FF217">
        <v>39.91</v>
      </c>
      <c r="FG217">
        <v>0</v>
      </c>
      <c r="FH217">
        <v>1694442001.5</v>
      </c>
      <c r="FI217">
        <v>0</v>
      </c>
      <c r="FJ217">
        <v>215.4858</v>
      </c>
      <c r="FK217">
        <v>-4.580153823480392</v>
      </c>
      <c r="FL217">
        <v>-48.86538442905466</v>
      </c>
      <c r="FM217">
        <v>5515.63</v>
      </c>
      <c r="FN217">
        <v>15</v>
      </c>
      <c r="FO217">
        <v>1694439552.6</v>
      </c>
      <c r="FP217" t="s">
        <v>825</v>
      </c>
      <c r="FQ217">
        <v>1694439550.6</v>
      </c>
      <c r="FR217">
        <v>1694439552.6</v>
      </c>
      <c r="FS217">
        <v>4</v>
      </c>
      <c r="FT217">
        <v>-0.107</v>
      </c>
      <c r="FU217">
        <v>-0.056</v>
      </c>
      <c r="FV217">
        <v>-25.867</v>
      </c>
      <c r="FW217">
        <v>-3.611</v>
      </c>
      <c r="FX217">
        <v>420</v>
      </c>
      <c r="FY217">
        <v>20</v>
      </c>
      <c r="FZ217">
        <v>0.32</v>
      </c>
      <c r="GA217">
        <v>0.08</v>
      </c>
      <c r="GB217">
        <v>2.625282748780488</v>
      </c>
      <c r="GC217">
        <v>37.58477949825782</v>
      </c>
      <c r="GD217">
        <v>3.8561428374069</v>
      </c>
      <c r="GE217">
        <v>0</v>
      </c>
      <c r="GF217">
        <v>2.244304634146342</v>
      </c>
      <c r="GG217">
        <v>0.005327247386758248</v>
      </c>
      <c r="GH217">
        <v>0.002637699568277756</v>
      </c>
      <c r="GI217">
        <v>1</v>
      </c>
      <c r="GJ217">
        <v>1</v>
      </c>
      <c r="GK217">
        <v>2</v>
      </c>
      <c r="GL217" t="s">
        <v>438</v>
      </c>
      <c r="GM217">
        <v>3.10407</v>
      </c>
      <c r="GN217">
        <v>2.75799</v>
      </c>
      <c r="GO217">
        <v>0.0731694</v>
      </c>
      <c r="GP217">
        <v>0.06824429999999999</v>
      </c>
      <c r="GQ217">
        <v>0.102375</v>
      </c>
      <c r="GR217">
        <v>0.084981</v>
      </c>
      <c r="GS217">
        <v>23523.8</v>
      </c>
      <c r="GT217">
        <v>22240.1</v>
      </c>
      <c r="GU217">
        <v>25956.9</v>
      </c>
      <c r="GV217">
        <v>24230.6</v>
      </c>
      <c r="GW217">
        <v>37439.1</v>
      </c>
      <c r="GX217">
        <v>32473.2</v>
      </c>
      <c r="GY217">
        <v>45427.3</v>
      </c>
      <c r="GZ217">
        <v>38397.5</v>
      </c>
      <c r="HA217">
        <v>1.78967</v>
      </c>
      <c r="HB217">
        <v>1.68887</v>
      </c>
      <c r="HC217">
        <v>-0.0727698</v>
      </c>
      <c r="HD217">
        <v>0</v>
      </c>
      <c r="HE217">
        <v>29.2019</v>
      </c>
      <c r="HF217">
        <v>999.9</v>
      </c>
      <c r="HG217">
        <v>53.5</v>
      </c>
      <c r="HH217">
        <v>28.1</v>
      </c>
      <c r="HI217">
        <v>24.1812</v>
      </c>
      <c r="HJ217">
        <v>61.532</v>
      </c>
      <c r="HK217">
        <v>23.9463</v>
      </c>
      <c r="HL217">
        <v>1</v>
      </c>
      <c r="HM217">
        <v>1.06817</v>
      </c>
      <c r="HN217">
        <v>8.04651</v>
      </c>
      <c r="HO217">
        <v>20.1326</v>
      </c>
      <c r="HP217">
        <v>5.20786</v>
      </c>
      <c r="HQ217">
        <v>11.9911</v>
      </c>
      <c r="HR217">
        <v>4.9615</v>
      </c>
      <c r="HS217">
        <v>3.27397</v>
      </c>
      <c r="HT217">
        <v>9999</v>
      </c>
      <c r="HU217">
        <v>9999</v>
      </c>
      <c r="HV217">
        <v>9999</v>
      </c>
      <c r="HW217">
        <v>162.6</v>
      </c>
      <c r="HX217">
        <v>1.86371</v>
      </c>
      <c r="HY217">
        <v>1.85974</v>
      </c>
      <c r="HZ217">
        <v>1.85791</v>
      </c>
      <c r="IA217">
        <v>1.85941</v>
      </c>
      <c r="IB217">
        <v>1.85953</v>
      </c>
      <c r="IC217">
        <v>1.85792</v>
      </c>
      <c r="ID217">
        <v>1.85699</v>
      </c>
      <c r="IE217">
        <v>1.85205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-24.457</v>
      </c>
      <c r="IT217">
        <v>-3.6646</v>
      </c>
      <c r="IU217">
        <v>-16.18538581062957</v>
      </c>
      <c r="IV217">
        <v>-0.02504303529460891</v>
      </c>
      <c r="IW217">
        <v>8.203137281165334E-06</v>
      </c>
      <c r="IX217">
        <v>-1.601710138363582E-09</v>
      </c>
      <c r="IY217">
        <v>-1.73941095924372</v>
      </c>
      <c r="IZ217">
        <v>-0.1542298006697892</v>
      </c>
      <c r="JA217">
        <v>0.004482180110296973</v>
      </c>
      <c r="JB217">
        <v>-5.576280945024944E-05</v>
      </c>
      <c r="JC217">
        <v>4</v>
      </c>
      <c r="JD217">
        <v>1967</v>
      </c>
      <c r="JE217">
        <v>1</v>
      </c>
      <c r="JF217">
        <v>28</v>
      </c>
      <c r="JG217">
        <v>40.8</v>
      </c>
      <c r="JH217">
        <v>40.8</v>
      </c>
      <c r="JI217">
        <v>0.993652</v>
      </c>
      <c r="JJ217">
        <v>2.60742</v>
      </c>
      <c r="JK217">
        <v>1.49658</v>
      </c>
      <c r="JL217">
        <v>2.40845</v>
      </c>
      <c r="JM217">
        <v>1.54907</v>
      </c>
      <c r="JN217">
        <v>2.4231</v>
      </c>
      <c r="JO217">
        <v>31.5861</v>
      </c>
      <c r="JP217">
        <v>13.5804</v>
      </c>
      <c r="JQ217">
        <v>18</v>
      </c>
      <c r="JR217">
        <v>505.395</v>
      </c>
      <c r="JS217">
        <v>451.424</v>
      </c>
      <c r="JT217">
        <v>22.2293</v>
      </c>
      <c r="JU217">
        <v>39.4962</v>
      </c>
      <c r="JV217">
        <v>30.0003</v>
      </c>
      <c r="JW217">
        <v>39.2437</v>
      </c>
      <c r="JX217">
        <v>39.0932</v>
      </c>
      <c r="JY217">
        <v>19.9904</v>
      </c>
      <c r="JZ217">
        <v>0</v>
      </c>
      <c r="KA217">
        <v>66.3458</v>
      </c>
      <c r="KB217">
        <v>22.2366</v>
      </c>
      <c r="KC217">
        <v>319.765</v>
      </c>
      <c r="KD217">
        <v>19.5771</v>
      </c>
      <c r="KE217">
        <v>99.24290000000001</v>
      </c>
      <c r="KF217">
        <v>92.5425</v>
      </c>
    </row>
    <row r="218" spans="1:292">
      <c r="A218">
        <v>200</v>
      </c>
      <c r="B218">
        <v>1694442006.1</v>
      </c>
      <c r="C218">
        <v>7925.599999904633</v>
      </c>
      <c r="D218" t="s">
        <v>838</v>
      </c>
      <c r="E218" t="s">
        <v>839</v>
      </c>
      <c r="F218">
        <v>5</v>
      </c>
      <c r="G218" t="s">
        <v>824</v>
      </c>
      <c r="H218">
        <v>1694441998.6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339.84575725027</v>
      </c>
      <c r="AJ218">
        <v>341.1742363636363</v>
      </c>
      <c r="AK218">
        <v>-3.199943870211096</v>
      </c>
      <c r="AL218">
        <v>65.87019396724924</v>
      </c>
      <c r="AM218">
        <f>(AO218 - AN218 + DX218*1E3/(8.314*(DZ218+273.15)) * AQ218/DW218 * AP218) * DW218/(100*DK218) * 1000/(1000 - AO218)</f>
        <v>0</v>
      </c>
      <c r="AN218">
        <v>19.07659877309636</v>
      </c>
      <c r="AO218">
        <v>21.32293818181818</v>
      </c>
      <c r="AP218">
        <v>4.763914491203933E-06</v>
      </c>
      <c r="AQ218">
        <v>103.4270274450449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1.37</v>
      </c>
      <c r="DL218">
        <v>0.5</v>
      </c>
      <c r="DM218" t="s">
        <v>430</v>
      </c>
      <c r="DN218">
        <v>2</v>
      </c>
      <c r="DO218" t="b">
        <v>1</v>
      </c>
      <c r="DP218">
        <v>1694441998.6</v>
      </c>
      <c r="DQ218">
        <v>355.5281851851852</v>
      </c>
      <c r="DR218">
        <v>349.0421111111111</v>
      </c>
      <c r="DS218">
        <v>21.32029259259259</v>
      </c>
      <c r="DT218">
        <v>19.07583703703704</v>
      </c>
      <c r="DU218">
        <v>380.1347407407408</v>
      </c>
      <c r="DV218">
        <v>24.98486666666667</v>
      </c>
      <c r="DW218">
        <v>500.0157407407408</v>
      </c>
      <c r="DX218">
        <v>84.45165185185185</v>
      </c>
      <c r="DY218">
        <v>0.09999163333333333</v>
      </c>
      <c r="DZ218">
        <v>27.14421481481482</v>
      </c>
      <c r="EA218">
        <v>27.99668888888888</v>
      </c>
      <c r="EB218">
        <v>999.9000000000001</v>
      </c>
      <c r="EC218">
        <v>0</v>
      </c>
      <c r="ED218">
        <v>0</v>
      </c>
      <c r="EE218">
        <v>10001.57962962963</v>
      </c>
      <c r="EF218">
        <v>0</v>
      </c>
      <c r="EG218">
        <v>1523.079259259259</v>
      </c>
      <c r="EH218">
        <v>6.48593925925926</v>
      </c>
      <c r="EI218">
        <v>363.2731111111112</v>
      </c>
      <c r="EJ218">
        <v>355.8298518518519</v>
      </c>
      <c r="EK218">
        <v>2.244456296296296</v>
      </c>
      <c r="EL218">
        <v>349.0421111111111</v>
      </c>
      <c r="EM218">
        <v>19.07583703703704</v>
      </c>
      <c r="EN218">
        <v>1.800533333333333</v>
      </c>
      <c r="EO218">
        <v>1.610985555555556</v>
      </c>
      <c r="EP218">
        <v>15.79141851851852</v>
      </c>
      <c r="EQ218">
        <v>14.0642962962963</v>
      </c>
      <c r="ER218">
        <v>1999.989629629629</v>
      </c>
      <c r="ES218">
        <v>0.9799937777777779</v>
      </c>
      <c r="ET218">
        <v>0.02000661851851852</v>
      </c>
      <c r="EU218">
        <v>0</v>
      </c>
      <c r="EV218">
        <v>215.1614074074074</v>
      </c>
      <c r="EW218">
        <v>5.00078</v>
      </c>
      <c r="EX218">
        <v>5511.416296296296</v>
      </c>
      <c r="EY218">
        <v>16379.52222222222</v>
      </c>
      <c r="EZ218">
        <v>45.52059259259259</v>
      </c>
      <c r="FA218">
        <v>46.87959259259259</v>
      </c>
      <c r="FB218">
        <v>46.06903703703702</v>
      </c>
      <c r="FC218">
        <v>46.14555555555554</v>
      </c>
      <c r="FD218">
        <v>45.92796296296296</v>
      </c>
      <c r="FE218">
        <v>1955.07962962963</v>
      </c>
      <c r="FF218">
        <v>39.91</v>
      </c>
      <c r="FG218">
        <v>0</v>
      </c>
      <c r="FH218">
        <v>1694442006.3</v>
      </c>
      <c r="FI218">
        <v>0</v>
      </c>
      <c r="FJ218">
        <v>215.1194</v>
      </c>
      <c r="FK218">
        <v>-5.799769230651297</v>
      </c>
      <c r="FL218">
        <v>-64.58923081040149</v>
      </c>
      <c r="FM218">
        <v>5510.8112</v>
      </c>
      <c r="FN218">
        <v>15</v>
      </c>
      <c r="FO218">
        <v>1694439552.6</v>
      </c>
      <c r="FP218" t="s">
        <v>825</v>
      </c>
      <c r="FQ218">
        <v>1694439550.6</v>
      </c>
      <c r="FR218">
        <v>1694439552.6</v>
      </c>
      <c r="FS218">
        <v>4</v>
      </c>
      <c r="FT218">
        <v>-0.107</v>
      </c>
      <c r="FU218">
        <v>-0.056</v>
      </c>
      <c r="FV218">
        <v>-25.867</v>
      </c>
      <c r="FW218">
        <v>-3.611</v>
      </c>
      <c r="FX218">
        <v>420</v>
      </c>
      <c r="FY218">
        <v>20</v>
      </c>
      <c r="FZ218">
        <v>0.32</v>
      </c>
      <c r="GA218">
        <v>0.08</v>
      </c>
      <c r="GB218">
        <v>5.1836287175</v>
      </c>
      <c r="GC218">
        <v>22.26379446191369</v>
      </c>
      <c r="GD218">
        <v>2.219792680983092</v>
      </c>
      <c r="GE218">
        <v>0</v>
      </c>
      <c r="GF218">
        <v>2.244969</v>
      </c>
      <c r="GG218">
        <v>-0.0111408630394007</v>
      </c>
      <c r="GH218">
        <v>0.00218156113826774</v>
      </c>
      <c r="GI218">
        <v>1</v>
      </c>
      <c r="GJ218">
        <v>1</v>
      </c>
      <c r="GK218">
        <v>2</v>
      </c>
      <c r="GL218" t="s">
        <v>438</v>
      </c>
      <c r="GM218">
        <v>3.10448</v>
      </c>
      <c r="GN218">
        <v>2.75806</v>
      </c>
      <c r="GO218">
        <v>0.0706952</v>
      </c>
      <c r="GP218">
        <v>0.0656137</v>
      </c>
      <c r="GQ218">
        <v>0.102387</v>
      </c>
      <c r="GR218">
        <v>0.08497349999999999</v>
      </c>
      <c r="GS218">
        <v>23586.6</v>
      </c>
      <c r="GT218">
        <v>22302.7</v>
      </c>
      <c r="GU218">
        <v>25957</v>
      </c>
      <c r="GV218">
        <v>24230.6</v>
      </c>
      <c r="GW218">
        <v>37438.3</v>
      </c>
      <c r="GX218">
        <v>32472.9</v>
      </c>
      <c r="GY218">
        <v>45427.4</v>
      </c>
      <c r="GZ218">
        <v>38397.1</v>
      </c>
      <c r="HA218">
        <v>1.79062</v>
      </c>
      <c r="HB218">
        <v>1.68803</v>
      </c>
      <c r="HC218">
        <v>-0.0738688</v>
      </c>
      <c r="HD218">
        <v>0</v>
      </c>
      <c r="HE218">
        <v>29.2093</v>
      </c>
      <c r="HF218">
        <v>999.9</v>
      </c>
      <c r="HG218">
        <v>53.5</v>
      </c>
      <c r="HH218">
        <v>28.1</v>
      </c>
      <c r="HI218">
        <v>24.1802</v>
      </c>
      <c r="HJ218">
        <v>61.212</v>
      </c>
      <c r="HK218">
        <v>23.8101</v>
      </c>
      <c r="HL218">
        <v>1</v>
      </c>
      <c r="HM218">
        <v>1.06922</v>
      </c>
      <c r="HN218">
        <v>8.380610000000001</v>
      </c>
      <c r="HO218">
        <v>20.1167</v>
      </c>
      <c r="HP218">
        <v>5.2086</v>
      </c>
      <c r="HQ218">
        <v>11.9917</v>
      </c>
      <c r="HR218">
        <v>4.9618</v>
      </c>
      <c r="HS218">
        <v>3.27415</v>
      </c>
      <c r="HT218">
        <v>9999</v>
      </c>
      <c r="HU218">
        <v>9999</v>
      </c>
      <c r="HV218">
        <v>9999</v>
      </c>
      <c r="HW218">
        <v>162.6</v>
      </c>
      <c r="HX218">
        <v>1.86371</v>
      </c>
      <c r="HY218">
        <v>1.85974</v>
      </c>
      <c r="HZ218">
        <v>1.85791</v>
      </c>
      <c r="IA218">
        <v>1.8594</v>
      </c>
      <c r="IB218">
        <v>1.85954</v>
      </c>
      <c r="IC218">
        <v>1.85791</v>
      </c>
      <c r="ID218">
        <v>1.85699</v>
      </c>
      <c r="IE218">
        <v>1.85204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-24.143</v>
      </c>
      <c r="IT218">
        <v>-3.6647</v>
      </c>
      <c r="IU218">
        <v>-16.18538581062957</v>
      </c>
      <c r="IV218">
        <v>-0.02504303529460891</v>
      </c>
      <c r="IW218">
        <v>8.203137281165334E-06</v>
      </c>
      <c r="IX218">
        <v>-1.601710138363582E-09</v>
      </c>
      <c r="IY218">
        <v>-1.73941095924372</v>
      </c>
      <c r="IZ218">
        <v>-0.1542298006697892</v>
      </c>
      <c r="JA218">
        <v>0.004482180110296973</v>
      </c>
      <c r="JB218">
        <v>-5.576280945024944E-05</v>
      </c>
      <c r="JC218">
        <v>4</v>
      </c>
      <c r="JD218">
        <v>1967</v>
      </c>
      <c r="JE218">
        <v>1</v>
      </c>
      <c r="JF218">
        <v>28</v>
      </c>
      <c r="JG218">
        <v>40.9</v>
      </c>
      <c r="JH218">
        <v>40.9</v>
      </c>
      <c r="JI218">
        <v>0.955811</v>
      </c>
      <c r="JJ218">
        <v>2.60986</v>
      </c>
      <c r="JK218">
        <v>1.49658</v>
      </c>
      <c r="JL218">
        <v>2.40967</v>
      </c>
      <c r="JM218">
        <v>1.54907</v>
      </c>
      <c r="JN218">
        <v>2.43042</v>
      </c>
      <c r="JO218">
        <v>31.5861</v>
      </c>
      <c r="JP218">
        <v>13.5541</v>
      </c>
      <c r="JQ218">
        <v>18</v>
      </c>
      <c r="JR218">
        <v>506.031</v>
      </c>
      <c r="JS218">
        <v>450.88</v>
      </c>
      <c r="JT218">
        <v>22.2317</v>
      </c>
      <c r="JU218">
        <v>39.5001</v>
      </c>
      <c r="JV218">
        <v>30.0008</v>
      </c>
      <c r="JW218">
        <v>39.2475</v>
      </c>
      <c r="JX218">
        <v>39.095</v>
      </c>
      <c r="JY218">
        <v>19.2241</v>
      </c>
      <c r="JZ218">
        <v>0</v>
      </c>
      <c r="KA218">
        <v>66.3458</v>
      </c>
      <c r="KB218">
        <v>22.1113</v>
      </c>
      <c r="KC218">
        <v>299.638</v>
      </c>
      <c r="KD218">
        <v>19.5737</v>
      </c>
      <c r="KE218">
        <v>99.2431</v>
      </c>
      <c r="KF218">
        <v>92.5419</v>
      </c>
    </row>
    <row r="219" spans="1:292">
      <c r="A219">
        <v>201</v>
      </c>
      <c r="B219">
        <v>1694442011.1</v>
      </c>
      <c r="C219">
        <v>7930.599999904633</v>
      </c>
      <c r="D219" t="s">
        <v>840</v>
      </c>
      <c r="E219" t="s">
        <v>841</v>
      </c>
      <c r="F219">
        <v>5</v>
      </c>
      <c r="G219" t="s">
        <v>824</v>
      </c>
      <c r="H219">
        <v>1694442003.314285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323.4679671516338</v>
      </c>
      <c r="AJ219">
        <v>325.1795151515152</v>
      </c>
      <c r="AK219">
        <v>-3.195294550470857</v>
      </c>
      <c r="AL219">
        <v>65.87019396724924</v>
      </c>
      <c r="AM219">
        <f>(AO219 - AN219 + DX219*1E3/(8.314*(DZ219+273.15)) * AQ219/DW219 * AP219) * DW219/(100*DK219) * 1000/(1000 - AO219)</f>
        <v>0</v>
      </c>
      <c r="AN219">
        <v>19.07677421763839</v>
      </c>
      <c r="AO219">
        <v>21.32231212121211</v>
      </c>
      <c r="AP219">
        <v>8.231578529877663E-06</v>
      </c>
      <c r="AQ219">
        <v>103.4270274450449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1.37</v>
      </c>
      <c r="DL219">
        <v>0.5</v>
      </c>
      <c r="DM219" t="s">
        <v>430</v>
      </c>
      <c r="DN219">
        <v>2</v>
      </c>
      <c r="DO219" t="b">
        <v>1</v>
      </c>
      <c r="DP219">
        <v>1694442003.314285</v>
      </c>
      <c r="DQ219">
        <v>341.0143214285713</v>
      </c>
      <c r="DR219">
        <v>333.6318928571429</v>
      </c>
      <c r="DS219">
        <v>21.32134642857143</v>
      </c>
      <c r="DT219">
        <v>19.07650714285714</v>
      </c>
      <c r="DU219">
        <v>365.3306428571428</v>
      </c>
      <c r="DV219">
        <v>24.98596071428571</v>
      </c>
      <c r="DW219">
        <v>499.9695714285714</v>
      </c>
      <c r="DX219">
        <v>84.45236785714285</v>
      </c>
      <c r="DY219">
        <v>0.09987940714285715</v>
      </c>
      <c r="DZ219">
        <v>27.15326428571428</v>
      </c>
      <c r="EA219">
        <v>28.00747857142857</v>
      </c>
      <c r="EB219">
        <v>999.9000000000002</v>
      </c>
      <c r="EC219">
        <v>0</v>
      </c>
      <c r="ED219">
        <v>0</v>
      </c>
      <c r="EE219">
        <v>9997.884642857143</v>
      </c>
      <c r="EF219">
        <v>0</v>
      </c>
      <c r="EG219">
        <v>1527.833571428572</v>
      </c>
      <c r="EH219">
        <v>7.382320357142857</v>
      </c>
      <c r="EI219">
        <v>348.4434642857144</v>
      </c>
      <c r="EJ219">
        <v>340.1202142857142</v>
      </c>
      <c r="EK219">
        <v>2.244842142857143</v>
      </c>
      <c r="EL219">
        <v>333.6318928571429</v>
      </c>
      <c r="EM219">
        <v>19.07650714285714</v>
      </c>
      <c r="EN219">
        <v>1.800638214285714</v>
      </c>
      <c r="EO219">
        <v>1.611055357142857</v>
      </c>
      <c r="EP219">
        <v>15.79233214285714</v>
      </c>
      <c r="EQ219">
        <v>14.06496428571429</v>
      </c>
      <c r="ER219">
        <v>1999.972857142857</v>
      </c>
      <c r="ES219">
        <v>0.9799937857142859</v>
      </c>
      <c r="ET219">
        <v>0.02000661071428571</v>
      </c>
      <c r="EU219">
        <v>0</v>
      </c>
      <c r="EV219">
        <v>214.6933214285714</v>
      </c>
      <c r="EW219">
        <v>5.00078</v>
      </c>
      <c r="EX219">
        <v>5500.258571428571</v>
      </c>
      <c r="EY219">
        <v>16379.38214285714</v>
      </c>
      <c r="EZ219">
        <v>45.53324999999999</v>
      </c>
      <c r="FA219">
        <v>46.89935714285713</v>
      </c>
      <c r="FB219">
        <v>46.07767857142854</v>
      </c>
      <c r="FC219">
        <v>46.16267857142856</v>
      </c>
      <c r="FD219">
        <v>45.94389285714284</v>
      </c>
      <c r="FE219">
        <v>1955.062857142857</v>
      </c>
      <c r="FF219">
        <v>39.91</v>
      </c>
      <c r="FG219">
        <v>0</v>
      </c>
      <c r="FH219">
        <v>1694442011.1</v>
      </c>
      <c r="FI219">
        <v>0</v>
      </c>
      <c r="FJ219">
        <v>214.65544</v>
      </c>
      <c r="FK219">
        <v>-5.534692309822007</v>
      </c>
      <c r="FL219">
        <v>-152.2938465265525</v>
      </c>
      <c r="FM219">
        <v>5502.632799999999</v>
      </c>
      <c r="FN219">
        <v>15</v>
      </c>
      <c r="FO219">
        <v>1694439552.6</v>
      </c>
      <c r="FP219" t="s">
        <v>825</v>
      </c>
      <c r="FQ219">
        <v>1694439550.6</v>
      </c>
      <c r="FR219">
        <v>1694439552.6</v>
      </c>
      <c r="FS219">
        <v>4</v>
      </c>
      <c r="FT219">
        <v>-0.107</v>
      </c>
      <c r="FU219">
        <v>-0.056</v>
      </c>
      <c r="FV219">
        <v>-25.867</v>
      </c>
      <c r="FW219">
        <v>-3.611</v>
      </c>
      <c r="FX219">
        <v>420</v>
      </c>
      <c r="FY219">
        <v>20</v>
      </c>
      <c r="FZ219">
        <v>0.32</v>
      </c>
      <c r="GA219">
        <v>0.08</v>
      </c>
      <c r="GB219">
        <v>6.738318292682927</v>
      </c>
      <c r="GC219">
        <v>12.29778271777003</v>
      </c>
      <c r="GD219">
        <v>1.267079054986266</v>
      </c>
      <c r="GE219">
        <v>0</v>
      </c>
      <c r="GF219">
        <v>2.245289756097561</v>
      </c>
      <c r="GG219">
        <v>0.002460000000000041</v>
      </c>
      <c r="GH219">
        <v>0.00227378215895129</v>
      </c>
      <c r="GI219">
        <v>1</v>
      </c>
      <c r="GJ219">
        <v>1</v>
      </c>
      <c r="GK219">
        <v>2</v>
      </c>
      <c r="GL219" t="s">
        <v>438</v>
      </c>
      <c r="GM219">
        <v>3.10385</v>
      </c>
      <c r="GN219">
        <v>2.75778</v>
      </c>
      <c r="GO219">
        <v>0.0681824</v>
      </c>
      <c r="GP219">
        <v>0.06301379999999999</v>
      </c>
      <c r="GQ219">
        <v>0.102387</v>
      </c>
      <c r="GR219">
        <v>0.0849757</v>
      </c>
      <c r="GS219">
        <v>23650</v>
      </c>
      <c r="GT219">
        <v>22364.4</v>
      </c>
      <c r="GU219">
        <v>25956.7</v>
      </c>
      <c r="GV219">
        <v>24230.3</v>
      </c>
      <c r="GW219">
        <v>37438</v>
      </c>
      <c r="GX219">
        <v>32472.3</v>
      </c>
      <c r="GY219">
        <v>45427.3</v>
      </c>
      <c r="GZ219">
        <v>38396.8</v>
      </c>
      <c r="HA219">
        <v>1.78948</v>
      </c>
      <c r="HB219">
        <v>1.68948</v>
      </c>
      <c r="HC219">
        <v>-0.07285179999999999</v>
      </c>
      <c r="HD219">
        <v>0</v>
      </c>
      <c r="HE219">
        <v>29.2206</v>
      </c>
      <c r="HF219">
        <v>999.9</v>
      </c>
      <c r="HG219">
        <v>53.5</v>
      </c>
      <c r="HH219">
        <v>28.1</v>
      </c>
      <c r="HI219">
        <v>24.1816</v>
      </c>
      <c r="HJ219">
        <v>61.582</v>
      </c>
      <c r="HK219">
        <v>23.9744</v>
      </c>
      <c r="HL219">
        <v>1</v>
      </c>
      <c r="HM219">
        <v>1.07198</v>
      </c>
      <c r="HN219">
        <v>8.6036</v>
      </c>
      <c r="HO219">
        <v>20.1058</v>
      </c>
      <c r="HP219">
        <v>5.20771</v>
      </c>
      <c r="HQ219">
        <v>11.992</v>
      </c>
      <c r="HR219">
        <v>4.96155</v>
      </c>
      <c r="HS219">
        <v>3.27405</v>
      </c>
      <c r="HT219">
        <v>9999</v>
      </c>
      <c r="HU219">
        <v>9999</v>
      </c>
      <c r="HV219">
        <v>9999</v>
      </c>
      <c r="HW219">
        <v>162.6</v>
      </c>
      <c r="HX219">
        <v>1.86371</v>
      </c>
      <c r="HY219">
        <v>1.85974</v>
      </c>
      <c r="HZ219">
        <v>1.85791</v>
      </c>
      <c r="IA219">
        <v>1.85939</v>
      </c>
      <c r="IB219">
        <v>1.85949</v>
      </c>
      <c r="IC219">
        <v>1.85791</v>
      </c>
      <c r="ID219">
        <v>1.85699</v>
      </c>
      <c r="IE219">
        <v>1.85204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-23.825</v>
      </c>
      <c r="IT219">
        <v>-3.6647</v>
      </c>
      <c r="IU219">
        <v>-16.18538581062957</v>
      </c>
      <c r="IV219">
        <v>-0.02504303529460891</v>
      </c>
      <c r="IW219">
        <v>8.203137281165334E-06</v>
      </c>
      <c r="IX219">
        <v>-1.601710138363582E-09</v>
      </c>
      <c r="IY219">
        <v>-1.73941095924372</v>
      </c>
      <c r="IZ219">
        <v>-0.1542298006697892</v>
      </c>
      <c r="JA219">
        <v>0.004482180110296973</v>
      </c>
      <c r="JB219">
        <v>-5.576280945024944E-05</v>
      </c>
      <c r="JC219">
        <v>4</v>
      </c>
      <c r="JD219">
        <v>1967</v>
      </c>
      <c r="JE219">
        <v>1</v>
      </c>
      <c r="JF219">
        <v>28</v>
      </c>
      <c r="JG219">
        <v>41</v>
      </c>
      <c r="JH219">
        <v>41</v>
      </c>
      <c r="JI219">
        <v>0.922852</v>
      </c>
      <c r="JJ219">
        <v>2.62085</v>
      </c>
      <c r="JK219">
        <v>1.49658</v>
      </c>
      <c r="JL219">
        <v>2.40967</v>
      </c>
      <c r="JM219">
        <v>1.54907</v>
      </c>
      <c r="JN219">
        <v>2.42065</v>
      </c>
      <c r="JO219">
        <v>31.5861</v>
      </c>
      <c r="JP219">
        <v>13.5541</v>
      </c>
      <c r="JQ219">
        <v>18</v>
      </c>
      <c r="JR219">
        <v>505.292</v>
      </c>
      <c r="JS219">
        <v>451.84</v>
      </c>
      <c r="JT219">
        <v>22.1446</v>
      </c>
      <c r="JU219">
        <v>39.5001</v>
      </c>
      <c r="JV219">
        <v>30.0018</v>
      </c>
      <c r="JW219">
        <v>39.2476</v>
      </c>
      <c r="JX219">
        <v>39.0969</v>
      </c>
      <c r="JY219">
        <v>18.4942</v>
      </c>
      <c r="JZ219">
        <v>0</v>
      </c>
      <c r="KA219">
        <v>66.3458</v>
      </c>
      <c r="KB219">
        <v>22.1017</v>
      </c>
      <c r="KC219">
        <v>285.899</v>
      </c>
      <c r="KD219">
        <v>19.5797</v>
      </c>
      <c r="KE219">
        <v>99.2427</v>
      </c>
      <c r="KF219">
        <v>92.5411</v>
      </c>
    </row>
    <row r="220" spans="1:292">
      <c r="A220">
        <v>202</v>
      </c>
      <c r="B220">
        <v>1694442016.1</v>
      </c>
      <c r="C220">
        <v>7935.599999904633</v>
      </c>
      <c r="D220" t="s">
        <v>842</v>
      </c>
      <c r="E220" t="s">
        <v>843</v>
      </c>
      <c r="F220">
        <v>5</v>
      </c>
      <c r="G220" t="s">
        <v>824</v>
      </c>
      <c r="H220">
        <v>1694442008.6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307.162397659978</v>
      </c>
      <c r="AJ220">
        <v>309.4350666666667</v>
      </c>
      <c r="AK220">
        <v>-3.149539697326074</v>
      </c>
      <c r="AL220">
        <v>65.87019396724924</v>
      </c>
      <c r="AM220">
        <f>(AO220 - AN220 + DX220*1E3/(8.314*(DZ220+273.15)) * AQ220/DW220 * AP220) * DW220/(100*DK220) * 1000/(1000 - AO220)</f>
        <v>0</v>
      </c>
      <c r="AN220">
        <v>19.07661092428341</v>
      </c>
      <c r="AO220">
        <v>21.32085696969695</v>
      </c>
      <c r="AP220">
        <v>-4.505898104828579E-06</v>
      </c>
      <c r="AQ220">
        <v>103.4270274450449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1.37</v>
      </c>
      <c r="DL220">
        <v>0.5</v>
      </c>
      <c r="DM220" t="s">
        <v>430</v>
      </c>
      <c r="DN220">
        <v>2</v>
      </c>
      <c r="DO220" t="b">
        <v>1</v>
      </c>
      <c r="DP220">
        <v>1694442008.6</v>
      </c>
      <c r="DQ220">
        <v>324.5576296296296</v>
      </c>
      <c r="DR220">
        <v>316.4801481481481</v>
      </c>
      <c r="DS220">
        <v>21.32213703703704</v>
      </c>
      <c r="DT220">
        <v>19.07665185185185</v>
      </c>
      <c r="DU220">
        <v>348.5417037037037</v>
      </c>
      <c r="DV220">
        <v>24.98678148148149</v>
      </c>
      <c r="DW220">
        <v>499.9157777777779</v>
      </c>
      <c r="DX220">
        <v>84.45277037037037</v>
      </c>
      <c r="DY220">
        <v>0.09997567407407407</v>
      </c>
      <c r="DZ220">
        <v>27.16614814814815</v>
      </c>
      <c r="EA220">
        <v>28.01976296296296</v>
      </c>
      <c r="EB220">
        <v>999.9000000000001</v>
      </c>
      <c r="EC220">
        <v>0</v>
      </c>
      <c r="ED220">
        <v>0</v>
      </c>
      <c r="EE220">
        <v>9988.035185185186</v>
      </c>
      <c r="EF220">
        <v>0</v>
      </c>
      <c r="EG220">
        <v>1482.751851851852</v>
      </c>
      <c r="EH220">
        <v>8.077482962962963</v>
      </c>
      <c r="EI220">
        <v>331.6286296296296</v>
      </c>
      <c r="EJ220">
        <v>322.6348518518519</v>
      </c>
      <c r="EK220">
        <v>2.24549074074074</v>
      </c>
      <c r="EL220">
        <v>316.4801481481481</v>
      </c>
      <c r="EM220">
        <v>19.07665185185185</v>
      </c>
      <c r="EN220">
        <v>1.800715185185185</v>
      </c>
      <c r="EO220">
        <v>1.611075555555556</v>
      </c>
      <c r="EP220">
        <v>15.7929925925926</v>
      </c>
      <c r="EQ220">
        <v>14.06515185185185</v>
      </c>
      <c r="ER220">
        <v>1999.981851851852</v>
      </c>
      <c r="ES220">
        <v>0.9799940000000001</v>
      </c>
      <c r="ET220">
        <v>0.0200064</v>
      </c>
      <c r="EU220">
        <v>0</v>
      </c>
      <c r="EV220">
        <v>214.1214444444444</v>
      </c>
      <c r="EW220">
        <v>5.00078</v>
      </c>
      <c r="EX220">
        <v>5493.695925925925</v>
      </c>
      <c r="EY220">
        <v>16379.45555555556</v>
      </c>
      <c r="EZ220">
        <v>45.54833333333332</v>
      </c>
      <c r="FA220">
        <v>46.92092592592591</v>
      </c>
      <c r="FB220">
        <v>46.07129629629629</v>
      </c>
      <c r="FC220">
        <v>46.18488888888888</v>
      </c>
      <c r="FD220">
        <v>45.95803703703703</v>
      </c>
      <c r="FE220">
        <v>1955.071851851852</v>
      </c>
      <c r="FF220">
        <v>39.91</v>
      </c>
      <c r="FG220">
        <v>0</v>
      </c>
      <c r="FH220">
        <v>1694442016.5</v>
      </c>
      <c r="FI220">
        <v>0</v>
      </c>
      <c r="FJ220">
        <v>214.1311538461538</v>
      </c>
      <c r="FK220">
        <v>-6.392478623206137</v>
      </c>
      <c r="FL220">
        <v>-81.25435885253057</v>
      </c>
      <c r="FM220">
        <v>5496.762692307691</v>
      </c>
      <c r="FN220">
        <v>15</v>
      </c>
      <c r="FO220">
        <v>1694439552.6</v>
      </c>
      <c r="FP220" t="s">
        <v>825</v>
      </c>
      <c r="FQ220">
        <v>1694439550.6</v>
      </c>
      <c r="FR220">
        <v>1694439552.6</v>
      </c>
      <c r="FS220">
        <v>4</v>
      </c>
      <c r="FT220">
        <v>-0.107</v>
      </c>
      <c r="FU220">
        <v>-0.056</v>
      </c>
      <c r="FV220">
        <v>-25.867</v>
      </c>
      <c r="FW220">
        <v>-3.611</v>
      </c>
      <c r="FX220">
        <v>420</v>
      </c>
      <c r="FY220">
        <v>20</v>
      </c>
      <c r="FZ220">
        <v>0.32</v>
      </c>
      <c r="GA220">
        <v>0.08</v>
      </c>
      <c r="GB220">
        <v>7.637849024390245</v>
      </c>
      <c r="GC220">
        <v>7.833455958188146</v>
      </c>
      <c r="GD220">
        <v>0.7987185514364896</v>
      </c>
      <c r="GE220">
        <v>0</v>
      </c>
      <c r="GF220">
        <v>2.244876585365854</v>
      </c>
      <c r="GG220">
        <v>0.007144390243904317</v>
      </c>
      <c r="GH220">
        <v>0.002230905547033696</v>
      </c>
      <c r="GI220">
        <v>1</v>
      </c>
      <c r="GJ220">
        <v>1</v>
      </c>
      <c r="GK220">
        <v>2</v>
      </c>
      <c r="GL220" t="s">
        <v>438</v>
      </c>
      <c r="GM220">
        <v>3.10418</v>
      </c>
      <c r="GN220">
        <v>2.75804</v>
      </c>
      <c r="GO220">
        <v>0.0656514</v>
      </c>
      <c r="GP220">
        <v>0.0602888</v>
      </c>
      <c r="GQ220">
        <v>0.102379</v>
      </c>
      <c r="GR220">
        <v>0.08498020000000001</v>
      </c>
      <c r="GS220">
        <v>23713.9</v>
      </c>
      <c r="GT220">
        <v>22429.1</v>
      </c>
      <c r="GU220">
        <v>25956.5</v>
      </c>
      <c r="GV220">
        <v>24230.2</v>
      </c>
      <c r="GW220">
        <v>37437.4</v>
      </c>
      <c r="GX220">
        <v>32471.8</v>
      </c>
      <c r="GY220">
        <v>45426.6</v>
      </c>
      <c r="GZ220">
        <v>38396.8</v>
      </c>
      <c r="HA220">
        <v>1.78955</v>
      </c>
      <c r="HB220">
        <v>1.68955</v>
      </c>
      <c r="HC220">
        <v>-0.07254629999999999</v>
      </c>
      <c r="HD220">
        <v>0</v>
      </c>
      <c r="HE220">
        <v>29.2306</v>
      </c>
      <c r="HF220">
        <v>999.9</v>
      </c>
      <c r="HG220">
        <v>53.5</v>
      </c>
      <c r="HH220">
        <v>28.1</v>
      </c>
      <c r="HI220">
        <v>24.1789</v>
      </c>
      <c r="HJ220">
        <v>61.742</v>
      </c>
      <c r="HK220">
        <v>24.0705</v>
      </c>
      <c r="HL220">
        <v>1</v>
      </c>
      <c r="HM220">
        <v>1.07288</v>
      </c>
      <c r="HN220">
        <v>8.58896</v>
      </c>
      <c r="HO220">
        <v>20.1065</v>
      </c>
      <c r="HP220">
        <v>5.20756</v>
      </c>
      <c r="HQ220">
        <v>11.9915</v>
      </c>
      <c r="HR220">
        <v>4.96155</v>
      </c>
      <c r="HS220">
        <v>3.27408</v>
      </c>
      <c r="HT220">
        <v>9999</v>
      </c>
      <c r="HU220">
        <v>9999</v>
      </c>
      <c r="HV220">
        <v>9999</v>
      </c>
      <c r="HW220">
        <v>162.6</v>
      </c>
      <c r="HX220">
        <v>1.8637</v>
      </c>
      <c r="HY220">
        <v>1.85972</v>
      </c>
      <c r="HZ220">
        <v>1.85791</v>
      </c>
      <c r="IA220">
        <v>1.85938</v>
      </c>
      <c r="IB220">
        <v>1.85953</v>
      </c>
      <c r="IC220">
        <v>1.85791</v>
      </c>
      <c r="ID220">
        <v>1.85699</v>
      </c>
      <c r="IE220">
        <v>1.852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-23.508</v>
      </c>
      <c r="IT220">
        <v>-3.6646</v>
      </c>
      <c r="IU220">
        <v>-16.18538581062957</v>
      </c>
      <c r="IV220">
        <v>-0.02504303529460891</v>
      </c>
      <c r="IW220">
        <v>8.203137281165334E-06</v>
      </c>
      <c r="IX220">
        <v>-1.601710138363582E-09</v>
      </c>
      <c r="IY220">
        <v>-1.73941095924372</v>
      </c>
      <c r="IZ220">
        <v>-0.1542298006697892</v>
      </c>
      <c r="JA220">
        <v>0.004482180110296973</v>
      </c>
      <c r="JB220">
        <v>-5.576280945024944E-05</v>
      </c>
      <c r="JC220">
        <v>4</v>
      </c>
      <c r="JD220">
        <v>1967</v>
      </c>
      <c r="JE220">
        <v>1</v>
      </c>
      <c r="JF220">
        <v>28</v>
      </c>
      <c r="JG220">
        <v>41.1</v>
      </c>
      <c r="JH220">
        <v>41.1</v>
      </c>
      <c r="JI220">
        <v>0.878906</v>
      </c>
      <c r="JJ220">
        <v>2.62085</v>
      </c>
      <c r="JK220">
        <v>1.49658</v>
      </c>
      <c r="JL220">
        <v>2.40845</v>
      </c>
      <c r="JM220">
        <v>1.54907</v>
      </c>
      <c r="JN220">
        <v>2.42798</v>
      </c>
      <c r="JO220">
        <v>31.5861</v>
      </c>
      <c r="JP220">
        <v>13.5541</v>
      </c>
      <c r="JQ220">
        <v>18</v>
      </c>
      <c r="JR220">
        <v>505.366</v>
      </c>
      <c r="JS220">
        <v>451.913</v>
      </c>
      <c r="JT220">
        <v>22.102</v>
      </c>
      <c r="JU220">
        <v>39.5039</v>
      </c>
      <c r="JV220">
        <v>30.0013</v>
      </c>
      <c r="JW220">
        <v>39.2513</v>
      </c>
      <c r="JX220">
        <v>39.1007</v>
      </c>
      <c r="JY220">
        <v>17.6907</v>
      </c>
      <c r="JZ220">
        <v>0</v>
      </c>
      <c r="KA220">
        <v>66.3458</v>
      </c>
      <c r="KB220">
        <v>22.0742</v>
      </c>
      <c r="KC220">
        <v>265.845</v>
      </c>
      <c r="KD220">
        <v>19.5813</v>
      </c>
      <c r="KE220">
        <v>99.2413</v>
      </c>
      <c r="KF220">
        <v>92.5408</v>
      </c>
    </row>
    <row r="221" spans="1:292">
      <c r="A221">
        <v>203</v>
      </c>
      <c r="B221">
        <v>1694442021.1</v>
      </c>
      <c r="C221">
        <v>7940.599999904633</v>
      </c>
      <c r="D221" t="s">
        <v>844</v>
      </c>
      <c r="E221" t="s">
        <v>845</v>
      </c>
      <c r="F221">
        <v>5</v>
      </c>
      <c r="G221" t="s">
        <v>824</v>
      </c>
      <c r="H221">
        <v>1694442013.314285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290.4402796487339</v>
      </c>
      <c r="AJ221">
        <v>293.4438363636363</v>
      </c>
      <c r="AK221">
        <v>-3.199694846800424</v>
      </c>
      <c r="AL221">
        <v>65.87019396724924</v>
      </c>
      <c r="AM221">
        <f>(AO221 - AN221 + DX221*1E3/(8.314*(DZ221+273.15)) * AQ221/DW221 * AP221) * DW221/(100*DK221) * 1000/(1000 - AO221)</f>
        <v>0</v>
      </c>
      <c r="AN221">
        <v>19.07768963836473</v>
      </c>
      <c r="AO221">
        <v>21.31875575757575</v>
      </c>
      <c r="AP221">
        <v>-9.478552391857413E-07</v>
      </c>
      <c r="AQ221">
        <v>103.4270274450449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1.37</v>
      </c>
      <c r="DL221">
        <v>0.5</v>
      </c>
      <c r="DM221" t="s">
        <v>430</v>
      </c>
      <c r="DN221">
        <v>2</v>
      </c>
      <c r="DO221" t="b">
        <v>1</v>
      </c>
      <c r="DP221">
        <v>1694442013.314285</v>
      </c>
      <c r="DQ221">
        <v>309.8783928571429</v>
      </c>
      <c r="DR221">
        <v>301.2298214285715</v>
      </c>
      <c r="DS221">
        <v>21.32172857142857</v>
      </c>
      <c r="DT221">
        <v>19.07706785714286</v>
      </c>
      <c r="DU221">
        <v>333.5627857142857</v>
      </c>
      <c r="DV221">
        <v>24.98634285714285</v>
      </c>
      <c r="DW221">
        <v>499.898</v>
      </c>
      <c r="DX221">
        <v>84.45352857142858</v>
      </c>
      <c r="DY221">
        <v>0.09992449285714286</v>
      </c>
      <c r="DZ221">
        <v>27.17873214285714</v>
      </c>
      <c r="EA221">
        <v>28.03036428571429</v>
      </c>
      <c r="EB221">
        <v>999.9000000000002</v>
      </c>
      <c r="EC221">
        <v>0</v>
      </c>
      <c r="ED221">
        <v>0</v>
      </c>
      <c r="EE221">
        <v>9985.379642857142</v>
      </c>
      <c r="EF221">
        <v>0</v>
      </c>
      <c r="EG221">
        <v>1496.179642857143</v>
      </c>
      <c r="EH221">
        <v>8.648706428571428</v>
      </c>
      <c r="EI221">
        <v>316.6295</v>
      </c>
      <c r="EJ221">
        <v>307.0879642857142</v>
      </c>
      <c r="EK221">
        <v>2.244653214285714</v>
      </c>
      <c r="EL221">
        <v>301.2298214285715</v>
      </c>
      <c r="EM221">
        <v>19.07706785714286</v>
      </c>
      <c r="EN221">
        <v>1.800695714285714</v>
      </c>
      <c r="EO221">
        <v>1.611125714285714</v>
      </c>
      <c r="EP221">
        <v>15.792825</v>
      </c>
      <c r="EQ221">
        <v>14.065625</v>
      </c>
      <c r="ER221">
        <v>1999.984642857143</v>
      </c>
      <c r="ES221">
        <v>0.9799941071428575</v>
      </c>
      <c r="ET221">
        <v>0.02000629285714286</v>
      </c>
      <c r="EU221">
        <v>0</v>
      </c>
      <c r="EV221">
        <v>213.5133928571429</v>
      </c>
      <c r="EW221">
        <v>5.00078</v>
      </c>
      <c r="EX221">
        <v>5487.662142857142</v>
      </c>
      <c r="EY221">
        <v>16379.48571428572</v>
      </c>
      <c r="EZ221">
        <v>45.5510357142857</v>
      </c>
      <c r="FA221">
        <v>46.9347857142857</v>
      </c>
      <c r="FB221">
        <v>46.06435714285713</v>
      </c>
      <c r="FC221">
        <v>46.19171428571428</v>
      </c>
      <c r="FD221">
        <v>45.95957142857142</v>
      </c>
      <c r="FE221">
        <v>1955.074642857142</v>
      </c>
      <c r="FF221">
        <v>39.91</v>
      </c>
      <c r="FG221">
        <v>0</v>
      </c>
      <c r="FH221">
        <v>1694442021.3</v>
      </c>
      <c r="FI221">
        <v>0</v>
      </c>
      <c r="FJ221">
        <v>213.4760769230769</v>
      </c>
      <c r="FK221">
        <v>-9.006153851091097</v>
      </c>
      <c r="FL221">
        <v>-69.04820504208888</v>
      </c>
      <c r="FM221">
        <v>5489.72</v>
      </c>
      <c r="FN221">
        <v>15</v>
      </c>
      <c r="FO221">
        <v>1694439552.6</v>
      </c>
      <c r="FP221" t="s">
        <v>825</v>
      </c>
      <c r="FQ221">
        <v>1694439550.6</v>
      </c>
      <c r="FR221">
        <v>1694439552.6</v>
      </c>
      <c r="FS221">
        <v>4</v>
      </c>
      <c r="FT221">
        <v>-0.107</v>
      </c>
      <c r="FU221">
        <v>-0.056</v>
      </c>
      <c r="FV221">
        <v>-25.867</v>
      </c>
      <c r="FW221">
        <v>-3.611</v>
      </c>
      <c r="FX221">
        <v>420</v>
      </c>
      <c r="FY221">
        <v>20</v>
      </c>
      <c r="FZ221">
        <v>0.32</v>
      </c>
      <c r="GA221">
        <v>0.08</v>
      </c>
      <c r="GB221">
        <v>8.31376775</v>
      </c>
      <c r="GC221">
        <v>7.08250165103187</v>
      </c>
      <c r="GD221">
        <v>0.6957580554994943</v>
      </c>
      <c r="GE221">
        <v>0</v>
      </c>
      <c r="GF221">
        <v>2.244605</v>
      </c>
      <c r="GG221">
        <v>-0.007283752345221132</v>
      </c>
      <c r="GH221">
        <v>0.002255898933906392</v>
      </c>
      <c r="GI221">
        <v>1</v>
      </c>
      <c r="GJ221">
        <v>1</v>
      </c>
      <c r="GK221">
        <v>2</v>
      </c>
      <c r="GL221" t="s">
        <v>438</v>
      </c>
      <c r="GM221">
        <v>3.10423</v>
      </c>
      <c r="GN221">
        <v>2.75803</v>
      </c>
      <c r="GO221">
        <v>0.0630317</v>
      </c>
      <c r="GP221">
        <v>0.0574647</v>
      </c>
      <c r="GQ221">
        <v>0.102376</v>
      </c>
      <c r="GR221">
        <v>0.08498029999999999</v>
      </c>
      <c r="GS221">
        <v>23780.2</v>
      </c>
      <c r="GT221">
        <v>22496.2</v>
      </c>
      <c r="GU221">
        <v>25956.4</v>
      </c>
      <c r="GV221">
        <v>24230</v>
      </c>
      <c r="GW221">
        <v>37437.1</v>
      </c>
      <c r="GX221">
        <v>32471.3</v>
      </c>
      <c r="GY221">
        <v>45426.5</v>
      </c>
      <c r="GZ221">
        <v>38396.6</v>
      </c>
      <c r="HA221">
        <v>1.7897</v>
      </c>
      <c r="HB221">
        <v>1.68938</v>
      </c>
      <c r="HC221">
        <v>-0.0733063</v>
      </c>
      <c r="HD221">
        <v>0</v>
      </c>
      <c r="HE221">
        <v>29.2414</v>
      </c>
      <c r="HF221">
        <v>999.9</v>
      </c>
      <c r="HG221">
        <v>53.5</v>
      </c>
      <c r="HH221">
        <v>28.1</v>
      </c>
      <c r="HI221">
        <v>24.181</v>
      </c>
      <c r="HJ221">
        <v>61.662</v>
      </c>
      <c r="HK221">
        <v>24.1627</v>
      </c>
      <c r="HL221">
        <v>1</v>
      </c>
      <c r="HM221">
        <v>1.07316</v>
      </c>
      <c r="HN221">
        <v>8.64673</v>
      </c>
      <c r="HO221">
        <v>20.1041</v>
      </c>
      <c r="HP221">
        <v>5.20801</v>
      </c>
      <c r="HQ221">
        <v>11.992</v>
      </c>
      <c r="HR221">
        <v>4.9621</v>
      </c>
      <c r="HS221">
        <v>3.27405</v>
      </c>
      <c r="HT221">
        <v>9999</v>
      </c>
      <c r="HU221">
        <v>9999</v>
      </c>
      <c r="HV221">
        <v>9999</v>
      </c>
      <c r="HW221">
        <v>162.6</v>
      </c>
      <c r="HX221">
        <v>1.86371</v>
      </c>
      <c r="HY221">
        <v>1.85971</v>
      </c>
      <c r="HZ221">
        <v>1.85791</v>
      </c>
      <c r="IA221">
        <v>1.85937</v>
      </c>
      <c r="IB221">
        <v>1.85952</v>
      </c>
      <c r="IC221">
        <v>1.85791</v>
      </c>
      <c r="ID221">
        <v>1.85699</v>
      </c>
      <c r="IE221">
        <v>1.85203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-23.183</v>
      </c>
      <c r="IT221">
        <v>-3.6645</v>
      </c>
      <c r="IU221">
        <v>-16.18538581062957</v>
      </c>
      <c r="IV221">
        <v>-0.02504303529460891</v>
      </c>
      <c r="IW221">
        <v>8.203137281165334E-06</v>
      </c>
      <c r="IX221">
        <v>-1.601710138363582E-09</v>
      </c>
      <c r="IY221">
        <v>-1.73941095924372</v>
      </c>
      <c r="IZ221">
        <v>-0.1542298006697892</v>
      </c>
      <c r="JA221">
        <v>0.004482180110296973</v>
      </c>
      <c r="JB221">
        <v>-5.576280945024944E-05</v>
      </c>
      <c r="JC221">
        <v>4</v>
      </c>
      <c r="JD221">
        <v>1967</v>
      </c>
      <c r="JE221">
        <v>1</v>
      </c>
      <c r="JF221">
        <v>28</v>
      </c>
      <c r="JG221">
        <v>41.2</v>
      </c>
      <c r="JH221">
        <v>41.1</v>
      </c>
      <c r="JI221">
        <v>0.842285</v>
      </c>
      <c r="JJ221">
        <v>2.62817</v>
      </c>
      <c r="JK221">
        <v>1.49658</v>
      </c>
      <c r="JL221">
        <v>2.40967</v>
      </c>
      <c r="JM221">
        <v>1.54907</v>
      </c>
      <c r="JN221">
        <v>2.41455</v>
      </c>
      <c r="JO221">
        <v>31.5861</v>
      </c>
      <c r="JP221">
        <v>13.5454</v>
      </c>
      <c r="JQ221">
        <v>18</v>
      </c>
      <c r="JR221">
        <v>505.468</v>
      </c>
      <c r="JS221">
        <v>451.809</v>
      </c>
      <c r="JT221">
        <v>22.0673</v>
      </c>
      <c r="JU221">
        <v>39.5039</v>
      </c>
      <c r="JV221">
        <v>30.0007</v>
      </c>
      <c r="JW221">
        <v>39.2524</v>
      </c>
      <c r="JX221">
        <v>39.1025</v>
      </c>
      <c r="JY221">
        <v>16.9367</v>
      </c>
      <c r="JZ221">
        <v>0</v>
      </c>
      <c r="KA221">
        <v>66.3458</v>
      </c>
      <c r="KB221">
        <v>22.0301</v>
      </c>
      <c r="KC221">
        <v>252.469</v>
      </c>
      <c r="KD221">
        <v>19.5843</v>
      </c>
      <c r="KE221">
        <v>99.241</v>
      </c>
      <c r="KF221">
        <v>92.5401</v>
      </c>
    </row>
    <row r="222" spans="1:292">
      <c r="A222">
        <v>204</v>
      </c>
      <c r="B222">
        <v>1694442026.1</v>
      </c>
      <c r="C222">
        <v>7945.599999904633</v>
      </c>
      <c r="D222" t="s">
        <v>846</v>
      </c>
      <c r="E222" t="s">
        <v>847</v>
      </c>
      <c r="F222">
        <v>5</v>
      </c>
      <c r="G222" t="s">
        <v>824</v>
      </c>
      <c r="H222">
        <v>1694442018.6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273.5300413538549</v>
      </c>
      <c r="AJ222">
        <v>277.3045878787878</v>
      </c>
      <c r="AK222">
        <v>-3.231363492120845</v>
      </c>
      <c r="AL222">
        <v>65.87019396724924</v>
      </c>
      <c r="AM222">
        <f>(AO222 - AN222 + DX222*1E3/(8.314*(DZ222+273.15)) * AQ222/DW222 * AP222) * DW222/(100*DK222) * 1000/(1000 - AO222)</f>
        <v>0</v>
      </c>
      <c r="AN222">
        <v>19.077592048756</v>
      </c>
      <c r="AO222">
        <v>21.31857454545454</v>
      </c>
      <c r="AP222">
        <v>-4.566368007336471E-07</v>
      </c>
      <c r="AQ222">
        <v>103.4270274450449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1.37</v>
      </c>
      <c r="DL222">
        <v>0.5</v>
      </c>
      <c r="DM222" t="s">
        <v>430</v>
      </c>
      <c r="DN222">
        <v>2</v>
      </c>
      <c r="DO222" t="b">
        <v>1</v>
      </c>
      <c r="DP222">
        <v>1694442018.6</v>
      </c>
      <c r="DQ222">
        <v>293.3969259259259</v>
      </c>
      <c r="DR222">
        <v>283.9724074074074</v>
      </c>
      <c r="DS222">
        <v>21.32002592592592</v>
      </c>
      <c r="DT222">
        <v>19.07728148148148</v>
      </c>
      <c r="DU222">
        <v>316.7413333333333</v>
      </c>
      <c r="DV222">
        <v>24.98456666666667</v>
      </c>
      <c r="DW222">
        <v>499.9444074074075</v>
      </c>
      <c r="DX222">
        <v>84.45408888888889</v>
      </c>
      <c r="DY222">
        <v>0.1000033037037037</v>
      </c>
      <c r="DZ222">
        <v>27.18941481481481</v>
      </c>
      <c r="EA222">
        <v>28.04181851851851</v>
      </c>
      <c r="EB222">
        <v>999.9000000000001</v>
      </c>
      <c r="EC222">
        <v>0</v>
      </c>
      <c r="ED222">
        <v>0</v>
      </c>
      <c r="EE222">
        <v>9992.342222222222</v>
      </c>
      <c r="EF222">
        <v>0</v>
      </c>
      <c r="EG222">
        <v>1507.748148148148</v>
      </c>
      <c r="EH222">
        <v>9.424669259259261</v>
      </c>
      <c r="EI222">
        <v>299.7884444444445</v>
      </c>
      <c r="EJ222">
        <v>289.494962962963</v>
      </c>
      <c r="EK222">
        <v>2.242731851851852</v>
      </c>
      <c r="EL222">
        <v>283.9724074074074</v>
      </c>
      <c r="EM222">
        <v>19.07728148148148</v>
      </c>
      <c r="EN222">
        <v>1.800564074074074</v>
      </c>
      <c r="EO222">
        <v>1.611154444444445</v>
      </c>
      <c r="EP222">
        <v>15.79166666666667</v>
      </c>
      <c r="EQ222">
        <v>14.0659037037037</v>
      </c>
      <c r="ER222">
        <v>1999.994814814815</v>
      </c>
      <c r="ES222">
        <v>0.9799942222222225</v>
      </c>
      <c r="ET222">
        <v>0.02000617037037037</v>
      </c>
      <c r="EU222">
        <v>0</v>
      </c>
      <c r="EV222">
        <v>212.7556296296297</v>
      </c>
      <c r="EW222">
        <v>5.00078</v>
      </c>
      <c r="EX222">
        <v>5482.332592592593</v>
      </c>
      <c r="EY222">
        <v>16379.55555555556</v>
      </c>
      <c r="EZ222">
        <v>45.53903703703703</v>
      </c>
      <c r="FA222">
        <v>46.93699999999998</v>
      </c>
      <c r="FB222">
        <v>46.05292592592592</v>
      </c>
      <c r="FC222">
        <v>46.18488888888888</v>
      </c>
      <c r="FD222">
        <v>45.94425925925925</v>
      </c>
      <c r="FE222">
        <v>1955.084814814815</v>
      </c>
      <c r="FF222">
        <v>39.91</v>
      </c>
      <c r="FG222">
        <v>0</v>
      </c>
      <c r="FH222">
        <v>1694442026.1</v>
      </c>
      <c r="FI222">
        <v>0</v>
      </c>
      <c r="FJ222">
        <v>212.7779230769231</v>
      </c>
      <c r="FK222">
        <v>-10.22064956220123</v>
      </c>
      <c r="FL222">
        <v>-160.4290596259154</v>
      </c>
      <c r="FM222">
        <v>5482.507307692306</v>
      </c>
      <c r="FN222">
        <v>15</v>
      </c>
      <c r="FO222">
        <v>1694439552.6</v>
      </c>
      <c r="FP222" t="s">
        <v>825</v>
      </c>
      <c r="FQ222">
        <v>1694439550.6</v>
      </c>
      <c r="FR222">
        <v>1694439552.6</v>
      </c>
      <c r="FS222">
        <v>4</v>
      </c>
      <c r="FT222">
        <v>-0.107</v>
      </c>
      <c r="FU222">
        <v>-0.056</v>
      </c>
      <c r="FV222">
        <v>-25.867</v>
      </c>
      <c r="FW222">
        <v>-3.611</v>
      </c>
      <c r="FX222">
        <v>420</v>
      </c>
      <c r="FY222">
        <v>20</v>
      </c>
      <c r="FZ222">
        <v>0.32</v>
      </c>
      <c r="GA222">
        <v>0.08</v>
      </c>
      <c r="GB222">
        <v>9.011447073170732</v>
      </c>
      <c r="GC222">
        <v>8.788856236933793</v>
      </c>
      <c r="GD222">
        <v>0.8773696987024282</v>
      </c>
      <c r="GE222">
        <v>0</v>
      </c>
      <c r="GF222">
        <v>2.244021219512195</v>
      </c>
      <c r="GG222">
        <v>-0.02285163763066221</v>
      </c>
      <c r="GH222">
        <v>0.002434799731456811</v>
      </c>
      <c r="GI222">
        <v>1</v>
      </c>
      <c r="GJ222">
        <v>1</v>
      </c>
      <c r="GK222">
        <v>2</v>
      </c>
      <c r="GL222" t="s">
        <v>438</v>
      </c>
      <c r="GM222">
        <v>3.10418</v>
      </c>
      <c r="GN222">
        <v>2.75817</v>
      </c>
      <c r="GO222">
        <v>0.0603325</v>
      </c>
      <c r="GP222">
        <v>0.054591</v>
      </c>
      <c r="GQ222">
        <v>0.102371</v>
      </c>
      <c r="GR222">
        <v>0.0849763</v>
      </c>
      <c r="GS222">
        <v>23848.5</v>
      </c>
      <c r="GT222">
        <v>22564.5</v>
      </c>
      <c r="GU222">
        <v>25956.3</v>
      </c>
      <c r="GV222">
        <v>24229.9</v>
      </c>
      <c r="GW222">
        <v>37436.9</v>
      </c>
      <c r="GX222">
        <v>32470.8</v>
      </c>
      <c r="GY222">
        <v>45426.4</v>
      </c>
      <c r="GZ222">
        <v>38396</v>
      </c>
      <c r="HA222">
        <v>1.78983</v>
      </c>
      <c r="HB222">
        <v>1.6893</v>
      </c>
      <c r="HC222">
        <v>-0.0734553</v>
      </c>
      <c r="HD222">
        <v>0</v>
      </c>
      <c r="HE222">
        <v>29.2508</v>
      </c>
      <c r="HF222">
        <v>999.9</v>
      </c>
      <c r="HG222">
        <v>53.5</v>
      </c>
      <c r="HH222">
        <v>28.1</v>
      </c>
      <c r="HI222">
        <v>24.1827</v>
      </c>
      <c r="HJ222">
        <v>61.462</v>
      </c>
      <c r="HK222">
        <v>24.1947</v>
      </c>
      <c r="HL222">
        <v>1</v>
      </c>
      <c r="HM222">
        <v>1.07392</v>
      </c>
      <c r="HN222">
        <v>8.74427</v>
      </c>
      <c r="HO222">
        <v>20.0994</v>
      </c>
      <c r="HP222">
        <v>5.20711</v>
      </c>
      <c r="HQ222">
        <v>11.992</v>
      </c>
      <c r="HR222">
        <v>4.96205</v>
      </c>
      <c r="HS222">
        <v>3.27405</v>
      </c>
      <c r="HT222">
        <v>9999</v>
      </c>
      <c r="HU222">
        <v>9999</v>
      </c>
      <c r="HV222">
        <v>9999</v>
      </c>
      <c r="HW222">
        <v>162.6</v>
      </c>
      <c r="HX222">
        <v>1.86371</v>
      </c>
      <c r="HY222">
        <v>1.85972</v>
      </c>
      <c r="HZ222">
        <v>1.85791</v>
      </c>
      <c r="IA222">
        <v>1.85938</v>
      </c>
      <c r="IB222">
        <v>1.85952</v>
      </c>
      <c r="IC222">
        <v>1.85791</v>
      </c>
      <c r="ID222">
        <v>1.85699</v>
      </c>
      <c r="IE222">
        <v>1.85201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-22.851</v>
      </c>
      <c r="IT222">
        <v>-3.6645</v>
      </c>
      <c r="IU222">
        <v>-16.18538581062957</v>
      </c>
      <c r="IV222">
        <v>-0.02504303529460891</v>
      </c>
      <c r="IW222">
        <v>8.203137281165334E-06</v>
      </c>
      <c r="IX222">
        <v>-1.601710138363582E-09</v>
      </c>
      <c r="IY222">
        <v>-1.73941095924372</v>
      </c>
      <c r="IZ222">
        <v>-0.1542298006697892</v>
      </c>
      <c r="JA222">
        <v>0.004482180110296973</v>
      </c>
      <c r="JB222">
        <v>-5.576280945024944E-05</v>
      </c>
      <c r="JC222">
        <v>4</v>
      </c>
      <c r="JD222">
        <v>1967</v>
      </c>
      <c r="JE222">
        <v>1</v>
      </c>
      <c r="JF222">
        <v>28</v>
      </c>
      <c r="JG222">
        <v>41.3</v>
      </c>
      <c r="JH222">
        <v>41.2</v>
      </c>
      <c r="JI222">
        <v>0.806885</v>
      </c>
      <c r="JJ222">
        <v>2.62329</v>
      </c>
      <c r="JK222">
        <v>1.49658</v>
      </c>
      <c r="JL222">
        <v>2.40845</v>
      </c>
      <c r="JM222">
        <v>1.54907</v>
      </c>
      <c r="JN222">
        <v>2.41211</v>
      </c>
      <c r="JO222">
        <v>31.5861</v>
      </c>
      <c r="JP222">
        <v>13.5366</v>
      </c>
      <c r="JQ222">
        <v>18</v>
      </c>
      <c r="JR222">
        <v>505.568</v>
      </c>
      <c r="JS222">
        <v>451.773</v>
      </c>
      <c r="JT222">
        <v>22.0261</v>
      </c>
      <c r="JU222">
        <v>39.5069</v>
      </c>
      <c r="JV222">
        <v>30.0007</v>
      </c>
      <c r="JW222">
        <v>39.2551</v>
      </c>
      <c r="JX222">
        <v>39.1045</v>
      </c>
      <c r="JY222">
        <v>16.1132</v>
      </c>
      <c r="JZ222">
        <v>0</v>
      </c>
      <c r="KA222">
        <v>65.97490000000001</v>
      </c>
      <c r="KB222">
        <v>21.9833</v>
      </c>
      <c r="KC222">
        <v>232.414</v>
      </c>
      <c r="KD222">
        <v>19.5878</v>
      </c>
      <c r="KE222">
        <v>99.2407</v>
      </c>
      <c r="KF222">
        <v>92.53919999999999</v>
      </c>
    </row>
    <row r="223" spans="1:292">
      <c r="A223">
        <v>205</v>
      </c>
      <c r="B223">
        <v>1694442031.1</v>
      </c>
      <c r="C223">
        <v>7950.599999904633</v>
      </c>
      <c r="D223" t="s">
        <v>848</v>
      </c>
      <c r="E223" t="s">
        <v>849</v>
      </c>
      <c r="F223">
        <v>5</v>
      </c>
      <c r="G223" t="s">
        <v>824</v>
      </c>
      <c r="H223">
        <v>1694442023.314285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256.6622588209385</v>
      </c>
      <c r="AJ223">
        <v>261.1724545454545</v>
      </c>
      <c r="AK223">
        <v>-3.214487822735856</v>
      </c>
      <c r="AL223">
        <v>65.87019396724924</v>
      </c>
      <c r="AM223">
        <f>(AO223 - AN223 + DX223*1E3/(8.314*(DZ223+273.15)) * AQ223/DW223 * AP223) * DW223/(100*DK223) * 1000/(1000 - AO223)</f>
        <v>0</v>
      </c>
      <c r="AN223">
        <v>19.06190199101348</v>
      </c>
      <c r="AO223">
        <v>21.31420060606059</v>
      </c>
      <c r="AP223">
        <v>3.419303697645096E-06</v>
      </c>
      <c r="AQ223">
        <v>103.4270274450449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1.37</v>
      </c>
      <c r="DL223">
        <v>0.5</v>
      </c>
      <c r="DM223" t="s">
        <v>430</v>
      </c>
      <c r="DN223">
        <v>2</v>
      </c>
      <c r="DO223" t="b">
        <v>1</v>
      </c>
      <c r="DP223">
        <v>1694442023.314285</v>
      </c>
      <c r="DQ223">
        <v>278.5884285714286</v>
      </c>
      <c r="DR223">
        <v>268.4031071428572</v>
      </c>
      <c r="DS223">
        <v>21.31863214285715</v>
      </c>
      <c r="DT223">
        <v>19.07070714285714</v>
      </c>
      <c r="DU223">
        <v>301.6238214285714</v>
      </c>
      <c r="DV223">
        <v>24.983125</v>
      </c>
      <c r="DW223">
        <v>499.9882499999999</v>
      </c>
      <c r="DX223">
        <v>84.45441785714284</v>
      </c>
      <c r="DY223">
        <v>0.1000106678571429</v>
      </c>
      <c r="DZ223">
        <v>27.19626785714286</v>
      </c>
      <c r="EA223">
        <v>28.05279285714286</v>
      </c>
      <c r="EB223">
        <v>999.9000000000002</v>
      </c>
      <c r="EC223">
        <v>0</v>
      </c>
      <c r="ED223">
        <v>0</v>
      </c>
      <c r="EE223">
        <v>10002.81642857143</v>
      </c>
      <c r="EF223">
        <v>0</v>
      </c>
      <c r="EG223">
        <v>1568.9625</v>
      </c>
      <c r="EH223">
        <v>10.18542607142857</v>
      </c>
      <c r="EI223">
        <v>284.6569642857143</v>
      </c>
      <c r="EJ223">
        <v>273.62125</v>
      </c>
      <c r="EK223">
        <v>2.247916071428571</v>
      </c>
      <c r="EL223">
        <v>268.4031071428572</v>
      </c>
      <c r="EM223">
        <v>19.07070714285714</v>
      </c>
      <c r="EN223">
        <v>1.800453571428571</v>
      </c>
      <c r="EO223">
        <v>1.610606071428572</v>
      </c>
      <c r="EP223">
        <v>15.79070357142857</v>
      </c>
      <c r="EQ223">
        <v>14.06065</v>
      </c>
      <c r="ER223">
        <v>2000.010357142857</v>
      </c>
      <c r="ES223">
        <v>0.9799944285714288</v>
      </c>
      <c r="ET223">
        <v>0.02000596428571428</v>
      </c>
      <c r="EU223">
        <v>0</v>
      </c>
      <c r="EV223">
        <v>212.1296071428571</v>
      </c>
      <c r="EW223">
        <v>5.00078</v>
      </c>
      <c r="EX223">
        <v>5471.738571428572</v>
      </c>
      <c r="EY223">
        <v>16379.67857142857</v>
      </c>
      <c r="EZ223">
        <v>45.5465357142857</v>
      </c>
      <c r="FA223">
        <v>46.93699999999998</v>
      </c>
      <c r="FB223">
        <v>46.05335714285714</v>
      </c>
      <c r="FC223">
        <v>46.17599999999998</v>
      </c>
      <c r="FD223">
        <v>45.94846428571428</v>
      </c>
      <c r="FE223">
        <v>1955.100357142857</v>
      </c>
      <c r="FF223">
        <v>39.91</v>
      </c>
      <c r="FG223">
        <v>0</v>
      </c>
      <c r="FH223">
        <v>1694442031.5</v>
      </c>
      <c r="FI223">
        <v>0</v>
      </c>
      <c r="FJ223">
        <v>211.9274</v>
      </c>
      <c r="FK223">
        <v>-8.239769206690596</v>
      </c>
      <c r="FL223">
        <v>-148.0876918904686</v>
      </c>
      <c r="FM223">
        <v>5469.218800000001</v>
      </c>
      <c r="FN223">
        <v>15</v>
      </c>
      <c r="FO223">
        <v>1694439552.6</v>
      </c>
      <c r="FP223" t="s">
        <v>825</v>
      </c>
      <c r="FQ223">
        <v>1694439550.6</v>
      </c>
      <c r="FR223">
        <v>1694439552.6</v>
      </c>
      <c r="FS223">
        <v>4</v>
      </c>
      <c r="FT223">
        <v>-0.107</v>
      </c>
      <c r="FU223">
        <v>-0.056</v>
      </c>
      <c r="FV223">
        <v>-25.867</v>
      </c>
      <c r="FW223">
        <v>-3.611</v>
      </c>
      <c r="FX223">
        <v>420</v>
      </c>
      <c r="FY223">
        <v>20</v>
      </c>
      <c r="FZ223">
        <v>0.32</v>
      </c>
      <c r="GA223">
        <v>0.08</v>
      </c>
      <c r="GB223">
        <v>9.69244525</v>
      </c>
      <c r="GC223">
        <v>9.738727992495308</v>
      </c>
      <c r="GD223">
        <v>0.9384795000611028</v>
      </c>
      <c r="GE223">
        <v>0</v>
      </c>
      <c r="GF223">
        <v>2.2459215</v>
      </c>
      <c r="GG223">
        <v>0.03864990619136725</v>
      </c>
      <c r="GH223">
        <v>0.00816673758302543</v>
      </c>
      <c r="GI223">
        <v>1</v>
      </c>
      <c r="GJ223">
        <v>1</v>
      </c>
      <c r="GK223">
        <v>2</v>
      </c>
      <c r="GL223" t="s">
        <v>438</v>
      </c>
      <c r="GM223">
        <v>3.10423</v>
      </c>
      <c r="GN223">
        <v>2.7582</v>
      </c>
      <c r="GO223">
        <v>0.0575836</v>
      </c>
      <c r="GP223">
        <v>0.0516104</v>
      </c>
      <c r="GQ223">
        <v>0.102354</v>
      </c>
      <c r="GR223">
        <v>0.08481850000000001</v>
      </c>
      <c r="GS223">
        <v>23918.1</v>
      </c>
      <c r="GT223">
        <v>22635.4</v>
      </c>
      <c r="GU223">
        <v>25956.3</v>
      </c>
      <c r="GV223">
        <v>24229.7</v>
      </c>
      <c r="GW223">
        <v>37437.2</v>
      </c>
      <c r="GX223">
        <v>32476.1</v>
      </c>
      <c r="GY223">
        <v>45426.2</v>
      </c>
      <c r="GZ223">
        <v>38396.1</v>
      </c>
      <c r="HA223">
        <v>1.78922</v>
      </c>
      <c r="HB223">
        <v>1.6891</v>
      </c>
      <c r="HC223">
        <v>-0.0736453</v>
      </c>
      <c r="HD223">
        <v>0</v>
      </c>
      <c r="HE223">
        <v>29.2609</v>
      </c>
      <c r="HF223">
        <v>999.9</v>
      </c>
      <c r="HG223">
        <v>53.4</v>
      </c>
      <c r="HH223">
        <v>28.1</v>
      </c>
      <c r="HI223">
        <v>24.1341</v>
      </c>
      <c r="HJ223">
        <v>61.472</v>
      </c>
      <c r="HK223">
        <v>24.1386</v>
      </c>
      <c r="HL223">
        <v>1</v>
      </c>
      <c r="HM223">
        <v>1.07494</v>
      </c>
      <c r="HN223">
        <v>8.878500000000001</v>
      </c>
      <c r="HO223">
        <v>20.0931</v>
      </c>
      <c r="HP223">
        <v>5.20726</v>
      </c>
      <c r="HQ223">
        <v>11.992</v>
      </c>
      <c r="HR223">
        <v>4.96195</v>
      </c>
      <c r="HS223">
        <v>3.274</v>
      </c>
      <c r="HT223">
        <v>9999</v>
      </c>
      <c r="HU223">
        <v>9999</v>
      </c>
      <c r="HV223">
        <v>9999</v>
      </c>
      <c r="HW223">
        <v>162.6</v>
      </c>
      <c r="HX223">
        <v>1.8637</v>
      </c>
      <c r="HY223">
        <v>1.85972</v>
      </c>
      <c r="HZ223">
        <v>1.85791</v>
      </c>
      <c r="IA223">
        <v>1.85933</v>
      </c>
      <c r="IB223">
        <v>1.8595</v>
      </c>
      <c r="IC223">
        <v>1.85791</v>
      </c>
      <c r="ID223">
        <v>1.85699</v>
      </c>
      <c r="IE223">
        <v>1.85199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-22.517</v>
      </c>
      <c r="IT223">
        <v>-3.6642</v>
      </c>
      <c r="IU223">
        <v>-16.18538581062957</v>
      </c>
      <c r="IV223">
        <v>-0.02504303529460891</v>
      </c>
      <c r="IW223">
        <v>8.203137281165334E-06</v>
      </c>
      <c r="IX223">
        <v>-1.601710138363582E-09</v>
      </c>
      <c r="IY223">
        <v>-1.73941095924372</v>
      </c>
      <c r="IZ223">
        <v>-0.1542298006697892</v>
      </c>
      <c r="JA223">
        <v>0.004482180110296973</v>
      </c>
      <c r="JB223">
        <v>-5.576280945024944E-05</v>
      </c>
      <c r="JC223">
        <v>4</v>
      </c>
      <c r="JD223">
        <v>1967</v>
      </c>
      <c r="JE223">
        <v>1</v>
      </c>
      <c r="JF223">
        <v>28</v>
      </c>
      <c r="JG223">
        <v>41.3</v>
      </c>
      <c r="JH223">
        <v>41.3</v>
      </c>
      <c r="JI223">
        <v>0.761719</v>
      </c>
      <c r="JJ223">
        <v>2.62573</v>
      </c>
      <c r="JK223">
        <v>1.49658</v>
      </c>
      <c r="JL223">
        <v>2.40845</v>
      </c>
      <c r="JM223">
        <v>1.54907</v>
      </c>
      <c r="JN223">
        <v>2.33887</v>
      </c>
      <c r="JO223">
        <v>31.608</v>
      </c>
      <c r="JP223">
        <v>13.5191</v>
      </c>
      <c r="JQ223">
        <v>18</v>
      </c>
      <c r="JR223">
        <v>505.202</v>
      </c>
      <c r="JS223">
        <v>451.659</v>
      </c>
      <c r="JT223">
        <v>21.9807</v>
      </c>
      <c r="JU223">
        <v>39.5078</v>
      </c>
      <c r="JV223">
        <v>30.001</v>
      </c>
      <c r="JW223">
        <v>39.258</v>
      </c>
      <c r="JX223">
        <v>39.1072</v>
      </c>
      <c r="JY223">
        <v>15.3488</v>
      </c>
      <c r="JZ223">
        <v>0</v>
      </c>
      <c r="KA223">
        <v>65.97490000000001</v>
      </c>
      <c r="KB223">
        <v>21.9245</v>
      </c>
      <c r="KC223">
        <v>219.053</v>
      </c>
      <c r="KD223">
        <v>19.5994</v>
      </c>
      <c r="KE223">
        <v>99.2405</v>
      </c>
      <c r="KF223">
        <v>92.5391</v>
      </c>
    </row>
    <row r="224" spans="1:292">
      <c r="A224">
        <v>206</v>
      </c>
      <c r="B224">
        <v>1694442036.1</v>
      </c>
      <c r="C224">
        <v>7955.599999904633</v>
      </c>
      <c r="D224" t="s">
        <v>850</v>
      </c>
      <c r="E224" t="s">
        <v>851</v>
      </c>
      <c r="F224">
        <v>5</v>
      </c>
      <c r="G224" t="s">
        <v>824</v>
      </c>
      <c r="H224">
        <v>1694442028.6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239.8010588224495</v>
      </c>
      <c r="AJ224">
        <v>244.9351757575756</v>
      </c>
      <c r="AK224">
        <v>-3.242948602829629</v>
      </c>
      <c r="AL224">
        <v>65.87019396724924</v>
      </c>
      <c r="AM224">
        <f>(AO224 - AN224 + DX224*1E3/(8.314*(DZ224+273.15)) * AQ224/DW224 * AP224) * DW224/(100*DK224) * 1000/(1000 - AO224)</f>
        <v>0</v>
      </c>
      <c r="AN224">
        <v>19.01940386092347</v>
      </c>
      <c r="AO224">
        <v>21.29493878787879</v>
      </c>
      <c r="AP224">
        <v>-2.869463417226596E-05</v>
      </c>
      <c r="AQ224">
        <v>103.4270274450449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1.37</v>
      </c>
      <c r="DL224">
        <v>0.5</v>
      </c>
      <c r="DM224" t="s">
        <v>430</v>
      </c>
      <c r="DN224">
        <v>2</v>
      </c>
      <c r="DO224" t="b">
        <v>1</v>
      </c>
      <c r="DP224">
        <v>1694442028.6</v>
      </c>
      <c r="DQ224">
        <v>261.8927407407407</v>
      </c>
      <c r="DR224">
        <v>250.9094444444445</v>
      </c>
      <c r="DS224">
        <v>21.3126</v>
      </c>
      <c r="DT224">
        <v>19.05101851851852</v>
      </c>
      <c r="DU224">
        <v>284.5761111111111</v>
      </c>
      <c r="DV224">
        <v>24.97687777777778</v>
      </c>
      <c r="DW224">
        <v>500.0078888888889</v>
      </c>
      <c r="DX224">
        <v>84.45455555555556</v>
      </c>
      <c r="DY224">
        <v>0.100047162962963</v>
      </c>
      <c r="DZ224">
        <v>27.20205925925926</v>
      </c>
      <c r="EA224">
        <v>28.05914814814815</v>
      </c>
      <c r="EB224">
        <v>999.9000000000001</v>
      </c>
      <c r="EC224">
        <v>0</v>
      </c>
      <c r="ED224">
        <v>0</v>
      </c>
      <c r="EE224">
        <v>10001.96666666667</v>
      </c>
      <c r="EF224">
        <v>0</v>
      </c>
      <c r="EG224">
        <v>1575.107407407407</v>
      </c>
      <c r="EH224">
        <v>10.98334592592592</v>
      </c>
      <c r="EI224">
        <v>267.596</v>
      </c>
      <c r="EJ224">
        <v>255.7825925925926</v>
      </c>
      <c r="EK224">
        <v>2.26159</v>
      </c>
      <c r="EL224">
        <v>250.9094444444445</v>
      </c>
      <c r="EM224">
        <v>19.05101851851852</v>
      </c>
      <c r="EN224">
        <v>1.799947407407407</v>
      </c>
      <c r="EO224">
        <v>1.608945185185185</v>
      </c>
      <c r="EP224">
        <v>15.78631481481482</v>
      </c>
      <c r="EQ224">
        <v>14.04473333333333</v>
      </c>
      <c r="ER224">
        <v>2000.015925925926</v>
      </c>
      <c r="ES224">
        <v>0.9799945555555558</v>
      </c>
      <c r="ET224">
        <v>0.02000583703703704</v>
      </c>
      <c r="EU224">
        <v>0</v>
      </c>
      <c r="EV224">
        <v>211.3340740740741</v>
      </c>
      <c r="EW224">
        <v>5.00078</v>
      </c>
      <c r="EX224">
        <v>5458.49888888889</v>
      </c>
      <c r="EY224">
        <v>16379.71851851852</v>
      </c>
      <c r="EZ224">
        <v>45.55751851851851</v>
      </c>
      <c r="FA224">
        <v>46.93699999999998</v>
      </c>
      <c r="FB224">
        <v>46.05529629629628</v>
      </c>
      <c r="FC224">
        <v>46.18485185185185</v>
      </c>
      <c r="FD224">
        <v>45.95585185185184</v>
      </c>
      <c r="FE224">
        <v>1955.105925925926</v>
      </c>
      <c r="FF224">
        <v>39.91</v>
      </c>
      <c r="FG224">
        <v>0</v>
      </c>
      <c r="FH224">
        <v>1694442036.3</v>
      </c>
      <c r="FI224">
        <v>0</v>
      </c>
      <c r="FJ224">
        <v>211.22516</v>
      </c>
      <c r="FK224">
        <v>-9.765615385653097</v>
      </c>
      <c r="FL224">
        <v>-122.2353846484564</v>
      </c>
      <c r="FM224">
        <v>5457.709199999999</v>
      </c>
      <c r="FN224">
        <v>15</v>
      </c>
      <c r="FO224">
        <v>1694439552.6</v>
      </c>
      <c r="FP224" t="s">
        <v>825</v>
      </c>
      <c r="FQ224">
        <v>1694439550.6</v>
      </c>
      <c r="FR224">
        <v>1694439552.6</v>
      </c>
      <c r="FS224">
        <v>4</v>
      </c>
      <c r="FT224">
        <v>-0.107</v>
      </c>
      <c r="FU224">
        <v>-0.056</v>
      </c>
      <c r="FV224">
        <v>-25.867</v>
      </c>
      <c r="FW224">
        <v>-3.611</v>
      </c>
      <c r="FX224">
        <v>420</v>
      </c>
      <c r="FY224">
        <v>20</v>
      </c>
      <c r="FZ224">
        <v>0.32</v>
      </c>
      <c r="GA224">
        <v>0.08</v>
      </c>
      <c r="GB224">
        <v>10.4820655</v>
      </c>
      <c r="GC224">
        <v>9.138349418386472</v>
      </c>
      <c r="GD224">
        <v>0.8813222284413064</v>
      </c>
      <c r="GE224">
        <v>0</v>
      </c>
      <c r="GF224">
        <v>2.25541825</v>
      </c>
      <c r="GG224">
        <v>0.1594199999999981</v>
      </c>
      <c r="GH224">
        <v>0.0179606993025745</v>
      </c>
      <c r="GI224">
        <v>1</v>
      </c>
      <c r="GJ224">
        <v>1</v>
      </c>
      <c r="GK224">
        <v>2</v>
      </c>
      <c r="GL224" t="s">
        <v>438</v>
      </c>
      <c r="GM224">
        <v>3.10414</v>
      </c>
      <c r="GN224">
        <v>2.75785</v>
      </c>
      <c r="GO224">
        <v>0.0547566</v>
      </c>
      <c r="GP224">
        <v>0.0486103</v>
      </c>
      <c r="GQ224">
        <v>0.102296</v>
      </c>
      <c r="GR224">
        <v>0.0847811</v>
      </c>
      <c r="GS224">
        <v>23989.8</v>
      </c>
      <c r="GT224">
        <v>22706.9</v>
      </c>
      <c r="GU224">
        <v>25956.4</v>
      </c>
      <c r="GV224">
        <v>24229.9</v>
      </c>
      <c r="GW224">
        <v>37439.5</v>
      </c>
      <c r="GX224">
        <v>32477</v>
      </c>
      <c r="GY224">
        <v>45426.6</v>
      </c>
      <c r="GZ224">
        <v>38396</v>
      </c>
      <c r="HA224">
        <v>1.78943</v>
      </c>
      <c r="HB224">
        <v>1.68943</v>
      </c>
      <c r="HC224">
        <v>-0.0734404</v>
      </c>
      <c r="HD224">
        <v>0</v>
      </c>
      <c r="HE224">
        <v>29.2722</v>
      </c>
      <c r="HF224">
        <v>999.9</v>
      </c>
      <c r="HG224">
        <v>53.4</v>
      </c>
      <c r="HH224">
        <v>28.1</v>
      </c>
      <c r="HI224">
        <v>24.1342</v>
      </c>
      <c r="HJ224">
        <v>61.4819</v>
      </c>
      <c r="HK224">
        <v>24.1226</v>
      </c>
      <c r="HL224">
        <v>1</v>
      </c>
      <c r="HM224">
        <v>1.07608</v>
      </c>
      <c r="HN224">
        <v>9.042820000000001</v>
      </c>
      <c r="HO224">
        <v>20.0851</v>
      </c>
      <c r="HP224">
        <v>5.20666</v>
      </c>
      <c r="HQ224">
        <v>11.992</v>
      </c>
      <c r="HR224">
        <v>4.9618</v>
      </c>
      <c r="HS224">
        <v>3.2741</v>
      </c>
      <c r="HT224">
        <v>9999</v>
      </c>
      <c r="HU224">
        <v>9999</v>
      </c>
      <c r="HV224">
        <v>9999</v>
      </c>
      <c r="HW224">
        <v>162.7</v>
      </c>
      <c r="HX224">
        <v>1.86371</v>
      </c>
      <c r="HY224">
        <v>1.85972</v>
      </c>
      <c r="HZ224">
        <v>1.85791</v>
      </c>
      <c r="IA224">
        <v>1.85935</v>
      </c>
      <c r="IB224">
        <v>1.85951</v>
      </c>
      <c r="IC224">
        <v>1.85791</v>
      </c>
      <c r="ID224">
        <v>1.85699</v>
      </c>
      <c r="IE224">
        <v>1.85198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-22.176</v>
      </c>
      <c r="IT224">
        <v>-3.6635</v>
      </c>
      <c r="IU224">
        <v>-16.18538581062957</v>
      </c>
      <c r="IV224">
        <v>-0.02504303529460891</v>
      </c>
      <c r="IW224">
        <v>8.203137281165334E-06</v>
      </c>
      <c r="IX224">
        <v>-1.601710138363582E-09</v>
      </c>
      <c r="IY224">
        <v>-1.73941095924372</v>
      </c>
      <c r="IZ224">
        <v>-0.1542298006697892</v>
      </c>
      <c r="JA224">
        <v>0.004482180110296973</v>
      </c>
      <c r="JB224">
        <v>-5.576280945024944E-05</v>
      </c>
      <c r="JC224">
        <v>4</v>
      </c>
      <c r="JD224">
        <v>1967</v>
      </c>
      <c r="JE224">
        <v>1</v>
      </c>
      <c r="JF224">
        <v>28</v>
      </c>
      <c r="JG224">
        <v>41.4</v>
      </c>
      <c r="JH224">
        <v>41.4</v>
      </c>
      <c r="JI224">
        <v>0.720215</v>
      </c>
      <c r="JJ224">
        <v>2.62573</v>
      </c>
      <c r="JK224">
        <v>1.49658</v>
      </c>
      <c r="JL224">
        <v>2.40845</v>
      </c>
      <c r="JM224">
        <v>1.54907</v>
      </c>
      <c r="JN224">
        <v>2.3877</v>
      </c>
      <c r="JO224">
        <v>31.608</v>
      </c>
      <c r="JP224">
        <v>13.5191</v>
      </c>
      <c r="JQ224">
        <v>18</v>
      </c>
      <c r="JR224">
        <v>505.336</v>
      </c>
      <c r="JS224">
        <v>451.884</v>
      </c>
      <c r="JT224">
        <v>21.9258</v>
      </c>
      <c r="JU224">
        <v>39.5116</v>
      </c>
      <c r="JV224">
        <v>30.001</v>
      </c>
      <c r="JW224">
        <v>39.259</v>
      </c>
      <c r="JX224">
        <v>39.1091</v>
      </c>
      <c r="JY224">
        <v>14.5183</v>
      </c>
      <c r="JZ224">
        <v>0</v>
      </c>
      <c r="KA224">
        <v>65.97490000000001</v>
      </c>
      <c r="KB224">
        <v>21.8618</v>
      </c>
      <c r="KC224">
        <v>199.015</v>
      </c>
      <c r="KD224">
        <v>19.6235</v>
      </c>
      <c r="KE224">
        <v>99.2411</v>
      </c>
      <c r="KF224">
        <v>92.53919999999999</v>
      </c>
    </row>
    <row r="225" spans="1:292">
      <c r="A225">
        <v>207</v>
      </c>
      <c r="B225">
        <v>1694442041.1</v>
      </c>
      <c r="C225">
        <v>7960.599999904633</v>
      </c>
      <c r="D225" t="s">
        <v>852</v>
      </c>
      <c r="E225" t="s">
        <v>853</v>
      </c>
      <c r="F225">
        <v>5</v>
      </c>
      <c r="G225" t="s">
        <v>824</v>
      </c>
      <c r="H225">
        <v>1694442033.314285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222.8492568603426</v>
      </c>
      <c r="AJ225">
        <v>228.6570363636363</v>
      </c>
      <c r="AK225">
        <v>-3.254848281025064</v>
      </c>
      <c r="AL225">
        <v>65.87019396724924</v>
      </c>
      <c r="AM225">
        <f>(AO225 - AN225 + DX225*1E3/(8.314*(DZ225+273.15)) * AQ225/DW225 * AP225) * DW225/(100*DK225) * 1000/(1000 - AO225)</f>
        <v>0</v>
      </c>
      <c r="AN225">
        <v>19.01338707282583</v>
      </c>
      <c r="AO225">
        <v>21.27802424242424</v>
      </c>
      <c r="AP225">
        <v>-2.08249898865692E-05</v>
      </c>
      <c r="AQ225">
        <v>103.4270274450449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1.37</v>
      </c>
      <c r="DL225">
        <v>0.5</v>
      </c>
      <c r="DM225" t="s">
        <v>430</v>
      </c>
      <c r="DN225">
        <v>2</v>
      </c>
      <c r="DO225" t="b">
        <v>1</v>
      </c>
      <c r="DP225">
        <v>1694442033.314285</v>
      </c>
      <c r="DQ225">
        <v>246.9443571428571</v>
      </c>
      <c r="DR225">
        <v>235.2949285714286</v>
      </c>
      <c r="DS225">
        <v>21.30171071428572</v>
      </c>
      <c r="DT225">
        <v>19.03137857142857</v>
      </c>
      <c r="DU225">
        <v>269.3089642857143</v>
      </c>
      <c r="DV225">
        <v>24.96559642857143</v>
      </c>
      <c r="DW225">
        <v>499.9745714285714</v>
      </c>
      <c r="DX225">
        <v>84.45485357142859</v>
      </c>
      <c r="DY225">
        <v>0.1000078857142857</v>
      </c>
      <c r="DZ225">
        <v>27.20675714285715</v>
      </c>
      <c r="EA225">
        <v>28.06851785714286</v>
      </c>
      <c r="EB225">
        <v>999.9000000000002</v>
      </c>
      <c r="EC225">
        <v>0</v>
      </c>
      <c r="ED225">
        <v>0</v>
      </c>
      <c r="EE225">
        <v>9999.231071428572</v>
      </c>
      <c r="EF225">
        <v>0</v>
      </c>
      <c r="EG225">
        <v>1581.067857142857</v>
      </c>
      <c r="EH225">
        <v>11.64944285714286</v>
      </c>
      <c r="EI225">
        <v>252.3192857142857</v>
      </c>
      <c r="EJ225">
        <v>239.8600357142857</v>
      </c>
      <c r="EK225">
        <v>2.270334285714286</v>
      </c>
      <c r="EL225">
        <v>235.2949285714286</v>
      </c>
      <c r="EM225">
        <v>19.03137857142857</v>
      </c>
      <c r="EN225">
        <v>1.799033214285714</v>
      </c>
      <c r="EO225">
        <v>1.607292857142857</v>
      </c>
      <c r="EP225">
        <v>15.77838214285714</v>
      </c>
      <c r="EQ225">
        <v>14.02889642857143</v>
      </c>
      <c r="ER225">
        <v>2000.029285714285</v>
      </c>
      <c r="ES225">
        <v>0.9799947500000002</v>
      </c>
      <c r="ET225">
        <v>0.02000564642857143</v>
      </c>
      <c r="EU225">
        <v>0</v>
      </c>
      <c r="EV225">
        <v>210.5702857142857</v>
      </c>
      <c r="EW225">
        <v>5.00078</v>
      </c>
      <c r="EX225">
        <v>5448.304285714286</v>
      </c>
      <c r="EY225">
        <v>16379.84285714286</v>
      </c>
      <c r="EZ225">
        <v>45.57335714285713</v>
      </c>
      <c r="FA225">
        <v>46.93699999999998</v>
      </c>
      <c r="FB225">
        <v>46.05114285714286</v>
      </c>
      <c r="FC225">
        <v>46.20064285714285</v>
      </c>
      <c r="FD225">
        <v>45.97982142857143</v>
      </c>
      <c r="FE225">
        <v>1955.119285714286</v>
      </c>
      <c r="FF225">
        <v>39.91</v>
      </c>
      <c r="FG225">
        <v>0</v>
      </c>
      <c r="FH225">
        <v>1694442041.1</v>
      </c>
      <c r="FI225">
        <v>0</v>
      </c>
      <c r="FJ225">
        <v>210.46632</v>
      </c>
      <c r="FK225">
        <v>-11.16453847302058</v>
      </c>
      <c r="FL225">
        <v>-158.6923080284489</v>
      </c>
      <c r="FM225">
        <v>5447.175200000001</v>
      </c>
      <c r="FN225">
        <v>15</v>
      </c>
      <c r="FO225">
        <v>1694439552.6</v>
      </c>
      <c r="FP225" t="s">
        <v>825</v>
      </c>
      <c r="FQ225">
        <v>1694439550.6</v>
      </c>
      <c r="FR225">
        <v>1694439552.6</v>
      </c>
      <c r="FS225">
        <v>4</v>
      </c>
      <c r="FT225">
        <v>-0.107</v>
      </c>
      <c r="FU225">
        <v>-0.056</v>
      </c>
      <c r="FV225">
        <v>-25.867</v>
      </c>
      <c r="FW225">
        <v>-3.611</v>
      </c>
      <c r="FX225">
        <v>420</v>
      </c>
      <c r="FY225">
        <v>20</v>
      </c>
      <c r="FZ225">
        <v>0.32</v>
      </c>
      <c r="GA225">
        <v>0.08</v>
      </c>
      <c r="GB225">
        <v>11.26138097560976</v>
      </c>
      <c r="GC225">
        <v>8.544847317073152</v>
      </c>
      <c r="GD225">
        <v>0.8441963527833479</v>
      </c>
      <c r="GE225">
        <v>0</v>
      </c>
      <c r="GF225">
        <v>2.263152682926829</v>
      </c>
      <c r="GG225">
        <v>0.1332913588850201</v>
      </c>
      <c r="GH225">
        <v>0.01711323664336058</v>
      </c>
      <c r="GI225">
        <v>1</v>
      </c>
      <c r="GJ225">
        <v>1</v>
      </c>
      <c r="GK225">
        <v>2</v>
      </c>
      <c r="GL225" t="s">
        <v>438</v>
      </c>
      <c r="GM225">
        <v>3.10426</v>
      </c>
      <c r="GN225">
        <v>2.75823</v>
      </c>
      <c r="GO225">
        <v>0.0518624</v>
      </c>
      <c r="GP225">
        <v>0.0455193</v>
      </c>
      <c r="GQ225">
        <v>0.102248</v>
      </c>
      <c r="GR225">
        <v>0.0847752</v>
      </c>
      <c r="GS225">
        <v>24062.9</v>
      </c>
      <c r="GT225">
        <v>22780.4</v>
      </c>
      <c r="GU225">
        <v>25956.2</v>
      </c>
      <c r="GV225">
        <v>24229.7</v>
      </c>
      <c r="GW225">
        <v>37440.8</v>
      </c>
      <c r="GX225">
        <v>32476.6</v>
      </c>
      <c r="GY225">
        <v>45426.1</v>
      </c>
      <c r="GZ225">
        <v>38395.6</v>
      </c>
      <c r="HA225">
        <v>1.78972</v>
      </c>
      <c r="HB225">
        <v>1.6889</v>
      </c>
      <c r="HC225">
        <v>-0.0734441</v>
      </c>
      <c r="HD225">
        <v>0</v>
      </c>
      <c r="HE225">
        <v>29.2835</v>
      </c>
      <c r="HF225">
        <v>999.9</v>
      </c>
      <c r="HG225">
        <v>53.4</v>
      </c>
      <c r="HH225">
        <v>28.1</v>
      </c>
      <c r="HI225">
        <v>24.1348</v>
      </c>
      <c r="HJ225">
        <v>61.5219</v>
      </c>
      <c r="HK225">
        <v>24.0425</v>
      </c>
      <c r="HL225">
        <v>1</v>
      </c>
      <c r="HM225">
        <v>1.07679</v>
      </c>
      <c r="HN225">
        <v>9.170719999999999</v>
      </c>
      <c r="HO225">
        <v>20.0787</v>
      </c>
      <c r="HP225">
        <v>5.20741</v>
      </c>
      <c r="HQ225">
        <v>11.992</v>
      </c>
      <c r="HR225">
        <v>4.96195</v>
      </c>
      <c r="HS225">
        <v>3.27413</v>
      </c>
      <c r="HT225">
        <v>9999</v>
      </c>
      <c r="HU225">
        <v>9999</v>
      </c>
      <c r="HV225">
        <v>9999</v>
      </c>
      <c r="HW225">
        <v>162.7</v>
      </c>
      <c r="HX225">
        <v>1.8637</v>
      </c>
      <c r="HY225">
        <v>1.85967</v>
      </c>
      <c r="HZ225">
        <v>1.85791</v>
      </c>
      <c r="IA225">
        <v>1.85931</v>
      </c>
      <c r="IB225">
        <v>1.85946</v>
      </c>
      <c r="IC225">
        <v>1.85791</v>
      </c>
      <c r="ID225">
        <v>1.85699</v>
      </c>
      <c r="IE225">
        <v>1.85198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-21.832</v>
      </c>
      <c r="IT225">
        <v>-3.663</v>
      </c>
      <c r="IU225">
        <v>-16.18538581062957</v>
      </c>
      <c r="IV225">
        <v>-0.02504303529460891</v>
      </c>
      <c r="IW225">
        <v>8.203137281165334E-06</v>
      </c>
      <c r="IX225">
        <v>-1.601710138363582E-09</v>
      </c>
      <c r="IY225">
        <v>-1.73941095924372</v>
      </c>
      <c r="IZ225">
        <v>-0.1542298006697892</v>
      </c>
      <c r="JA225">
        <v>0.004482180110296973</v>
      </c>
      <c r="JB225">
        <v>-5.576280945024944E-05</v>
      </c>
      <c r="JC225">
        <v>4</v>
      </c>
      <c r="JD225">
        <v>1967</v>
      </c>
      <c r="JE225">
        <v>1</v>
      </c>
      <c r="JF225">
        <v>28</v>
      </c>
      <c r="JG225">
        <v>41.5</v>
      </c>
      <c r="JH225">
        <v>41.5</v>
      </c>
      <c r="JI225">
        <v>0.682373</v>
      </c>
      <c r="JJ225">
        <v>2.62573</v>
      </c>
      <c r="JK225">
        <v>1.49658</v>
      </c>
      <c r="JL225">
        <v>2.40845</v>
      </c>
      <c r="JM225">
        <v>1.54907</v>
      </c>
      <c r="JN225">
        <v>2.42554</v>
      </c>
      <c r="JO225">
        <v>31.608</v>
      </c>
      <c r="JP225">
        <v>13.5191</v>
      </c>
      <c r="JQ225">
        <v>18</v>
      </c>
      <c r="JR225">
        <v>505.555</v>
      </c>
      <c r="JS225">
        <v>451.559</v>
      </c>
      <c r="JT225">
        <v>21.8635</v>
      </c>
      <c r="JU225">
        <v>39.5127</v>
      </c>
      <c r="JV225">
        <v>30.0008</v>
      </c>
      <c r="JW225">
        <v>39.2627</v>
      </c>
      <c r="JX225">
        <v>39.112</v>
      </c>
      <c r="JY225">
        <v>13.7368</v>
      </c>
      <c r="JZ225">
        <v>0</v>
      </c>
      <c r="KA225">
        <v>65.97490000000001</v>
      </c>
      <c r="KB225">
        <v>21.7881</v>
      </c>
      <c r="KC225">
        <v>185.653</v>
      </c>
      <c r="KD225">
        <v>19.6501</v>
      </c>
      <c r="KE225">
        <v>99.2403</v>
      </c>
      <c r="KF225">
        <v>92.5384</v>
      </c>
    </row>
    <row r="226" spans="1:292">
      <c r="A226">
        <v>208</v>
      </c>
      <c r="B226">
        <v>1694442046.1</v>
      </c>
      <c r="C226">
        <v>7965.599999904633</v>
      </c>
      <c r="D226" t="s">
        <v>854</v>
      </c>
      <c r="E226" t="s">
        <v>855</v>
      </c>
      <c r="F226">
        <v>5</v>
      </c>
      <c r="G226" t="s">
        <v>824</v>
      </c>
      <c r="H226">
        <v>1694442038.6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206.0896950095954</v>
      </c>
      <c r="AJ226">
        <v>212.460618181818</v>
      </c>
      <c r="AK226">
        <v>-3.239938312893187</v>
      </c>
      <c r="AL226">
        <v>65.87019396724924</v>
      </c>
      <c r="AM226">
        <f>(AO226 - AN226 + DX226*1E3/(8.314*(DZ226+273.15)) * AQ226/DW226 * AP226) * DW226/(100*DK226) * 1000/(1000 - AO226)</f>
        <v>0</v>
      </c>
      <c r="AN226">
        <v>19.01531962211966</v>
      </c>
      <c r="AO226">
        <v>21.26536545454545</v>
      </c>
      <c r="AP226">
        <v>-9.835521735274155E-06</v>
      </c>
      <c r="AQ226">
        <v>103.4270274450449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1.37</v>
      </c>
      <c r="DL226">
        <v>0.5</v>
      </c>
      <c r="DM226" t="s">
        <v>430</v>
      </c>
      <c r="DN226">
        <v>2</v>
      </c>
      <c r="DO226" t="b">
        <v>1</v>
      </c>
      <c r="DP226">
        <v>1694442038.6</v>
      </c>
      <c r="DQ226">
        <v>230.1697407407407</v>
      </c>
      <c r="DR226">
        <v>217.8183703703704</v>
      </c>
      <c r="DS226">
        <v>21.28565185185185</v>
      </c>
      <c r="DT226">
        <v>19.0159</v>
      </c>
      <c r="DU226">
        <v>252.1729259259259</v>
      </c>
      <c r="DV226">
        <v>24.94895925925925</v>
      </c>
      <c r="DW226">
        <v>499.9937037037037</v>
      </c>
      <c r="DX226">
        <v>84.45559259259259</v>
      </c>
      <c r="DY226">
        <v>0.1000513259259259</v>
      </c>
      <c r="DZ226">
        <v>27.21071481481481</v>
      </c>
      <c r="EA226">
        <v>28.07352222222222</v>
      </c>
      <c r="EB226">
        <v>999.9000000000001</v>
      </c>
      <c r="EC226">
        <v>0</v>
      </c>
      <c r="ED226">
        <v>0</v>
      </c>
      <c r="EE226">
        <v>9994.941111111113</v>
      </c>
      <c r="EF226">
        <v>0</v>
      </c>
      <c r="EG226">
        <v>1588.86962962963</v>
      </c>
      <c r="EH226">
        <v>12.35129259259259</v>
      </c>
      <c r="EI226">
        <v>235.1755925925926</v>
      </c>
      <c r="EJ226">
        <v>222.0407037037037</v>
      </c>
      <c r="EK226">
        <v>2.269745555555556</v>
      </c>
      <c r="EL226">
        <v>217.8183703703704</v>
      </c>
      <c r="EM226">
        <v>19.0159</v>
      </c>
      <c r="EN226">
        <v>1.797692592592593</v>
      </c>
      <c r="EO226">
        <v>1.605999259259259</v>
      </c>
      <c r="EP226">
        <v>15.76674074074074</v>
      </c>
      <c r="EQ226">
        <v>14.0165</v>
      </c>
      <c r="ER226">
        <v>2000.015555555556</v>
      </c>
      <c r="ES226">
        <v>0.9799945555555558</v>
      </c>
      <c r="ET226">
        <v>0.02000584444444444</v>
      </c>
      <c r="EU226">
        <v>0</v>
      </c>
      <c r="EV226">
        <v>209.637925925926</v>
      </c>
      <c r="EW226">
        <v>5.00078</v>
      </c>
      <c r="EX226">
        <v>5434.521851851853</v>
      </c>
      <c r="EY226">
        <v>16379.72592592593</v>
      </c>
      <c r="EZ226">
        <v>45.59237037037037</v>
      </c>
      <c r="FA226">
        <v>46.93699999999998</v>
      </c>
      <c r="FB226">
        <v>46.04133333333331</v>
      </c>
      <c r="FC226">
        <v>46.23137037037037</v>
      </c>
      <c r="FD226">
        <v>45.98133333333332</v>
      </c>
      <c r="FE226">
        <v>1955.105555555556</v>
      </c>
      <c r="FF226">
        <v>39.91</v>
      </c>
      <c r="FG226">
        <v>0</v>
      </c>
      <c r="FH226">
        <v>1694442046.5</v>
      </c>
      <c r="FI226">
        <v>0</v>
      </c>
      <c r="FJ226">
        <v>209.5916153846154</v>
      </c>
      <c r="FK226">
        <v>-9.389264935416282</v>
      </c>
      <c r="FL226">
        <v>-154.3329913086691</v>
      </c>
      <c r="FM226">
        <v>5433.958461538462</v>
      </c>
      <c r="FN226">
        <v>15</v>
      </c>
      <c r="FO226">
        <v>1694439552.6</v>
      </c>
      <c r="FP226" t="s">
        <v>825</v>
      </c>
      <c r="FQ226">
        <v>1694439550.6</v>
      </c>
      <c r="FR226">
        <v>1694439552.6</v>
      </c>
      <c r="FS226">
        <v>4</v>
      </c>
      <c r="FT226">
        <v>-0.107</v>
      </c>
      <c r="FU226">
        <v>-0.056</v>
      </c>
      <c r="FV226">
        <v>-25.867</v>
      </c>
      <c r="FW226">
        <v>-3.611</v>
      </c>
      <c r="FX226">
        <v>420</v>
      </c>
      <c r="FY226">
        <v>20</v>
      </c>
      <c r="FZ226">
        <v>0.32</v>
      </c>
      <c r="GA226">
        <v>0.08</v>
      </c>
      <c r="GB226">
        <v>11.94059512195122</v>
      </c>
      <c r="GC226">
        <v>8.083609756097569</v>
      </c>
      <c r="GD226">
        <v>0.7996585243627188</v>
      </c>
      <c r="GE226">
        <v>0</v>
      </c>
      <c r="GF226">
        <v>2.266795365853659</v>
      </c>
      <c r="GG226">
        <v>-0.005508501742163746</v>
      </c>
      <c r="GH226">
        <v>0.01342467714969218</v>
      </c>
      <c r="GI226">
        <v>1</v>
      </c>
      <c r="GJ226">
        <v>1</v>
      </c>
      <c r="GK226">
        <v>2</v>
      </c>
      <c r="GL226" t="s">
        <v>438</v>
      </c>
      <c r="GM226">
        <v>3.10429</v>
      </c>
      <c r="GN226">
        <v>2.758</v>
      </c>
      <c r="GO226">
        <v>0.0489163</v>
      </c>
      <c r="GP226">
        <v>0.0423679</v>
      </c>
      <c r="GQ226">
        <v>0.10221</v>
      </c>
      <c r="GR226">
        <v>0.0847768</v>
      </c>
      <c r="GS226">
        <v>24137.3</v>
      </c>
      <c r="GT226">
        <v>22855.1</v>
      </c>
      <c r="GU226">
        <v>25956</v>
      </c>
      <c r="GV226">
        <v>24229.4</v>
      </c>
      <c r="GW226">
        <v>37441.6</v>
      </c>
      <c r="GX226">
        <v>32476.1</v>
      </c>
      <c r="GY226">
        <v>45425.7</v>
      </c>
      <c r="GZ226">
        <v>38395.5</v>
      </c>
      <c r="HA226">
        <v>1.7896</v>
      </c>
      <c r="HB226">
        <v>1.68887</v>
      </c>
      <c r="HC226">
        <v>-0.07476289999999999</v>
      </c>
      <c r="HD226">
        <v>0</v>
      </c>
      <c r="HE226">
        <v>29.2924</v>
      </c>
      <c r="HF226">
        <v>999.9</v>
      </c>
      <c r="HG226">
        <v>53.4</v>
      </c>
      <c r="HH226">
        <v>28.1</v>
      </c>
      <c r="HI226">
        <v>24.135</v>
      </c>
      <c r="HJ226">
        <v>61.532</v>
      </c>
      <c r="HK226">
        <v>24.0184</v>
      </c>
      <c r="HL226">
        <v>1</v>
      </c>
      <c r="HM226">
        <v>1.07802</v>
      </c>
      <c r="HN226">
        <v>9.27961</v>
      </c>
      <c r="HO226">
        <v>20.0731</v>
      </c>
      <c r="HP226">
        <v>5.2083</v>
      </c>
      <c r="HQ226">
        <v>11.992</v>
      </c>
      <c r="HR226">
        <v>4.9621</v>
      </c>
      <c r="HS226">
        <v>3.27413</v>
      </c>
      <c r="HT226">
        <v>9999</v>
      </c>
      <c r="HU226">
        <v>9999</v>
      </c>
      <c r="HV226">
        <v>9999</v>
      </c>
      <c r="HW226">
        <v>162.7</v>
      </c>
      <c r="HX226">
        <v>1.8637</v>
      </c>
      <c r="HY226">
        <v>1.8597</v>
      </c>
      <c r="HZ226">
        <v>1.85791</v>
      </c>
      <c r="IA226">
        <v>1.8593</v>
      </c>
      <c r="IB226">
        <v>1.85945</v>
      </c>
      <c r="IC226">
        <v>1.85791</v>
      </c>
      <c r="ID226">
        <v>1.85699</v>
      </c>
      <c r="IE226">
        <v>1.85197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-21.484</v>
      </c>
      <c r="IT226">
        <v>-3.6626</v>
      </c>
      <c r="IU226">
        <v>-16.18538581062957</v>
      </c>
      <c r="IV226">
        <v>-0.02504303529460891</v>
      </c>
      <c r="IW226">
        <v>8.203137281165334E-06</v>
      </c>
      <c r="IX226">
        <v>-1.601710138363582E-09</v>
      </c>
      <c r="IY226">
        <v>-1.73941095924372</v>
      </c>
      <c r="IZ226">
        <v>-0.1542298006697892</v>
      </c>
      <c r="JA226">
        <v>0.004482180110296973</v>
      </c>
      <c r="JB226">
        <v>-5.576280945024944E-05</v>
      </c>
      <c r="JC226">
        <v>4</v>
      </c>
      <c r="JD226">
        <v>1967</v>
      </c>
      <c r="JE226">
        <v>1</v>
      </c>
      <c r="JF226">
        <v>28</v>
      </c>
      <c r="JG226">
        <v>41.6</v>
      </c>
      <c r="JH226">
        <v>41.6</v>
      </c>
      <c r="JI226">
        <v>0.639648</v>
      </c>
      <c r="JJ226">
        <v>2.63184</v>
      </c>
      <c r="JK226">
        <v>1.49658</v>
      </c>
      <c r="JL226">
        <v>2.40845</v>
      </c>
      <c r="JM226">
        <v>1.54907</v>
      </c>
      <c r="JN226">
        <v>2.44751</v>
      </c>
      <c r="JO226">
        <v>31.6298</v>
      </c>
      <c r="JP226">
        <v>13.5104</v>
      </c>
      <c r="JQ226">
        <v>18</v>
      </c>
      <c r="JR226">
        <v>505.487</v>
      </c>
      <c r="JS226">
        <v>451.554</v>
      </c>
      <c r="JT226">
        <v>21.7968</v>
      </c>
      <c r="JU226">
        <v>39.5155</v>
      </c>
      <c r="JV226">
        <v>30.0011</v>
      </c>
      <c r="JW226">
        <v>39.2647</v>
      </c>
      <c r="JX226">
        <v>39.1138</v>
      </c>
      <c r="JY226">
        <v>12.8899</v>
      </c>
      <c r="JZ226">
        <v>0</v>
      </c>
      <c r="KA226">
        <v>65.97490000000001</v>
      </c>
      <c r="KB226">
        <v>21.7064</v>
      </c>
      <c r="KC226">
        <v>165.561</v>
      </c>
      <c r="KD226">
        <v>19.6807</v>
      </c>
      <c r="KE226">
        <v>99.2394</v>
      </c>
      <c r="KF226">
        <v>92.5378</v>
      </c>
    </row>
    <row r="227" spans="1:292">
      <c r="A227">
        <v>209</v>
      </c>
      <c r="B227">
        <v>1694442051.1</v>
      </c>
      <c r="C227">
        <v>7970.599999904633</v>
      </c>
      <c r="D227" t="s">
        <v>856</v>
      </c>
      <c r="E227" t="s">
        <v>857</v>
      </c>
      <c r="F227">
        <v>5</v>
      </c>
      <c r="G227" t="s">
        <v>824</v>
      </c>
      <c r="H227">
        <v>1694442043.314285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189.1981577370811</v>
      </c>
      <c r="AJ227">
        <v>196.2242303030303</v>
      </c>
      <c r="AK227">
        <v>-3.254922037607284</v>
      </c>
      <c r="AL227">
        <v>65.87019396724924</v>
      </c>
      <c r="AM227">
        <f>(AO227 - AN227 + DX227*1E3/(8.314*(DZ227+273.15)) * AQ227/DW227 * AP227) * DW227/(100*DK227) * 1000/(1000 - AO227)</f>
        <v>0</v>
      </c>
      <c r="AN227">
        <v>19.01325457961659</v>
      </c>
      <c r="AO227">
        <v>21.25642181818182</v>
      </c>
      <c r="AP227">
        <v>-1.716454480895553E-05</v>
      </c>
      <c r="AQ227">
        <v>103.4270274450449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1.37</v>
      </c>
      <c r="DL227">
        <v>0.5</v>
      </c>
      <c r="DM227" t="s">
        <v>430</v>
      </c>
      <c r="DN227">
        <v>2</v>
      </c>
      <c r="DO227" t="b">
        <v>1</v>
      </c>
      <c r="DP227">
        <v>1694442043.314285</v>
      </c>
      <c r="DQ227">
        <v>215.2010357142857</v>
      </c>
      <c r="DR227">
        <v>202.2161428571429</v>
      </c>
      <c r="DS227">
        <v>21.27224642857143</v>
      </c>
      <c r="DT227">
        <v>19.01396071428571</v>
      </c>
      <c r="DU227">
        <v>236.8780714285714</v>
      </c>
      <c r="DV227">
        <v>24.93507857142857</v>
      </c>
      <c r="DW227">
        <v>499.9867142857143</v>
      </c>
      <c r="DX227">
        <v>84.45595</v>
      </c>
      <c r="DY227">
        <v>0.1000501214285714</v>
      </c>
      <c r="DZ227">
        <v>27.21055357142857</v>
      </c>
      <c r="EA227">
        <v>28.07583571428571</v>
      </c>
      <c r="EB227">
        <v>999.9000000000002</v>
      </c>
      <c r="EC227">
        <v>0</v>
      </c>
      <c r="ED227">
        <v>0</v>
      </c>
      <c r="EE227">
        <v>9994.141428571427</v>
      </c>
      <c r="EF227">
        <v>0</v>
      </c>
      <c r="EG227">
        <v>1595.048571428572</v>
      </c>
      <c r="EH227">
        <v>12.98483928571429</v>
      </c>
      <c r="EI227">
        <v>219.8783928571428</v>
      </c>
      <c r="EJ227">
        <v>206.1356428571428</v>
      </c>
      <c r="EK227">
        <v>2.258272857142857</v>
      </c>
      <c r="EL227">
        <v>202.2161428571429</v>
      </c>
      <c r="EM227">
        <v>19.01396071428571</v>
      </c>
      <c r="EN227">
        <v>1.7965675</v>
      </c>
      <c r="EO227">
        <v>1.605842142857143</v>
      </c>
      <c r="EP227">
        <v>15.75695714285714</v>
      </c>
      <c r="EQ227">
        <v>14.01498928571428</v>
      </c>
      <c r="ER227">
        <v>2000.024285714286</v>
      </c>
      <c r="ES227">
        <v>0.979994535714286</v>
      </c>
      <c r="ET227">
        <v>0.02000586071428571</v>
      </c>
      <c r="EU227">
        <v>0</v>
      </c>
      <c r="EV227">
        <v>208.8744285714286</v>
      </c>
      <c r="EW227">
        <v>5.00078</v>
      </c>
      <c r="EX227">
        <v>5422.670357142857</v>
      </c>
      <c r="EY227">
        <v>16379.79285714286</v>
      </c>
      <c r="EZ227">
        <v>45.57789285714285</v>
      </c>
      <c r="FA227">
        <v>46.93699999999998</v>
      </c>
      <c r="FB227">
        <v>46.04207142857143</v>
      </c>
      <c r="FC227">
        <v>46.23657142857143</v>
      </c>
      <c r="FD227">
        <v>45.98871428571429</v>
      </c>
      <c r="FE227">
        <v>1955.114285714286</v>
      </c>
      <c r="FF227">
        <v>39.91</v>
      </c>
      <c r="FG227">
        <v>0</v>
      </c>
      <c r="FH227">
        <v>1694442051.3</v>
      </c>
      <c r="FI227">
        <v>0</v>
      </c>
      <c r="FJ227">
        <v>208.8671923076923</v>
      </c>
      <c r="FK227">
        <v>-8.351897434864997</v>
      </c>
      <c r="FL227">
        <v>-145.9904275555957</v>
      </c>
      <c r="FM227">
        <v>5421.903076923076</v>
      </c>
      <c r="FN227">
        <v>15</v>
      </c>
      <c r="FO227">
        <v>1694439552.6</v>
      </c>
      <c r="FP227" t="s">
        <v>825</v>
      </c>
      <c r="FQ227">
        <v>1694439550.6</v>
      </c>
      <c r="FR227">
        <v>1694439552.6</v>
      </c>
      <c r="FS227">
        <v>4</v>
      </c>
      <c r="FT227">
        <v>-0.107</v>
      </c>
      <c r="FU227">
        <v>-0.056</v>
      </c>
      <c r="FV227">
        <v>-25.867</v>
      </c>
      <c r="FW227">
        <v>-3.611</v>
      </c>
      <c r="FX227">
        <v>420</v>
      </c>
      <c r="FY227">
        <v>20</v>
      </c>
      <c r="FZ227">
        <v>0.32</v>
      </c>
      <c r="GA227">
        <v>0.08</v>
      </c>
      <c r="GB227">
        <v>12.49189512195122</v>
      </c>
      <c r="GC227">
        <v>7.77674006968641</v>
      </c>
      <c r="GD227">
        <v>0.76789985626024</v>
      </c>
      <c r="GE227">
        <v>0</v>
      </c>
      <c r="GF227">
        <v>2.266201707317073</v>
      </c>
      <c r="GG227">
        <v>-0.133498327526129</v>
      </c>
      <c r="GH227">
        <v>0.01372039569621364</v>
      </c>
      <c r="GI227">
        <v>1</v>
      </c>
      <c r="GJ227">
        <v>1</v>
      </c>
      <c r="GK227">
        <v>2</v>
      </c>
      <c r="GL227" t="s">
        <v>438</v>
      </c>
      <c r="GM227">
        <v>3.10428</v>
      </c>
      <c r="GN227">
        <v>2.75811</v>
      </c>
      <c r="GO227">
        <v>0.0458896</v>
      </c>
      <c r="GP227">
        <v>0.0391107</v>
      </c>
      <c r="GQ227">
        <v>0.102182</v>
      </c>
      <c r="GR227">
        <v>0.0847729</v>
      </c>
      <c r="GS227">
        <v>24213.9</v>
      </c>
      <c r="GT227">
        <v>22932.4</v>
      </c>
      <c r="GU227">
        <v>25956</v>
      </c>
      <c r="GV227">
        <v>24229.2</v>
      </c>
      <c r="GW227">
        <v>37442.2</v>
      </c>
      <c r="GX227">
        <v>32475.7</v>
      </c>
      <c r="GY227">
        <v>45425.4</v>
      </c>
      <c r="GZ227">
        <v>38395.3</v>
      </c>
      <c r="HA227">
        <v>1.7894</v>
      </c>
      <c r="HB227">
        <v>1.68878</v>
      </c>
      <c r="HC227">
        <v>-0.075113</v>
      </c>
      <c r="HD227">
        <v>0</v>
      </c>
      <c r="HE227">
        <v>29.2981</v>
      </c>
      <c r="HF227">
        <v>999.9</v>
      </c>
      <c r="HG227">
        <v>53.4</v>
      </c>
      <c r="HH227">
        <v>28.1</v>
      </c>
      <c r="HI227">
        <v>24.135</v>
      </c>
      <c r="HJ227">
        <v>61.5119</v>
      </c>
      <c r="HK227">
        <v>24.0224</v>
      </c>
      <c r="HL227">
        <v>1</v>
      </c>
      <c r="HM227">
        <v>1.07798</v>
      </c>
      <c r="HN227">
        <v>9.28105</v>
      </c>
      <c r="HO227">
        <v>20.0732</v>
      </c>
      <c r="HP227">
        <v>5.2083</v>
      </c>
      <c r="HQ227">
        <v>11.992</v>
      </c>
      <c r="HR227">
        <v>4.9619</v>
      </c>
      <c r="HS227">
        <v>3.2742</v>
      </c>
      <c r="HT227">
        <v>9999</v>
      </c>
      <c r="HU227">
        <v>9999</v>
      </c>
      <c r="HV227">
        <v>9999</v>
      </c>
      <c r="HW227">
        <v>162.7</v>
      </c>
      <c r="HX227">
        <v>1.86369</v>
      </c>
      <c r="HY227">
        <v>1.8597</v>
      </c>
      <c r="HZ227">
        <v>1.85791</v>
      </c>
      <c r="IA227">
        <v>1.85937</v>
      </c>
      <c r="IB227">
        <v>1.85947</v>
      </c>
      <c r="IC227">
        <v>1.85791</v>
      </c>
      <c r="ID227">
        <v>1.85699</v>
      </c>
      <c r="IE227">
        <v>1.85197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-21.132</v>
      </c>
      <c r="IT227">
        <v>-3.6622</v>
      </c>
      <c r="IU227">
        <v>-16.18538581062957</v>
      </c>
      <c r="IV227">
        <v>-0.02504303529460891</v>
      </c>
      <c r="IW227">
        <v>8.203137281165334E-06</v>
      </c>
      <c r="IX227">
        <v>-1.601710138363582E-09</v>
      </c>
      <c r="IY227">
        <v>-1.73941095924372</v>
      </c>
      <c r="IZ227">
        <v>-0.1542298006697892</v>
      </c>
      <c r="JA227">
        <v>0.004482180110296973</v>
      </c>
      <c r="JB227">
        <v>-5.576280945024944E-05</v>
      </c>
      <c r="JC227">
        <v>4</v>
      </c>
      <c r="JD227">
        <v>1967</v>
      </c>
      <c r="JE227">
        <v>1</v>
      </c>
      <c r="JF227">
        <v>28</v>
      </c>
      <c r="JG227">
        <v>41.7</v>
      </c>
      <c r="JH227">
        <v>41.6</v>
      </c>
      <c r="JI227">
        <v>0.600586</v>
      </c>
      <c r="JJ227">
        <v>2.63306</v>
      </c>
      <c r="JK227">
        <v>1.49658</v>
      </c>
      <c r="JL227">
        <v>2.40845</v>
      </c>
      <c r="JM227">
        <v>1.54907</v>
      </c>
      <c r="JN227">
        <v>2.4292</v>
      </c>
      <c r="JO227">
        <v>31.608</v>
      </c>
      <c r="JP227">
        <v>13.5191</v>
      </c>
      <c r="JQ227">
        <v>18</v>
      </c>
      <c r="JR227">
        <v>505.371</v>
      </c>
      <c r="JS227">
        <v>451.501</v>
      </c>
      <c r="JT227">
        <v>21.7483</v>
      </c>
      <c r="JU227">
        <v>39.5193</v>
      </c>
      <c r="JV227">
        <v>30.0004</v>
      </c>
      <c r="JW227">
        <v>39.2666</v>
      </c>
      <c r="JX227">
        <v>39.1157</v>
      </c>
      <c r="JY227">
        <v>12.0979</v>
      </c>
      <c r="JZ227">
        <v>0</v>
      </c>
      <c r="KA227">
        <v>65.97490000000001</v>
      </c>
      <c r="KB227">
        <v>21.634</v>
      </c>
      <c r="KC227">
        <v>152.205</v>
      </c>
      <c r="KD227">
        <v>19.7078</v>
      </c>
      <c r="KE227">
        <v>99.239</v>
      </c>
      <c r="KF227">
        <v>92.5371</v>
      </c>
    </row>
    <row r="228" spans="1:292">
      <c r="A228">
        <v>210</v>
      </c>
      <c r="B228">
        <v>1694442056.1</v>
      </c>
      <c r="C228">
        <v>7975.599999904633</v>
      </c>
      <c r="D228" t="s">
        <v>858</v>
      </c>
      <c r="E228" t="s">
        <v>859</v>
      </c>
      <c r="F228">
        <v>5</v>
      </c>
      <c r="G228" t="s">
        <v>824</v>
      </c>
      <c r="H228">
        <v>1694442048.6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172.2754756706056</v>
      </c>
      <c r="AJ228">
        <v>179.8826</v>
      </c>
      <c r="AK228">
        <v>-3.260658603887022</v>
      </c>
      <c r="AL228">
        <v>65.87019396724924</v>
      </c>
      <c r="AM228">
        <f>(AO228 - AN228 + DX228*1E3/(8.314*(DZ228+273.15)) * AQ228/DW228 * AP228) * DW228/(100*DK228) * 1000/(1000 - AO228)</f>
        <v>0</v>
      </c>
      <c r="AN228">
        <v>19.01294120453823</v>
      </c>
      <c r="AO228">
        <v>21.25196545454546</v>
      </c>
      <c r="AP228">
        <v>-4.402968938760648E-06</v>
      </c>
      <c r="AQ228">
        <v>103.4270274450449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1.37</v>
      </c>
      <c r="DL228">
        <v>0.5</v>
      </c>
      <c r="DM228" t="s">
        <v>430</v>
      </c>
      <c r="DN228">
        <v>2</v>
      </c>
      <c r="DO228" t="b">
        <v>1</v>
      </c>
      <c r="DP228">
        <v>1694442048.6</v>
      </c>
      <c r="DQ228">
        <v>198.3841481481482</v>
      </c>
      <c r="DR228">
        <v>184.7217407407408</v>
      </c>
      <c r="DS228">
        <v>21.26105925925926</v>
      </c>
      <c r="DT228">
        <v>19.01362222222222</v>
      </c>
      <c r="DU228">
        <v>219.690962962963</v>
      </c>
      <c r="DV228">
        <v>24.9234962962963</v>
      </c>
      <c r="DW228">
        <v>500.0041111111111</v>
      </c>
      <c r="DX228">
        <v>84.45621481481479</v>
      </c>
      <c r="DY228">
        <v>0.1000273666666667</v>
      </c>
      <c r="DZ228">
        <v>27.2060037037037</v>
      </c>
      <c r="EA228">
        <v>28.07208518518519</v>
      </c>
      <c r="EB228">
        <v>999.9000000000001</v>
      </c>
      <c r="EC228">
        <v>0</v>
      </c>
      <c r="ED228">
        <v>0</v>
      </c>
      <c r="EE228">
        <v>10000.59407407407</v>
      </c>
      <c r="EF228">
        <v>0</v>
      </c>
      <c r="EG228">
        <v>1601.684074074074</v>
      </c>
      <c r="EH228">
        <v>13.6624037037037</v>
      </c>
      <c r="EI228">
        <v>202.6936666666667</v>
      </c>
      <c r="EJ228">
        <v>188.301962962963</v>
      </c>
      <c r="EK228">
        <v>2.247430740740741</v>
      </c>
      <c r="EL228">
        <v>184.7217407407408</v>
      </c>
      <c r="EM228">
        <v>19.01362222222222</v>
      </c>
      <c r="EN228">
        <v>1.795628518518518</v>
      </c>
      <c r="EO228">
        <v>1.605818518518519</v>
      </c>
      <c r="EP228">
        <v>15.74878888888889</v>
      </c>
      <c r="EQ228">
        <v>14.01475555555555</v>
      </c>
      <c r="ER228">
        <v>1999.985925925926</v>
      </c>
      <c r="ES228">
        <v>0.9799941111111115</v>
      </c>
      <c r="ET228">
        <v>0.02000628518518519</v>
      </c>
      <c r="EU228">
        <v>0</v>
      </c>
      <c r="EV228">
        <v>208.0776296296297</v>
      </c>
      <c r="EW228">
        <v>5.00078</v>
      </c>
      <c r="EX228">
        <v>5409.243333333334</v>
      </c>
      <c r="EY228">
        <v>16379.47407407407</v>
      </c>
      <c r="EZ228">
        <v>45.56448148148147</v>
      </c>
      <c r="FA228">
        <v>46.94166666666666</v>
      </c>
      <c r="FB228">
        <v>46.04588888888888</v>
      </c>
      <c r="FC228">
        <v>46.23607407407408</v>
      </c>
      <c r="FD228">
        <v>45.97896296296295</v>
      </c>
      <c r="FE228">
        <v>1955.075925925926</v>
      </c>
      <c r="FF228">
        <v>39.91</v>
      </c>
      <c r="FG228">
        <v>0</v>
      </c>
      <c r="FH228">
        <v>1694442056.1</v>
      </c>
      <c r="FI228">
        <v>0</v>
      </c>
      <c r="FJ228">
        <v>208.1318846153846</v>
      </c>
      <c r="FK228">
        <v>-9.08400000191406</v>
      </c>
      <c r="FL228">
        <v>-157.6495727418352</v>
      </c>
      <c r="FM228">
        <v>5409.836538461538</v>
      </c>
      <c r="FN228">
        <v>15</v>
      </c>
      <c r="FO228">
        <v>1694439552.6</v>
      </c>
      <c r="FP228" t="s">
        <v>825</v>
      </c>
      <c r="FQ228">
        <v>1694439550.6</v>
      </c>
      <c r="FR228">
        <v>1694439552.6</v>
      </c>
      <c r="FS228">
        <v>4</v>
      </c>
      <c r="FT228">
        <v>-0.107</v>
      </c>
      <c r="FU228">
        <v>-0.056</v>
      </c>
      <c r="FV228">
        <v>-25.867</v>
      </c>
      <c r="FW228">
        <v>-3.611</v>
      </c>
      <c r="FX228">
        <v>420</v>
      </c>
      <c r="FY228">
        <v>20</v>
      </c>
      <c r="FZ228">
        <v>0.32</v>
      </c>
      <c r="GA228">
        <v>0.08</v>
      </c>
      <c r="GB228">
        <v>13.2445525</v>
      </c>
      <c r="GC228">
        <v>7.848512195121965</v>
      </c>
      <c r="GD228">
        <v>0.7561452423269949</v>
      </c>
      <c r="GE228">
        <v>0</v>
      </c>
      <c r="GF228">
        <v>2.25474725</v>
      </c>
      <c r="GG228">
        <v>-0.1267437523452172</v>
      </c>
      <c r="GH228">
        <v>0.0124935681427485</v>
      </c>
      <c r="GI228">
        <v>1</v>
      </c>
      <c r="GJ228">
        <v>1</v>
      </c>
      <c r="GK228">
        <v>2</v>
      </c>
      <c r="GL228" t="s">
        <v>438</v>
      </c>
      <c r="GM228">
        <v>3.10427</v>
      </c>
      <c r="GN228">
        <v>2.75828</v>
      </c>
      <c r="GO228">
        <v>0.0427829</v>
      </c>
      <c r="GP228">
        <v>0.0357884</v>
      </c>
      <c r="GQ228">
        <v>0.102173</v>
      </c>
      <c r="GR228">
        <v>0.0847622</v>
      </c>
      <c r="GS228">
        <v>24292.1</v>
      </c>
      <c r="GT228">
        <v>23011.5</v>
      </c>
      <c r="GU228">
        <v>25955.5</v>
      </c>
      <c r="GV228">
        <v>24229.2</v>
      </c>
      <c r="GW228">
        <v>37441.7</v>
      </c>
      <c r="GX228">
        <v>32475.6</v>
      </c>
      <c r="GY228">
        <v>45424.8</v>
      </c>
      <c r="GZ228">
        <v>38395.1</v>
      </c>
      <c r="HA228">
        <v>1.78955</v>
      </c>
      <c r="HB228">
        <v>1.68862</v>
      </c>
      <c r="HC228">
        <v>-0.0763424</v>
      </c>
      <c r="HD228">
        <v>0</v>
      </c>
      <c r="HE228">
        <v>29.3013</v>
      </c>
      <c r="HF228">
        <v>999.9</v>
      </c>
      <c r="HG228">
        <v>53.4</v>
      </c>
      <c r="HH228">
        <v>28.1</v>
      </c>
      <c r="HI228">
        <v>24.1353</v>
      </c>
      <c r="HJ228">
        <v>61.522</v>
      </c>
      <c r="HK228">
        <v>24.0785</v>
      </c>
      <c r="HL228">
        <v>1</v>
      </c>
      <c r="HM228">
        <v>1.07825</v>
      </c>
      <c r="HN228">
        <v>9.28105</v>
      </c>
      <c r="HO228">
        <v>20.0733</v>
      </c>
      <c r="HP228">
        <v>5.20786</v>
      </c>
      <c r="HQ228">
        <v>11.992</v>
      </c>
      <c r="HR228">
        <v>4.96195</v>
      </c>
      <c r="HS228">
        <v>3.27433</v>
      </c>
      <c r="HT228">
        <v>9999</v>
      </c>
      <c r="HU228">
        <v>9999</v>
      </c>
      <c r="HV228">
        <v>9999</v>
      </c>
      <c r="HW228">
        <v>162.7</v>
      </c>
      <c r="HX228">
        <v>1.86369</v>
      </c>
      <c r="HY228">
        <v>1.8597</v>
      </c>
      <c r="HZ228">
        <v>1.85791</v>
      </c>
      <c r="IA228">
        <v>1.85937</v>
      </c>
      <c r="IB228">
        <v>1.85948</v>
      </c>
      <c r="IC228">
        <v>1.85791</v>
      </c>
      <c r="ID228">
        <v>1.85699</v>
      </c>
      <c r="IE228">
        <v>1.85197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-20.774</v>
      </c>
      <c r="IT228">
        <v>-3.6621</v>
      </c>
      <c r="IU228">
        <v>-16.18538581062957</v>
      </c>
      <c r="IV228">
        <v>-0.02504303529460891</v>
      </c>
      <c r="IW228">
        <v>8.203137281165334E-06</v>
      </c>
      <c r="IX228">
        <v>-1.601710138363582E-09</v>
      </c>
      <c r="IY228">
        <v>-1.73941095924372</v>
      </c>
      <c r="IZ228">
        <v>-0.1542298006697892</v>
      </c>
      <c r="JA228">
        <v>0.004482180110296973</v>
      </c>
      <c r="JB228">
        <v>-5.576280945024944E-05</v>
      </c>
      <c r="JC228">
        <v>4</v>
      </c>
      <c r="JD228">
        <v>1967</v>
      </c>
      <c r="JE228">
        <v>1</v>
      </c>
      <c r="JF228">
        <v>28</v>
      </c>
      <c r="JG228">
        <v>41.8</v>
      </c>
      <c r="JH228">
        <v>41.7</v>
      </c>
      <c r="JI228">
        <v>0.5578610000000001</v>
      </c>
      <c r="JJ228">
        <v>2.63916</v>
      </c>
      <c r="JK228">
        <v>1.49658</v>
      </c>
      <c r="JL228">
        <v>2.40845</v>
      </c>
      <c r="JM228">
        <v>1.54907</v>
      </c>
      <c r="JN228">
        <v>2.44263</v>
      </c>
      <c r="JO228">
        <v>31.6298</v>
      </c>
      <c r="JP228">
        <v>13.5104</v>
      </c>
      <c r="JQ228">
        <v>18</v>
      </c>
      <c r="JR228">
        <v>505.48</v>
      </c>
      <c r="JS228">
        <v>451.414</v>
      </c>
      <c r="JT228">
        <v>21.7125</v>
      </c>
      <c r="JU228">
        <v>39.5204</v>
      </c>
      <c r="JV228">
        <v>30.0003</v>
      </c>
      <c r="JW228">
        <v>39.2685</v>
      </c>
      <c r="JX228">
        <v>39.1175</v>
      </c>
      <c r="JY228">
        <v>11.2435</v>
      </c>
      <c r="JZ228">
        <v>0</v>
      </c>
      <c r="KA228">
        <v>65.97490000000001</v>
      </c>
      <c r="KB228">
        <v>21.5625</v>
      </c>
      <c r="KC228">
        <v>132.17</v>
      </c>
      <c r="KD228">
        <v>19.7352</v>
      </c>
      <c r="KE228">
        <v>99.2375</v>
      </c>
      <c r="KF228">
        <v>92.5368</v>
      </c>
    </row>
    <row r="229" spans="1:292">
      <c r="A229">
        <v>211</v>
      </c>
      <c r="B229">
        <v>1694442061.1</v>
      </c>
      <c r="C229">
        <v>7980.599999904633</v>
      </c>
      <c r="D229" t="s">
        <v>860</v>
      </c>
      <c r="E229" t="s">
        <v>861</v>
      </c>
      <c r="F229">
        <v>5</v>
      </c>
      <c r="G229" t="s">
        <v>824</v>
      </c>
      <c r="H229">
        <v>1694442053.314285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155.3188368011148</v>
      </c>
      <c r="AJ229">
        <v>163.6148121212122</v>
      </c>
      <c r="AK229">
        <v>-3.256591244222995</v>
      </c>
      <c r="AL229">
        <v>65.87019396724924</v>
      </c>
      <c r="AM229">
        <f>(AO229 - AN229 + DX229*1E3/(8.314*(DZ229+273.15)) * AQ229/DW229 * AP229) * DW229/(100*DK229) * 1000/(1000 - AO229)</f>
        <v>0</v>
      </c>
      <c r="AN229">
        <v>19.0118649466736</v>
      </c>
      <c r="AO229">
        <v>21.25026666666666</v>
      </c>
      <c r="AP229">
        <v>-1.986798114093852E-06</v>
      </c>
      <c r="AQ229">
        <v>103.4270274450449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1.37</v>
      </c>
      <c r="DL229">
        <v>0.5</v>
      </c>
      <c r="DM229" t="s">
        <v>430</v>
      </c>
      <c r="DN229">
        <v>2</v>
      </c>
      <c r="DO229" t="b">
        <v>1</v>
      </c>
      <c r="DP229">
        <v>1694442053.314285</v>
      </c>
      <c r="DQ229">
        <v>183.3690357142857</v>
      </c>
      <c r="DR229">
        <v>169.0735714285714</v>
      </c>
      <c r="DS229">
        <v>21.25486428571428</v>
      </c>
      <c r="DT229">
        <v>19.01259285714286</v>
      </c>
      <c r="DU229">
        <v>204.3414642857143</v>
      </c>
      <c r="DV229">
        <v>24.91708214285714</v>
      </c>
      <c r="DW229">
        <v>500.0009642857143</v>
      </c>
      <c r="DX229">
        <v>84.45596071428572</v>
      </c>
      <c r="DY229">
        <v>0.1000177464285714</v>
      </c>
      <c r="DZ229">
        <v>27.20028214285714</v>
      </c>
      <c r="EA229">
        <v>28.06606428571428</v>
      </c>
      <c r="EB229">
        <v>999.9000000000002</v>
      </c>
      <c r="EC229">
        <v>0</v>
      </c>
      <c r="ED229">
        <v>0</v>
      </c>
      <c r="EE229">
        <v>10001.19857142857</v>
      </c>
      <c r="EF229">
        <v>0</v>
      </c>
      <c r="EG229">
        <v>1606.612857142857</v>
      </c>
      <c r="EH229">
        <v>14.29554642857143</v>
      </c>
      <c r="EI229">
        <v>187.35125</v>
      </c>
      <c r="EJ229">
        <v>172.3503214285714</v>
      </c>
      <c r="EK229">
        <v>2.242266785714286</v>
      </c>
      <c r="EL229">
        <v>169.0735714285714</v>
      </c>
      <c r="EM229">
        <v>19.01259285714286</v>
      </c>
      <c r="EN229">
        <v>1.7951</v>
      </c>
      <c r="EO229">
        <v>1.605727142857143</v>
      </c>
      <c r="EP229">
        <v>15.74418214285714</v>
      </c>
      <c r="EQ229">
        <v>14.01387142857143</v>
      </c>
      <c r="ER229">
        <v>2000.003571428572</v>
      </c>
      <c r="ES229">
        <v>0.9799943214285717</v>
      </c>
      <c r="ET229">
        <v>0.020006075</v>
      </c>
      <c r="EU229">
        <v>0</v>
      </c>
      <c r="EV229">
        <v>207.4450714285715</v>
      </c>
      <c r="EW229">
        <v>5.00078</v>
      </c>
      <c r="EX229">
        <v>5398.075357142857</v>
      </c>
      <c r="EY229">
        <v>16379.62857142858</v>
      </c>
      <c r="EZ229">
        <v>45.55989285714285</v>
      </c>
      <c r="FA229">
        <v>46.94149999999998</v>
      </c>
      <c r="FB229">
        <v>46.05096428571427</v>
      </c>
      <c r="FC229">
        <v>46.24542857142857</v>
      </c>
      <c r="FD229">
        <v>45.97971428571428</v>
      </c>
      <c r="FE229">
        <v>1955.093571428571</v>
      </c>
      <c r="FF229">
        <v>39.91</v>
      </c>
      <c r="FG229">
        <v>0</v>
      </c>
      <c r="FH229">
        <v>1694442061.5</v>
      </c>
      <c r="FI229">
        <v>0</v>
      </c>
      <c r="FJ229">
        <v>207.343</v>
      </c>
      <c r="FK229">
        <v>-8.204615381392026</v>
      </c>
      <c r="FL229">
        <v>-151.9992305780897</v>
      </c>
      <c r="FM229">
        <v>5395.964400000001</v>
      </c>
      <c r="FN229">
        <v>15</v>
      </c>
      <c r="FO229">
        <v>1694439552.6</v>
      </c>
      <c r="FP229" t="s">
        <v>825</v>
      </c>
      <c r="FQ229">
        <v>1694439550.6</v>
      </c>
      <c r="FR229">
        <v>1694439552.6</v>
      </c>
      <c r="FS229">
        <v>4</v>
      </c>
      <c r="FT229">
        <v>-0.107</v>
      </c>
      <c r="FU229">
        <v>-0.056</v>
      </c>
      <c r="FV229">
        <v>-25.867</v>
      </c>
      <c r="FW229">
        <v>-3.611</v>
      </c>
      <c r="FX229">
        <v>420</v>
      </c>
      <c r="FY229">
        <v>20</v>
      </c>
      <c r="FZ229">
        <v>0.32</v>
      </c>
      <c r="GA229">
        <v>0.08</v>
      </c>
      <c r="GB229">
        <v>13.89747</v>
      </c>
      <c r="GC229">
        <v>8.01438799249531</v>
      </c>
      <c r="GD229">
        <v>0.7718489817315302</v>
      </c>
      <c r="GE229">
        <v>0</v>
      </c>
      <c r="GF229">
        <v>2.24646675</v>
      </c>
      <c r="GG229">
        <v>-0.07347185741088667</v>
      </c>
      <c r="GH229">
        <v>0.007626910707324448</v>
      </c>
      <c r="GI229">
        <v>1</v>
      </c>
      <c r="GJ229">
        <v>1</v>
      </c>
      <c r="GK229">
        <v>2</v>
      </c>
      <c r="GL229" t="s">
        <v>438</v>
      </c>
      <c r="GM229">
        <v>3.10428</v>
      </c>
      <c r="GN229">
        <v>2.75822</v>
      </c>
      <c r="GO229">
        <v>0.039613</v>
      </c>
      <c r="GP229">
        <v>0.0324082</v>
      </c>
      <c r="GQ229">
        <v>0.102168</v>
      </c>
      <c r="GR229">
        <v>0.0847677</v>
      </c>
      <c r="GS229">
        <v>24372.3</v>
      </c>
      <c r="GT229">
        <v>23092</v>
      </c>
      <c r="GU229">
        <v>25955.5</v>
      </c>
      <c r="GV229">
        <v>24229.3</v>
      </c>
      <c r="GW229">
        <v>37441.5</v>
      </c>
      <c r="GX229">
        <v>32475</v>
      </c>
      <c r="GY229">
        <v>45424.8</v>
      </c>
      <c r="GZ229">
        <v>38395</v>
      </c>
      <c r="HA229">
        <v>1.78955</v>
      </c>
      <c r="HB229">
        <v>1.68858</v>
      </c>
      <c r="HC229">
        <v>-0.07621940000000001</v>
      </c>
      <c r="HD229">
        <v>0</v>
      </c>
      <c r="HE229">
        <v>29.3064</v>
      </c>
      <c r="HF229">
        <v>999.9</v>
      </c>
      <c r="HG229">
        <v>53.4</v>
      </c>
      <c r="HH229">
        <v>28.1</v>
      </c>
      <c r="HI229">
        <v>24.1332</v>
      </c>
      <c r="HJ229">
        <v>61.652</v>
      </c>
      <c r="HK229">
        <v>24.0946</v>
      </c>
      <c r="HL229">
        <v>1</v>
      </c>
      <c r="HM229">
        <v>1.07847</v>
      </c>
      <c r="HN229">
        <v>9.28105</v>
      </c>
      <c r="HO229">
        <v>20.0743</v>
      </c>
      <c r="HP229">
        <v>5.2086</v>
      </c>
      <c r="HQ229">
        <v>11.992</v>
      </c>
      <c r="HR229">
        <v>4.9619</v>
      </c>
      <c r="HS229">
        <v>3.27418</v>
      </c>
      <c r="HT229">
        <v>9999</v>
      </c>
      <c r="HU229">
        <v>9999</v>
      </c>
      <c r="HV229">
        <v>9999</v>
      </c>
      <c r="HW229">
        <v>162.7</v>
      </c>
      <c r="HX229">
        <v>1.86371</v>
      </c>
      <c r="HY229">
        <v>1.85969</v>
      </c>
      <c r="HZ229">
        <v>1.85791</v>
      </c>
      <c r="IA229">
        <v>1.85938</v>
      </c>
      <c r="IB229">
        <v>1.85949</v>
      </c>
      <c r="IC229">
        <v>1.85791</v>
      </c>
      <c r="ID229">
        <v>1.85699</v>
      </c>
      <c r="IE229">
        <v>1.85196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-20.414</v>
      </c>
      <c r="IT229">
        <v>-3.6621</v>
      </c>
      <c r="IU229">
        <v>-16.18538581062957</v>
      </c>
      <c r="IV229">
        <v>-0.02504303529460891</v>
      </c>
      <c r="IW229">
        <v>8.203137281165334E-06</v>
      </c>
      <c r="IX229">
        <v>-1.601710138363582E-09</v>
      </c>
      <c r="IY229">
        <v>-1.73941095924372</v>
      </c>
      <c r="IZ229">
        <v>-0.1542298006697892</v>
      </c>
      <c r="JA229">
        <v>0.004482180110296973</v>
      </c>
      <c r="JB229">
        <v>-5.576280945024944E-05</v>
      </c>
      <c r="JC229">
        <v>4</v>
      </c>
      <c r="JD229">
        <v>1967</v>
      </c>
      <c r="JE229">
        <v>1</v>
      </c>
      <c r="JF229">
        <v>28</v>
      </c>
      <c r="JG229">
        <v>41.8</v>
      </c>
      <c r="JH229">
        <v>41.8</v>
      </c>
      <c r="JI229">
        <v>0.517578</v>
      </c>
      <c r="JJ229">
        <v>2.64282</v>
      </c>
      <c r="JK229">
        <v>1.49658</v>
      </c>
      <c r="JL229">
        <v>2.40845</v>
      </c>
      <c r="JM229">
        <v>1.54907</v>
      </c>
      <c r="JN229">
        <v>2.43042</v>
      </c>
      <c r="JO229">
        <v>31.6298</v>
      </c>
      <c r="JP229">
        <v>13.5104</v>
      </c>
      <c r="JQ229">
        <v>18</v>
      </c>
      <c r="JR229">
        <v>505.493</v>
      </c>
      <c r="JS229">
        <v>451.395</v>
      </c>
      <c r="JT229">
        <v>21.6847</v>
      </c>
      <c r="JU229">
        <v>39.5243</v>
      </c>
      <c r="JV229">
        <v>30.0003</v>
      </c>
      <c r="JW229">
        <v>39.2703</v>
      </c>
      <c r="JX229">
        <v>39.1195</v>
      </c>
      <c r="JY229">
        <v>10.4403</v>
      </c>
      <c r="JZ229">
        <v>0</v>
      </c>
      <c r="KA229">
        <v>65.97490000000001</v>
      </c>
      <c r="KB229">
        <v>21.5051</v>
      </c>
      <c r="KC229">
        <v>118.801</v>
      </c>
      <c r="KD229">
        <v>19.759</v>
      </c>
      <c r="KE229">
        <v>99.2375</v>
      </c>
      <c r="KF229">
        <v>92.5368</v>
      </c>
    </row>
    <row r="230" spans="1:292">
      <c r="A230">
        <v>212</v>
      </c>
      <c r="B230">
        <v>1694442066.1</v>
      </c>
      <c r="C230">
        <v>7985.599999904633</v>
      </c>
      <c r="D230" t="s">
        <v>862</v>
      </c>
      <c r="E230" t="s">
        <v>863</v>
      </c>
      <c r="F230">
        <v>5</v>
      </c>
      <c r="G230" t="s">
        <v>824</v>
      </c>
      <c r="H230">
        <v>1694442058.6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138.5385034018178</v>
      </c>
      <c r="AJ230">
        <v>147.4777757575757</v>
      </c>
      <c r="AK230">
        <v>-3.226313100740013</v>
      </c>
      <c r="AL230">
        <v>65.87019396724924</v>
      </c>
      <c r="AM230">
        <f>(AO230 - AN230 + DX230*1E3/(8.314*(DZ230+273.15)) * AQ230/DW230 * AP230) * DW230/(100*DK230) * 1000/(1000 - AO230)</f>
        <v>0</v>
      </c>
      <c r="AN230">
        <v>19.01063237144657</v>
      </c>
      <c r="AO230">
        <v>21.24870060606061</v>
      </c>
      <c r="AP230">
        <v>-2.659803872581627E-06</v>
      </c>
      <c r="AQ230">
        <v>103.4270274450449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1.37</v>
      </c>
      <c r="DL230">
        <v>0.5</v>
      </c>
      <c r="DM230" t="s">
        <v>430</v>
      </c>
      <c r="DN230">
        <v>2</v>
      </c>
      <c r="DO230" t="b">
        <v>1</v>
      </c>
      <c r="DP230">
        <v>1694442058.6</v>
      </c>
      <c r="DQ230">
        <v>166.5357407407407</v>
      </c>
      <c r="DR230">
        <v>151.5571111111111</v>
      </c>
      <c r="DS230">
        <v>21.25117407407407</v>
      </c>
      <c r="DT230">
        <v>19.01174814814815</v>
      </c>
      <c r="DU230">
        <v>187.1293333333333</v>
      </c>
      <c r="DV230">
        <v>24.91325925925926</v>
      </c>
      <c r="DW230">
        <v>500.0068518518518</v>
      </c>
      <c r="DX230">
        <v>84.45548148148148</v>
      </c>
      <c r="DY230">
        <v>0.09999601111111112</v>
      </c>
      <c r="DZ230">
        <v>27.19094074074074</v>
      </c>
      <c r="EA230">
        <v>28.06412962962963</v>
      </c>
      <c r="EB230">
        <v>999.9000000000001</v>
      </c>
      <c r="EC230">
        <v>0</v>
      </c>
      <c r="ED230">
        <v>0</v>
      </c>
      <c r="EE230">
        <v>10008.22666666667</v>
      </c>
      <c r="EF230">
        <v>0</v>
      </c>
      <c r="EG230">
        <v>1611.396296296296</v>
      </c>
      <c r="EH230">
        <v>14.97863703703704</v>
      </c>
      <c r="EI230">
        <v>170.1516296296296</v>
      </c>
      <c r="EJ230">
        <v>154.4942222222222</v>
      </c>
      <c r="EK230">
        <v>2.239426296296296</v>
      </c>
      <c r="EL230">
        <v>151.5571111111111</v>
      </c>
      <c r="EM230">
        <v>19.01174814814815</v>
      </c>
      <c r="EN230">
        <v>1.794778148148148</v>
      </c>
      <c r="EO230">
        <v>1.605646666666667</v>
      </c>
      <c r="EP230">
        <v>15.74137777777778</v>
      </c>
      <c r="EQ230">
        <v>14.0131</v>
      </c>
      <c r="ER230">
        <v>2000.002592592593</v>
      </c>
      <c r="ES230">
        <v>0.9799943333333336</v>
      </c>
      <c r="ET230">
        <v>0.02000606666666667</v>
      </c>
      <c r="EU230">
        <v>0</v>
      </c>
      <c r="EV230">
        <v>206.7043333333334</v>
      </c>
      <c r="EW230">
        <v>5.00078</v>
      </c>
      <c r="EX230">
        <v>5385.675185185184</v>
      </c>
      <c r="EY230">
        <v>16379.62222222222</v>
      </c>
      <c r="EZ230">
        <v>45.58066666666667</v>
      </c>
      <c r="FA230">
        <v>46.94166666666665</v>
      </c>
      <c r="FB230">
        <v>46.0505185185185</v>
      </c>
      <c r="FC230">
        <v>46.24988888888889</v>
      </c>
      <c r="FD230">
        <v>45.98125925925925</v>
      </c>
      <c r="FE230">
        <v>1955.092592592593</v>
      </c>
      <c r="FF230">
        <v>39.91</v>
      </c>
      <c r="FG230">
        <v>0</v>
      </c>
      <c r="FH230">
        <v>1694442066.3</v>
      </c>
      <c r="FI230">
        <v>0</v>
      </c>
      <c r="FJ230">
        <v>206.64312</v>
      </c>
      <c r="FK230">
        <v>-7.613000018520163</v>
      </c>
      <c r="FL230">
        <v>-134.410769597133</v>
      </c>
      <c r="FM230">
        <v>5384.566</v>
      </c>
      <c r="FN230">
        <v>15</v>
      </c>
      <c r="FO230">
        <v>1694439552.6</v>
      </c>
      <c r="FP230" t="s">
        <v>825</v>
      </c>
      <c r="FQ230">
        <v>1694439550.6</v>
      </c>
      <c r="FR230">
        <v>1694439552.6</v>
      </c>
      <c r="FS230">
        <v>4</v>
      </c>
      <c r="FT230">
        <v>-0.107</v>
      </c>
      <c r="FU230">
        <v>-0.056</v>
      </c>
      <c r="FV230">
        <v>-25.867</v>
      </c>
      <c r="FW230">
        <v>-3.611</v>
      </c>
      <c r="FX230">
        <v>420</v>
      </c>
      <c r="FY230">
        <v>20</v>
      </c>
      <c r="FZ230">
        <v>0.32</v>
      </c>
      <c r="GA230">
        <v>0.08</v>
      </c>
      <c r="GB230">
        <v>14.5574525</v>
      </c>
      <c r="GC230">
        <v>7.793298686679149</v>
      </c>
      <c r="GD230">
        <v>0.7507138049841298</v>
      </c>
      <c r="GE230">
        <v>0</v>
      </c>
      <c r="GF230">
        <v>2.24159375</v>
      </c>
      <c r="GG230">
        <v>-0.03334435272045756</v>
      </c>
      <c r="GH230">
        <v>0.003613298138474034</v>
      </c>
      <c r="GI230">
        <v>1</v>
      </c>
      <c r="GJ230">
        <v>1</v>
      </c>
      <c r="GK230">
        <v>2</v>
      </c>
      <c r="GL230" t="s">
        <v>438</v>
      </c>
      <c r="GM230">
        <v>3.10426</v>
      </c>
      <c r="GN230">
        <v>2.75815</v>
      </c>
      <c r="GO230">
        <v>0.0363931</v>
      </c>
      <c r="GP230">
        <v>0.0289251</v>
      </c>
      <c r="GQ230">
        <v>0.102161</v>
      </c>
      <c r="GR230">
        <v>0.08476740000000001</v>
      </c>
      <c r="GS230">
        <v>24453.7</v>
      </c>
      <c r="GT230">
        <v>23174.5</v>
      </c>
      <c r="GU230">
        <v>25955.4</v>
      </c>
      <c r="GV230">
        <v>24228.9</v>
      </c>
      <c r="GW230">
        <v>37441.1</v>
      </c>
      <c r="GX230">
        <v>32474.2</v>
      </c>
      <c r="GY230">
        <v>45424.4</v>
      </c>
      <c r="GZ230">
        <v>38394.5</v>
      </c>
      <c r="HA230">
        <v>1.78955</v>
      </c>
      <c r="HB230">
        <v>1.68858</v>
      </c>
      <c r="HC230">
        <v>-0.0766516</v>
      </c>
      <c r="HD230">
        <v>0</v>
      </c>
      <c r="HE230">
        <v>29.3114</v>
      </c>
      <c r="HF230">
        <v>999.9</v>
      </c>
      <c r="HG230">
        <v>53.3</v>
      </c>
      <c r="HH230">
        <v>28.1</v>
      </c>
      <c r="HI230">
        <v>24.0918</v>
      </c>
      <c r="HJ230">
        <v>61.482</v>
      </c>
      <c r="HK230">
        <v>24.1587</v>
      </c>
      <c r="HL230">
        <v>1</v>
      </c>
      <c r="HM230">
        <v>1.07851</v>
      </c>
      <c r="HN230">
        <v>9.28105</v>
      </c>
      <c r="HO230">
        <v>20.0745</v>
      </c>
      <c r="HP230">
        <v>5.20801</v>
      </c>
      <c r="HQ230">
        <v>11.992</v>
      </c>
      <c r="HR230">
        <v>4.96165</v>
      </c>
      <c r="HS230">
        <v>3.27413</v>
      </c>
      <c r="HT230">
        <v>9999</v>
      </c>
      <c r="HU230">
        <v>9999</v>
      </c>
      <c r="HV230">
        <v>9999</v>
      </c>
      <c r="HW230">
        <v>162.7</v>
      </c>
      <c r="HX230">
        <v>1.8637</v>
      </c>
      <c r="HY230">
        <v>1.85971</v>
      </c>
      <c r="HZ230">
        <v>1.85791</v>
      </c>
      <c r="IA230">
        <v>1.85936</v>
      </c>
      <c r="IB230">
        <v>1.85949</v>
      </c>
      <c r="IC230">
        <v>1.85791</v>
      </c>
      <c r="ID230">
        <v>1.85699</v>
      </c>
      <c r="IE230">
        <v>1.85199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-20.052</v>
      </c>
      <c r="IT230">
        <v>-3.662</v>
      </c>
      <c r="IU230">
        <v>-16.18538581062957</v>
      </c>
      <c r="IV230">
        <v>-0.02504303529460891</v>
      </c>
      <c r="IW230">
        <v>8.203137281165334E-06</v>
      </c>
      <c r="IX230">
        <v>-1.601710138363582E-09</v>
      </c>
      <c r="IY230">
        <v>-1.73941095924372</v>
      </c>
      <c r="IZ230">
        <v>-0.1542298006697892</v>
      </c>
      <c r="JA230">
        <v>0.004482180110296973</v>
      </c>
      <c r="JB230">
        <v>-5.576280945024944E-05</v>
      </c>
      <c r="JC230">
        <v>4</v>
      </c>
      <c r="JD230">
        <v>1967</v>
      </c>
      <c r="JE230">
        <v>1</v>
      </c>
      <c r="JF230">
        <v>28</v>
      </c>
      <c r="JG230">
        <v>41.9</v>
      </c>
      <c r="JH230">
        <v>41.9</v>
      </c>
      <c r="JI230">
        <v>0.473633</v>
      </c>
      <c r="JJ230">
        <v>2.65625</v>
      </c>
      <c r="JK230">
        <v>1.49658</v>
      </c>
      <c r="JL230">
        <v>2.40845</v>
      </c>
      <c r="JM230">
        <v>1.54907</v>
      </c>
      <c r="JN230">
        <v>2.3999</v>
      </c>
      <c r="JO230">
        <v>31.6298</v>
      </c>
      <c r="JP230">
        <v>13.5016</v>
      </c>
      <c r="JQ230">
        <v>18</v>
      </c>
      <c r="JR230">
        <v>505.518</v>
      </c>
      <c r="JS230">
        <v>451.412</v>
      </c>
      <c r="JT230">
        <v>21.6649</v>
      </c>
      <c r="JU230">
        <v>39.5272</v>
      </c>
      <c r="JV230">
        <v>30.0003</v>
      </c>
      <c r="JW230">
        <v>39.2741</v>
      </c>
      <c r="JX230">
        <v>39.1223</v>
      </c>
      <c r="JY230">
        <v>9.57372</v>
      </c>
      <c r="JZ230">
        <v>0</v>
      </c>
      <c r="KA230">
        <v>65.97490000000001</v>
      </c>
      <c r="KB230">
        <v>21.4391</v>
      </c>
      <c r="KC230">
        <v>98.7634</v>
      </c>
      <c r="KD230">
        <v>19.7903</v>
      </c>
      <c r="KE230">
        <v>99.2367</v>
      </c>
      <c r="KF230">
        <v>92.5355</v>
      </c>
    </row>
    <row r="231" spans="1:292">
      <c r="A231">
        <v>213</v>
      </c>
      <c r="B231">
        <v>1694442071.1</v>
      </c>
      <c r="C231">
        <v>7990.599999904633</v>
      </c>
      <c r="D231" t="s">
        <v>864</v>
      </c>
      <c r="E231" t="s">
        <v>865</v>
      </c>
      <c r="F231">
        <v>5</v>
      </c>
      <c r="G231" t="s">
        <v>824</v>
      </c>
      <c r="H231">
        <v>1694442063.314285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121.5494101242482</v>
      </c>
      <c r="AJ231">
        <v>131.297206060606</v>
      </c>
      <c r="AK231">
        <v>-3.233629895383468</v>
      </c>
      <c r="AL231">
        <v>65.87019396724924</v>
      </c>
      <c r="AM231">
        <f>(AO231 - AN231 + DX231*1E3/(8.314*(DZ231+273.15)) * AQ231/DW231 * AP231) * DW231/(100*DK231) * 1000/(1000 - AO231)</f>
        <v>0</v>
      </c>
      <c r="AN231">
        <v>19.01189072941004</v>
      </c>
      <c r="AO231">
        <v>21.24999212121212</v>
      </c>
      <c r="AP231">
        <v>2.478159060485224E-06</v>
      </c>
      <c r="AQ231">
        <v>103.4270274450449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1.37</v>
      </c>
      <c r="DL231">
        <v>0.5</v>
      </c>
      <c r="DM231" t="s">
        <v>430</v>
      </c>
      <c r="DN231">
        <v>2</v>
      </c>
      <c r="DO231" t="b">
        <v>1</v>
      </c>
      <c r="DP231">
        <v>1694442063.314285</v>
      </c>
      <c r="DQ231">
        <v>151.5759285714286</v>
      </c>
      <c r="DR231">
        <v>135.9213928571429</v>
      </c>
      <c r="DS231">
        <v>21.25000714285715</v>
      </c>
      <c r="DT231">
        <v>19.01154642857143</v>
      </c>
      <c r="DU231">
        <v>171.8288928571429</v>
      </c>
      <c r="DV231">
        <v>24.91205</v>
      </c>
      <c r="DW231">
        <v>500.0136428571429</v>
      </c>
      <c r="DX231">
        <v>84.4551857142857</v>
      </c>
      <c r="DY231">
        <v>0.1000305785714286</v>
      </c>
      <c r="DZ231">
        <v>27.18116071428571</v>
      </c>
      <c r="EA231">
        <v>28.06202500000001</v>
      </c>
      <c r="EB231">
        <v>999.9000000000002</v>
      </c>
      <c r="EC231">
        <v>0</v>
      </c>
      <c r="ED231">
        <v>0</v>
      </c>
      <c r="EE231">
        <v>10004.12</v>
      </c>
      <c r="EF231">
        <v>0</v>
      </c>
      <c r="EG231">
        <v>1615.626071428571</v>
      </c>
      <c r="EH231">
        <v>15.65450357142857</v>
      </c>
      <c r="EI231">
        <v>154.8669285714286</v>
      </c>
      <c r="EJ231">
        <v>138.5556428571429</v>
      </c>
      <c r="EK231">
        <v>2.238466428571429</v>
      </c>
      <c r="EL231">
        <v>135.9213928571429</v>
      </c>
      <c r="EM231">
        <v>19.01154642857143</v>
      </c>
      <c r="EN231">
        <v>1.794673214285714</v>
      </c>
      <c r="EO231">
        <v>1.605623928571429</v>
      </c>
      <c r="EP231">
        <v>15.74046071428571</v>
      </c>
      <c r="EQ231">
        <v>14.012875</v>
      </c>
      <c r="ER231">
        <v>2000.019642857143</v>
      </c>
      <c r="ES231">
        <v>0.979994535714286</v>
      </c>
      <c r="ET231">
        <v>0.02000586428571429</v>
      </c>
      <c r="EU231">
        <v>0</v>
      </c>
      <c r="EV231">
        <v>206.0533214285714</v>
      </c>
      <c r="EW231">
        <v>5.00078</v>
      </c>
      <c r="EX231">
        <v>5375.651785714285</v>
      </c>
      <c r="EY231">
        <v>16379.76428571428</v>
      </c>
      <c r="EZ231">
        <v>45.598</v>
      </c>
      <c r="FA231">
        <v>46.93924999999998</v>
      </c>
      <c r="FB231">
        <v>46.05096428571427</v>
      </c>
      <c r="FC231">
        <v>46.24092857142856</v>
      </c>
      <c r="FD231">
        <v>45.98421428571429</v>
      </c>
      <c r="FE231">
        <v>1955.109642857143</v>
      </c>
      <c r="FF231">
        <v>39.91</v>
      </c>
      <c r="FG231">
        <v>0</v>
      </c>
      <c r="FH231">
        <v>1694442071.1</v>
      </c>
      <c r="FI231">
        <v>0</v>
      </c>
      <c r="FJ231">
        <v>206.01124</v>
      </c>
      <c r="FK231">
        <v>-8.417615399127381</v>
      </c>
      <c r="FL231">
        <v>-116.180000366854</v>
      </c>
      <c r="FM231">
        <v>5374.828</v>
      </c>
      <c r="FN231">
        <v>15</v>
      </c>
      <c r="FO231">
        <v>1694439552.6</v>
      </c>
      <c r="FP231" t="s">
        <v>825</v>
      </c>
      <c r="FQ231">
        <v>1694439550.6</v>
      </c>
      <c r="FR231">
        <v>1694439552.6</v>
      </c>
      <c r="FS231">
        <v>4</v>
      </c>
      <c r="FT231">
        <v>-0.107</v>
      </c>
      <c r="FU231">
        <v>-0.056</v>
      </c>
      <c r="FV231">
        <v>-25.867</v>
      </c>
      <c r="FW231">
        <v>-3.611</v>
      </c>
      <c r="FX231">
        <v>420</v>
      </c>
      <c r="FY231">
        <v>20</v>
      </c>
      <c r="FZ231">
        <v>0.32</v>
      </c>
      <c r="GA231">
        <v>0.08</v>
      </c>
      <c r="GB231">
        <v>15.28249268292683</v>
      </c>
      <c r="GC231">
        <v>8.379514285714274</v>
      </c>
      <c r="GD231">
        <v>0.8283542803951094</v>
      </c>
      <c r="GE231">
        <v>0</v>
      </c>
      <c r="GF231">
        <v>2.239160975609756</v>
      </c>
      <c r="GG231">
        <v>-0.01461783972125472</v>
      </c>
      <c r="GH231">
        <v>0.001706117836661875</v>
      </c>
      <c r="GI231">
        <v>1</v>
      </c>
      <c r="GJ231">
        <v>1</v>
      </c>
      <c r="GK231">
        <v>2</v>
      </c>
      <c r="GL231" t="s">
        <v>438</v>
      </c>
      <c r="GM231">
        <v>3.10417</v>
      </c>
      <c r="GN231">
        <v>2.75809</v>
      </c>
      <c r="GO231">
        <v>0.033094</v>
      </c>
      <c r="GP231">
        <v>0.0253654</v>
      </c>
      <c r="GQ231">
        <v>0.102165</v>
      </c>
      <c r="GR231">
        <v>0.0847707</v>
      </c>
      <c r="GS231">
        <v>24536.9</v>
      </c>
      <c r="GT231">
        <v>23259.1</v>
      </c>
      <c r="GU231">
        <v>25955.2</v>
      </c>
      <c r="GV231">
        <v>24228.8</v>
      </c>
      <c r="GW231">
        <v>37440.3</v>
      </c>
      <c r="GX231">
        <v>32473.7</v>
      </c>
      <c r="GY231">
        <v>45424.1</v>
      </c>
      <c r="GZ231">
        <v>38394.4</v>
      </c>
      <c r="HA231">
        <v>1.78915</v>
      </c>
      <c r="HB231">
        <v>1.6886</v>
      </c>
      <c r="HC231">
        <v>-0.0776425</v>
      </c>
      <c r="HD231">
        <v>0</v>
      </c>
      <c r="HE231">
        <v>29.3164</v>
      </c>
      <c r="HF231">
        <v>999.9</v>
      </c>
      <c r="HG231">
        <v>53.3</v>
      </c>
      <c r="HH231">
        <v>28.1</v>
      </c>
      <c r="HI231">
        <v>24.0908</v>
      </c>
      <c r="HJ231">
        <v>61.582</v>
      </c>
      <c r="HK231">
        <v>24.1747</v>
      </c>
      <c r="HL231">
        <v>1</v>
      </c>
      <c r="HM231">
        <v>1.07892</v>
      </c>
      <c r="HN231">
        <v>9.28105</v>
      </c>
      <c r="HO231">
        <v>20.0751</v>
      </c>
      <c r="HP231">
        <v>5.20875</v>
      </c>
      <c r="HQ231">
        <v>11.992</v>
      </c>
      <c r="HR231">
        <v>4.96165</v>
      </c>
      <c r="HS231">
        <v>3.27403</v>
      </c>
      <c r="HT231">
        <v>9999</v>
      </c>
      <c r="HU231">
        <v>9999</v>
      </c>
      <c r="HV231">
        <v>9999</v>
      </c>
      <c r="HW231">
        <v>162.7</v>
      </c>
      <c r="HX231">
        <v>1.86371</v>
      </c>
      <c r="HY231">
        <v>1.85972</v>
      </c>
      <c r="HZ231">
        <v>1.85791</v>
      </c>
      <c r="IA231">
        <v>1.85932</v>
      </c>
      <c r="IB231">
        <v>1.8595</v>
      </c>
      <c r="IC231">
        <v>1.85791</v>
      </c>
      <c r="ID231">
        <v>1.85699</v>
      </c>
      <c r="IE231">
        <v>1.85199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-19.686</v>
      </c>
      <c r="IT231">
        <v>-3.662</v>
      </c>
      <c r="IU231">
        <v>-16.18538581062957</v>
      </c>
      <c r="IV231">
        <v>-0.02504303529460891</v>
      </c>
      <c r="IW231">
        <v>8.203137281165334E-06</v>
      </c>
      <c r="IX231">
        <v>-1.601710138363582E-09</v>
      </c>
      <c r="IY231">
        <v>-1.73941095924372</v>
      </c>
      <c r="IZ231">
        <v>-0.1542298006697892</v>
      </c>
      <c r="JA231">
        <v>0.004482180110296973</v>
      </c>
      <c r="JB231">
        <v>-5.576280945024944E-05</v>
      </c>
      <c r="JC231">
        <v>4</v>
      </c>
      <c r="JD231">
        <v>1967</v>
      </c>
      <c r="JE231">
        <v>1</v>
      </c>
      <c r="JF231">
        <v>28</v>
      </c>
      <c r="JG231">
        <v>42</v>
      </c>
      <c r="JH231">
        <v>42</v>
      </c>
      <c r="JI231">
        <v>0.43335</v>
      </c>
      <c r="JJ231">
        <v>2.65137</v>
      </c>
      <c r="JK231">
        <v>1.49658</v>
      </c>
      <c r="JL231">
        <v>2.40967</v>
      </c>
      <c r="JM231">
        <v>1.54907</v>
      </c>
      <c r="JN231">
        <v>2.37183</v>
      </c>
      <c r="JO231">
        <v>31.6298</v>
      </c>
      <c r="JP231">
        <v>13.5016</v>
      </c>
      <c r="JQ231">
        <v>18</v>
      </c>
      <c r="JR231">
        <v>505.274</v>
      </c>
      <c r="JS231">
        <v>451.446</v>
      </c>
      <c r="JT231">
        <v>21.65</v>
      </c>
      <c r="JU231">
        <v>39.532</v>
      </c>
      <c r="JV231">
        <v>30.0002</v>
      </c>
      <c r="JW231">
        <v>39.2761</v>
      </c>
      <c r="JX231">
        <v>39.1251</v>
      </c>
      <c r="JY231">
        <v>8.76188</v>
      </c>
      <c r="JZ231">
        <v>0</v>
      </c>
      <c r="KA231">
        <v>65.97490000000001</v>
      </c>
      <c r="KB231">
        <v>21.3761</v>
      </c>
      <c r="KC231">
        <v>85.4054</v>
      </c>
      <c r="KD231">
        <v>19.8124</v>
      </c>
      <c r="KE231">
        <v>99.236</v>
      </c>
      <c r="KF231">
        <v>92.53530000000001</v>
      </c>
    </row>
    <row r="232" spans="1:292">
      <c r="A232">
        <v>214</v>
      </c>
      <c r="B232">
        <v>1694442076.1</v>
      </c>
      <c r="C232">
        <v>7995.599999904633</v>
      </c>
      <c r="D232" t="s">
        <v>866</v>
      </c>
      <c r="E232" t="s">
        <v>867</v>
      </c>
      <c r="F232">
        <v>5</v>
      </c>
      <c r="G232" t="s">
        <v>824</v>
      </c>
      <c r="H232">
        <v>1694442068.6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104.6431011072037</v>
      </c>
      <c r="AJ232">
        <v>115.1440303030303</v>
      </c>
      <c r="AK232">
        <v>-3.229999983537275</v>
      </c>
      <c r="AL232">
        <v>65.87019396724924</v>
      </c>
      <c r="AM232">
        <f>(AO232 - AN232 + DX232*1E3/(8.314*(DZ232+273.15)) * AQ232/DW232 * AP232) * DW232/(100*DK232) * 1000/(1000 - AO232)</f>
        <v>0</v>
      </c>
      <c r="AN232">
        <v>19.01055427462673</v>
      </c>
      <c r="AO232">
        <v>21.25013454545453</v>
      </c>
      <c r="AP232">
        <v>7.768313834486052E-07</v>
      </c>
      <c r="AQ232">
        <v>103.4270274450449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1.37</v>
      </c>
      <c r="DL232">
        <v>0.5</v>
      </c>
      <c r="DM232" t="s">
        <v>430</v>
      </c>
      <c r="DN232">
        <v>2</v>
      </c>
      <c r="DO232" t="b">
        <v>1</v>
      </c>
      <c r="DP232">
        <v>1694442068.6</v>
      </c>
      <c r="DQ232">
        <v>134.8387037037037</v>
      </c>
      <c r="DR232">
        <v>118.3956555555556</v>
      </c>
      <c r="DS232">
        <v>21.2497</v>
      </c>
      <c r="DT232">
        <v>19.01111481481481</v>
      </c>
      <c r="DU232">
        <v>154.7066296296296</v>
      </c>
      <c r="DV232">
        <v>24.91173703703703</v>
      </c>
      <c r="DW232">
        <v>500.0156296296295</v>
      </c>
      <c r="DX232">
        <v>84.45498148148147</v>
      </c>
      <c r="DY232">
        <v>0.09999780370370369</v>
      </c>
      <c r="DZ232">
        <v>27.17069259259259</v>
      </c>
      <c r="EA232">
        <v>28.05797037037037</v>
      </c>
      <c r="EB232">
        <v>999.9000000000001</v>
      </c>
      <c r="EC232">
        <v>0</v>
      </c>
      <c r="ED232">
        <v>0</v>
      </c>
      <c r="EE232">
        <v>10002.42148148148</v>
      </c>
      <c r="EF232">
        <v>0</v>
      </c>
      <c r="EG232">
        <v>1621.14037037037</v>
      </c>
      <c r="EH232">
        <v>16.44295185185185</v>
      </c>
      <c r="EI232">
        <v>137.7661851851852</v>
      </c>
      <c r="EJ232">
        <v>120.6902666666667</v>
      </c>
      <c r="EK232">
        <v>2.238597777777778</v>
      </c>
      <c r="EL232">
        <v>118.3956555555556</v>
      </c>
      <c r="EM232">
        <v>19.01111481481481</v>
      </c>
      <c r="EN232">
        <v>1.794644074074074</v>
      </c>
      <c r="EO232">
        <v>1.605582962962963</v>
      </c>
      <c r="EP232">
        <v>15.74020740740741</v>
      </c>
      <c r="EQ232">
        <v>14.01248888888889</v>
      </c>
      <c r="ER232">
        <v>2000.003333333333</v>
      </c>
      <c r="ES232">
        <v>0.9799944444444447</v>
      </c>
      <c r="ET232">
        <v>0.02000595555555556</v>
      </c>
      <c r="EU232">
        <v>0</v>
      </c>
      <c r="EV232">
        <v>205.380962962963</v>
      </c>
      <c r="EW232">
        <v>5.00078</v>
      </c>
      <c r="EX232">
        <v>5367.618888888888</v>
      </c>
      <c r="EY232">
        <v>16379.62592592592</v>
      </c>
      <c r="EZ232">
        <v>45.60855555555555</v>
      </c>
      <c r="FA232">
        <v>46.94866666666665</v>
      </c>
      <c r="FB232">
        <v>46.01359259259259</v>
      </c>
      <c r="FC232">
        <v>46.24525925925926</v>
      </c>
      <c r="FD232">
        <v>45.99981481481481</v>
      </c>
      <c r="FE232">
        <v>1955.093333333333</v>
      </c>
      <c r="FF232">
        <v>39.91</v>
      </c>
      <c r="FG232">
        <v>0</v>
      </c>
      <c r="FH232">
        <v>1694442076.5</v>
      </c>
      <c r="FI232">
        <v>0</v>
      </c>
      <c r="FJ232">
        <v>205.3732307692308</v>
      </c>
      <c r="FK232">
        <v>-6.617709387461391</v>
      </c>
      <c r="FL232">
        <v>-63.12854706298548</v>
      </c>
      <c r="FM232">
        <v>5367.570384615384</v>
      </c>
      <c r="FN232">
        <v>15</v>
      </c>
      <c r="FO232">
        <v>1694439552.6</v>
      </c>
      <c r="FP232" t="s">
        <v>825</v>
      </c>
      <c r="FQ232">
        <v>1694439550.6</v>
      </c>
      <c r="FR232">
        <v>1694439552.6</v>
      </c>
      <c r="FS232">
        <v>4</v>
      </c>
      <c r="FT232">
        <v>-0.107</v>
      </c>
      <c r="FU232">
        <v>-0.056</v>
      </c>
      <c r="FV232">
        <v>-25.867</v>
      </c>
      <c r="FW232">
        <v>-3.611</v>
      </c>
      <c r="FX232">
        <v>420</v>
      </c>
      <c r="FY232">
        <v>20</v>
      </c>
      <c r="FZ232">
        <v>0.32</v>
      </c>
      <c r="GA232">
        <v>0.08</v>
      </c>
      <c r="GB232">
        <v>16.00764634146341</v>
      </c>
      <c r="GC232">
        <v>8.999205574912901</v>
      </c>
      <c r="GD232">
        <v>0.8890259860937867</v>
      </c>
      <c r="GE232">
        <v>0</v>
      </c>
      <c r="GF232">
        <v>2.238807073170732</v>
      </c>
      <c r="GG232">
        <v>-0.001680836236930258</v>
      </c>
      <c r="GH232">
        <v>0.001522293269880687</v>
      </c>
      <c r="GI232">
        <v>1</v>
      </c>
      <c r="GJ232">
        <v>1</v>
      </c>
      <c r="GK232">
        <v>2</v>
      </c>
      <c r="GL232" t="s">
        <v>438</v>
      </c>
      <c r="GM232">
        <v>3.10418</v>
      </c>
      <c r="GN232">
        <v>2.75791</v>
      </c>
      <c r="GO232">
        <v>0.029722</v>
      </c>
      <c r="GP232">
        <v>0.0217262</v>
      </c>
      <c r="GQ232">
        <v>0.102166</v>
      </c>
      <c r="GR232">
        <v>0.084758</v>
      </c>
      <c r="GS232">
        <v>24621.9</v>
      </c>
      <c r="GT232">
        <v>23345.3</v>
      </c>
      <c r="GU232">
        <v>25954.8</v>
      </c>
      <c r="GV232">
        <v>24228.5</v>
      </c>
      <c r="GW232">
        <v>37439.3</v>
      </c>
      <c r="GX232">
        <v>32473.2</v>
      </c>
      <c r="GY232">
        <v>45423.4</v>
      </c>
      <c r="GZ232">
        <v>38393.8</v>
      </c>
      <c r="HA232">
        <v>1.78937</v>
      </c>
      <c r="HB232">
        <v>1.6885</v>
      </c>
      <c r="HC232">
        <v>-0.0780076</v>
      </c>
      <c r="HD232">
        <v>0</v>
      </c>
      <c r="HE232">
        <v>29.3239</v>
      </c>
      <c r="HF232">
        <v>999.9</v>
      </c>
      <c r="HG232">
        <v>53.3</v>
      </c>
      <c r="HH232">
        <v>28.1</v>
      </c>
      <c r="HI232">
        <v>24.0889</v>
      </c>
      <c r="HJ232">
        <v>61.742</v>
      </c>
      <c r="HK232">
        <v>24.1266</v>
      </c>
      <c r="HL232">
        <v>1</v>
      </c>
      <c r="HM232">
        <v>1.07932</v>
      </c>
      <c r="HN232">
        <v>9.28105</v>
      </c>
      <c r="HO232">
        <v>20.0755</v>
      </c>
      <c r="HP232">
        <v>5.2086</v>
      </c>
      <c r="HQ232">
        <v>11.992</v>
      </c>
      <c r="HR232">
        <v>4.9619</v>
      </c>
      <c r="HS232">
        <v>3.27393</v>
      </c>
      <c r="HT232">
        <v>9999</v>
      </c>
      <c r="HU232">
        <v>9999</v>
      </c>
      <c r="HV232">
        <v>9999</v>
      </c>
      <c r="HW232">
        <v>162.7</v>
      </c>
      <c r="HX232">
        <v>1.8637</v>
      </c>
      <c r="HY232">
        <v>1.85969</v>
      </c>
      <c r="HZ232">
        <v>1.85791</v>
      </c>
      <c r="IA232">
        <v>1.85933</v>
      </c>
      <c r="IB232">
        <v>1.85947</v>
      </c>
      <c r="IC232">
        <v>1.85791</v>
      </c>
      <c r="ID232">
        <v>1.85699</v>
      </c>
      <c r="IE232">
        <v>1.85198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-19.316</v>
      </c>
      <c r="IT232">
        <v>-3.662</v>
      </c>
      <c r="IU232">
        <v>-16.18538581062957</v>
      </c>
      <c r="IV232">
        <v>-0.02504303529460891</v>
      </c>
      <c r="IW232">
        <v>8.203137281165334E-06</v>
      </c>
      <c r="IX232">
        <v>-1.601710138363582E-09</v>
      </c>
      <c r="IY232">
        <v>-1.73941095924372</v>
      </c>
      <c r="IZ232">
        <v>-0.1542298006697892</v>
      </c>
      <c r="JA232">
        <v>0.004482180110296973</v>
      </c>
      <c r="JB232">
        <v>-5.576280945024944E-05</v>
      </c>
      <c r="JC232">
        <v>4</v>
      </c>
      <c r="JD232">
        <v>1967</v>
      </c>
      <c r="JE232">
        <v>1</v>
      </c>
      <c r="JF232">
        <v>28</v>
      </c>
      <c r="JG232">
        <v>42.1</v>
      </c>
      <c r="JH232">
        <v>42.1</v>
      </c>
      <c r="JI232">
        <v>0.389404</v>
      </c>
      <c r="JJ232">
        <v>2.66113</v>
      </c>
      <c r="JK232">
        <v>1.49658</v>
      </c>
      <c r="JL232">
        <v>2.40845</v>
      </c>
      <c r="JM232">
        <v>1.54907</v>
      </c>
      <c r="JN232">
        <v>2.36572</v>
      </c>
      <c r="JO232">
        <v>31.6517</v>
      </c>
      <c r="JP232">
        <v>13.4929</v>
      </c>
      <c r="JQ232">
        <v>18</v>
      </c>
      <c r="JR232">
        <v>505.438</v>
      </c>
      <c r="JS232">
        <v>451.398</v>
      </c>
      <c r="JT232">
        <v>21.6401</v>
      </c>
      <c r="JU232">
        <v>39.5359</v>
      </c>
      <c r="JV232">
        <v>30.0005</v>
      </c>
      <c r="JW232">
        <v>39.279</v>
      </c>
      <c r="JX232">
        <v>39.1279</v>
      </c>
      <c r="JY232">
        <v>7.88989</v>
      </c>
      <c r="JZ232">
        <v>0</v>
      </c>
      <c r="KA232">
        <v>65.97490000000001</v>
      </c>
      <c r="KB232">
        <v>21.3265</v>
      </c>
      <c r="KC232">
        <v>65.3682</v>
      </c>
      <c r="KD232">
        <v>19.8356</v>
      </c>
      <c r="KE232">
        <v>99.23439999999999</v>
      </c>
      <c r="KF232">
        <v>92.5339</v>
      </c>
    </row>
    <row r="233" spans="1:292">
      <c r="A233">
        <v>215</v>
      </c>
      <c r="B233">
        <v>1694442081.1</v>
      </c>
      <c r="C233">
        <v>8000.599999904633</v>
      </c>
      <c r="D233" t="s">
        <v>868</v>
      </c>
      <c r="E233" t="s">
        <v>869</v>
      </c>
      <c r="F233">
        <v>5</v>
      </c>
      <c r="G233" t="s">
        <v>824</v>
      </c>
      <c r="H233">
        <v>1694442073.314285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87.71290443128569</v>
      </c>
      <c r="AJ233">
        <v>98.96401636363635</v>
      </c>
      <c r="AK233">
        <v>-3.235383949544613</v>
      </c>
      <c r="AL233">
        <v>65.87019396724924</v>
      </c>
      <c r="AM233">
        <f>(AO233 - AN233 + DX233*1E3/(8.314*(DZ233+273.15)) * AQ233/DW233 * AP233) * DW233/(100*DK233) * 1000/(1000 - AO233)</f>
        <v>0</v>
      </c>
      <c r="AN233">
        <v>19.00968455947459</v>
      </c>
      <c r="AO233">
        <v>21.25607212121211</v>
      </c>
      <c r="AP233">
        <v>7.731330088996426E-06</v>
      </c>
      <c r="AQ233">
        <v>103.4270274450449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1.37</v>
      </c>
      <c r="DL233">
        <v>0.5</v>
      </c>
      <c r="DM233" t="s">
        <v>430</v>
      </c>
      <c r="DN233">
        <v>2</v>
      </c>
      <c r="DO233" t="b">
        <v>1</v>
      </c>
      <c r="DP233">
        <v>1694442073.314285</v>
      </c>
      <c r="DQ233">
        <v>119.9193071428571</v>
      </c>
      <c r="DR233">
        <v>102.7261857142857</v>
      </c>
      <c r="DS233">
        <v>21.25096071428571</v>
      </c>
      <c r="DT233">
        <v>19.01072857142858</v>
      </c>
      <c r="DU233">
        <v>139.4400357142857</v>
      </c>
      <c r="DV233">
        <v>24.91303571428572</v>
      </c>
      <c r="DW233">
        <v>500.0067857142857</v>
      </c>
      <c r="DX233">
        <v>84.45532142857144</v>
      </c>
      <c r="DY233">
        <v>0.1000120178571429</v>
      </c>
      <c r="DZ233">
        <v>27.16383928571429</v>
      </c>
      <c r="EA233">
        <v>28.05553571428571</v>
      </c>
      <c r="EB233">
        <v>999.9000000000002</v>
      </c>
      <c r="EC233">
        <v>0</v>
      </c>
      <c r="ED233">
        <v>0</v>
      </c>
      <c r="EE233">
        <v>9998.055357142857</v>
      </c>
      <c r="EF233">
        <v>0</v>
      </c>
      <c r="EG233">
        <v>1629.240714285714</v>
      </c>
      <c r="EH233">
        <v>17.19307142857143</v>
      </c>
      <c r="EI233">
        <v>122.5230821428571</v>
      </c>
      <c r="EJ233">
        <v>104.7170892857143</v>
      </c>
      <c r="EK233">
        <v>2.240239285714286</v>
      </c>
      <c r="EL233">
        <v>102.7261857142857</v>
      </c>
      <c r="EM233">
        <v>19.01072857142858</v>
      </c>
      <c r="EN233">
        <v>1.794756785714286</v>
      </c>
      <c r="EO233">
        <v>1.605556785714286</v>
      </c>
      <c r="EP233">
        <v>15.74119642857143</v>
      </c>
      <c r="EQ233">
        <v>14.01223571428571</v>
      </c>
      <c r="ER233">
        <v>1999.998928571429</v>
      </c>
      <c r="ES233">
        <v>0.979994535714286</v>
      </c>
      <c r="ET233">
        <v>0.02000586428571429</v>
      </c>
      <c r="EU233">
        <v>0</v>
      </c>
      <c r="EV233">
        <v>204.98675</v>
      </c>
      <c r="EW233">
        <v>5.00078</v>
      </c>
      <c r="EX233">
        <v>5362.297142857142</v>
      </c>
      <c r="EY233">
        <v>16379.58928571429</v>
      </c>
      <c r="EZ233">
        <v>45.61814285714286</v>
      </c>
      <c r="FA233">
        <v>46.96625</v>
      </c>
      <c r="FB233">
        <v>46.01760714285713</v>
      </c>
      <c r="FC233">
        <v>46.25432142857143</v>
      </c>
      <c r="FD233">
        <v>46.03550000000001</v>
      </c>
      <c r="FE233">
        <v>1955.088928571428</v>
      </c>
      <c r="FF233">
        <v>39.91</v>
      </c>
      <c r="FG233">
        <v>0</v>
      </c>
      <c r="FH233">
        <v>1694442081.3</v>
      </c>
      <c r="FI233">
        <v>0</v>
      </c>
      <c r="FJ233">
        <v>204.9288461538461</v>
      </c>
      <c r="FK233">
        <v>-3.879589736515715</v>
      </c>
      <c r="FL233">
        <v>-49.71213669144101</v>
      </c>
      <c r="FM233">
        <v>5362.01923076923</v>
      </c>
      <c r="FN233">
        <v>15</v>
      </c>
      <c r="FO233">
        <v>1694439552.6</v>
      </c>
      <c r="FP233" t="s">
        <v>825</v>
      </c>
      <c r="FQ233">
        <v>1694439550.6</v>
      </c>
      <c r="FR233">
        <v>1694439552.6</v>
      </c>
      <c r="FS233">
        <v>4</v>
      </c>
      <c r="FT233">
        <v>-0.107</v>
      </c>
      <c r="FU233">
        <v>-0.056</v>
      </c>
      <c r="FV233">
        <v>-25.867</v>
      </c>
      <c r="FW233">
        <v>-3.611</v>
      </c>
      <c r="FX233">
        <v>420</v>
      </c>
      <c r="FY233">
        <v>20</v>
      </c>
      <c r="FZ233">
        <v>0.32</v>
      </c>
      <c r="GA233">
        <v>0.08</v>
      </c>
      <c r="GB233">
        <v>16.6042243902439</v>
      </c>
      <c r="GC233">
        <v>9.455805574912898</v>
      </c>
      <c r="GD233">
        <v>0.9325930225701773</v>
      </c>
      <c r="GE233">
        <v>0</v>
      </c>
      <c r="GF233">
        <v>2.239307804878048</v>
      </c>
      <c r="GG233">
        <v>0.01581303135888941</v>
      </c>
      <c r="GH233">
        <v>0.002186465587839321</v>
      </c>
      <c r="GI233">
        <v>1</v>
      </c>
      <c r="GJ233">
        <v>1</v>
      </c>
      <c r="GK233">
        <v>2</v>
      </c>
      <c r="GL233" t="s">
        <v>438</v>
      </c>
      <c r="GM233">
        <v>3.10416</v>
      </c>
      <c r="GN233">
        <v>2.75803</v>
      </c>
      <c r="GO233">
        <v>0.0262706</v>
      </c>
      <c r="GP233">
        <v>0.0180007</v>
      </c>
      <c r="GQ233">
        <v>0.102182</v>
      </c>
      <c r="GR233">
        <v>0.08475920000000001</v>
      </c>
      <c r="GS233">
        <v>24708.8</v>
      </c>
      <c r="GT233">
        <v>23433.3</v>
      </c>
      <c r="GU233">
        <v>25954.4</v>
      </c>
      <c r="GV233">
        <v>24227.9</v>
      </c>
      <c r="GW233">
        <v>37438</v>
      </c>
      <c r="GX233">
        <v>32471.7</v>
      </c>
      <c r="GY233">
        <v>45423.1</v>
      </c>
      <c r="GZ233">
        <v>38392.5</v>
      </c>
      <c r="HA233">
        <v>1.78915</v>
      </c>
      <c r="HB233">
        <v>1.68837</v>
      </c>
      <c r="HC233">
        <v>-0.07818269999999999</v>
      </c>
      <c r="HD233">
        <v>0</v>
      </c>
      <c r="HE233">
        <v>29.3339</v>
      </c>
      <c r="HF233">
        <v>999.9</v>
      </c>
      <c r="HG233">
        <v>53.3</v>
      </c>
      <c r="HH233">
        <v>28.1</v>
      </c>
      <c r="HI233">
        <v>24.0868</v>
      </c>
      <c r="HJ233">
        <v>61.722</v>
      </c>
      <c r="HK233">
        <v>24.0825</v>
      </c>
      <c r="HL233">
        <v>1</v>
      </c>
      <c r="HM233">
        <v>1.07955</v>
      </c>
      <c r="HN233">
        <v>9.28105</v>
      </c>
      <c r="HO233">
        <v>20.0758</v>
      </c>
      <c r="HP233">
        <v>5.20875</v>
      </c>
      <c r="HQ233">
        <v>11.992</v>
      </c>
      <c r="HR233">
        <v>4.9618</v>
      </c>
      <c r="HS233">
        <v>3.27403</v>
      </c>
      <c r="HT233">
        <v>9999</v>
      </c>
      <c r="HU233">
        <v>9999</v>
      </c>
      <c r="HV233">
        <v>9999</v>
      </c>
      <c r="HW233">
        <v>162.7</v>
      </c>
      <c r="HX233">
        <v>1.86369</v>
      </c>
      <c r="HY233">
        <v>1.85969</v>
      </c>
      <c r="HZ233">
        <v>1.85791</v>
      </c>
      <c r="IA233">
        <v>1.85931</v>
      </c>
      <c r="IB233">
        <v>1.85949</v>
      </c>
      <c r="IC233">
        <v>1.85791</v>
      </c>
      <c r="ID233">
        <v>1.85699</v>
      </c>
      <c r="IE233">
        <v>1.85199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-18.941</v>
      </c>
      <c r="IT233">
        <v>-3.6622</v>
      </c>
      <c r="IU233">
        <v>-16.18538581062957</v>
      </c>
      <c r="IV233">
        <v>-0.02504303529460891</v>
      </c>
      <c r="IW233">
        <v>8.203137281165334E-06</v>
      </c>
      <c r="IX233">
        <v>-1.601710138363582E-09</v>
      </c>
      <c r="IY233">
        <v>-1.73941095924372</v>
      </c>
      <c r="IZ233">
        <v>-0.1542298006697892</v>
      </c>
      <c r="JA233">
        <v>0.004482180110296973</v>
      </c>
      <c r="JB233">
        <v>-5.576280945024944E-05</v>
      </c>
      <c r="JC233">
        <v>4</v>
      </c>
      <c r="JD233">
        <v>1967</v>
      </c>
      <c r="JE233">
        <v>1</v>
      </c>
      <c r="JF233">
        <v>28</v>
      </c>
      <c r="JG233">
        <v>42.2</v>
      </c>
      <c r="JH233">
        <v>42.1</v>
      </c>
      <c r="JI233">
        <v>0.349121</v>
      </c>
      <c r="JJ233">
        <v>2.65747</v>
      </c>
      <c r="JK233">
        <v>1.49658</v>
      </c>
      <c r="JL233">
        <v>2.40845</v>
      </c>
      <c r="JM233">
        <v>1.54907</v>
      </c>
      <c r="JN233">
        <v>2.41577</v>
      </c>
      <c r="JO233">
        <v>31.6517</v>
      </c>
      <c r="JP233">
        <v>13.5016</v>
      </c>
      <c r="JQ233">
        <v>18</v>
      </c>
      <c r="JR233">
        <v>505.312</v>
      </c>
      <c r="JS233">
        <v>451.336</v>
      </c>
      <c r="JT233">
        <v>21.6355</v>
      </c>
      <c r="JU233">
        <v>39.5417</v>
      </c>
      <c r="JV233">
        <v>30.0002</v>
      </c>
      <c r="JW233">
        <v>39.2819</v>
      </c>
      <c r="JX233">
        <v>39.1308</v>
      </c>
      <c r="JY233">
        <v>7.07345</v>
      </c>
      <c r="JZ233">
        <v>0</v>
      </c>
      <c r="KA233">
        <v>65.97490000000001</v>
      </c>
      <c r="KB233">
        <v>21.2719</v>
      </c>
      <c r="KC233">
        <v>52.0111</v>
      </c>
      <c r="KD233">
        <v>19.8562</v>
      </c>
      <c r="KE233">
        <v>99.2336</v>
      </c>
      <c r="KF233">
        <v>92.53100000000001</v>
      </c>
    </row>
    <row r="234" spans="1:292">
      <c r="A234">
        <v>216</v>
      </c>
      <c r="B234">
        <v>1694442086.1</v>
      </c>
      <c r="C234">
        <v>8005.599999904633</v>
      </c>
      <c r="D234" t="s">
        <v>870</v>
      </c>
      <c r="E234" t="s">
        <v>871</v>
      </c>
      <c r="F234">
        <v>5</v>
      </c>
      <c r="G234" t="s">
        <v>824</v>
      </c>
      <c r="H234">
        <v>1694442078.6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70.73191091500972</v>
      </c>
      <c r="AJ234">
        <v>82.85444484848482</v>
      </c>
      <c r="AK234">
        <v>-3.2270742927149</v>
      </c>
      <c r="AL234">
        <v>65.87019396724924</v>
      </c>
      <c r="AM234">
        <f>(AO234 - AN234 + DX234*1E3/(8.314*(DZ234+273.15)) * AQ234/DW234 * AP234) * DW234/(100*DK234) * 1000/(1000 - AO234)</f>
        <v>0</v>
      </c>
      <c r="AN234">
        <v>19.00736456642163</v>
      </c>
      <c r="AO234">
        <v>21.26064666666667</v>
      </c>
      <c r="AP234">
        <v>3.601331712161286E-06</v>
      </c>
      <c r="AQ234">
        <v>103.4270274450449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1.37</v>
      </c>
      <c r="DL234">
        <v>0.5</v>
      </c>
      <c r="DM234" t="s">
        <v>430</v>
      </c>
      <c r="DN234">
        <v>2</v>
      </c>
      <c r="DO234" t="b">
        <v>1</v>
      </c>
      <c r="DP234">
        <v>1694442078.6</v>
      </c>
      <c r="DQ234">
        <v>103.2077407407407</v>
      </c>
      <c r="DR234">
        <v>85.15566666666666</v>
      </c>
      <c r="DS234">
        <v>21.2540962962963</v>
      </c>
      <c r="DT234">
        <v>19.0091962962963</v>
      </c>
      <c r="DU234">
        <v>122.335462962963</v>
      </c>
      <c r="DV234">
        <v>24.91628148148148</v>
      </c>
      <c r="DW234">
        <v>499.9928888888888</v>
      </c>
      <c r="DX234">
        <v>84.4558</v>
      </c>
      <c r="DY234">
        <v>0.09996984814814815</v>
      </c>
      <c r="DZ234">
        <v>27.16068888888888</v>
      </c>
      <c r="EA234">
        <v>28.05121851851852</v>
      </c>
      <c r="EB234">
        <v>999.9000000000001</v>
      </c>
      <c r="EC234">
        <v>0</v>
      </c>
      <c r="ED234">
        <v>0</v>
      </c>
      <c r="EE234">
        <v>10001.50407407407</v>
      </c>
      <c r="EF234">
        <v>0</v>
      </c>
      <c r="EG234">
        <v>1638.481481481482</v>
      </c>
      <c r="EH234">
        <v>18.05201111111111</v>
      </c>
      <c r="EI234">
        <v>105.4488777777778</v>
      </c>
      <c r="EJ234">
        <v>86.80586666666666</v>
      </c>
      <c r="EK234">
        <v>2.244903333333334</v>
      </c>
      <c r="EL234">
        <v>85.15566666666666</v>
      </c>
      <c r="EM234">
        <v>19.0091962962963</v>
      </c>
      <c r="EN234">
        <v>1.795031481481481</v>
      </c>
      <c r="EO234">
        <v>1.605436666666666</v>
      </c>
      <c r="EP234">
        <v>15.7435962962963</v>
      </c>
      <c r="EQ234">
        <v>14.01108148148148</v>
      </c>
      <c r="ER234">
        <v>1999.988148148148</v>
      </c>
      <c r="ES234">
        <v>0.9799945555555558</v>
      </c>
      <c r="ET234">
        <v>0.02000584074074074</v>
      </c>
      <c r="EU234">
        <v>0</v>
      </c>
      <c r="EV234">
        <v>204.5029259259259</v>
      </c>
      <c r="EW234">
        <v>5.00078</v>
      </c>
      <c r="EX234">
        <v>5357.882592592592</v>
      </c>
      <c r="EY234">
        <v>16379.5037037037</v>
      </c>
      <c r="EZ234">
        <v>45.60859259259259</v>
      </c>
      <c r="FA234">
        <v>46.98133333333334</v>
      </c>
      <c r="FB234">
        <v>45.98355555555554</v>
      </c>
      <c r="FC234">
        <v>46.26844444444445</v>
      </c>
      <c r="FD234">
        <v>46.02981481481481</v>
      </c>
      <c r="FE234">
        <v>1955.078148148148</v>
      </c>
      <c r="FF234">
        <v>39.91</v>
      </c>
      <c r="FG234">
        <v>0</v>
      </c>
      <c r="FH234">
        <v>1694442086.1</v>
      </c>
      <c r="FI234">
        <v>0</v>
      </c>
      <c r="FJ234">
        <v>204.5241923076923</v>
      </c>
      <c r="FK234">
        <v>-4.978700857541514</v>
      </c>
      <c r="FL234">
        <v>-61.31521352981358</v>
      </c>
      <c r="FM234">
        <v>5358.154230769231</v>
      </c>
      <c r="FN234">
        <v>15</v>
      </c>
      <c r="FO234">
        <v>1694439552.6</v>
      </c>
      <c r="FP234" t="s">
        <v>825</v>
      </c>
      <c r="FQ234">
        <v>1694439550.6</v>
      </c>
      <c r="FR234">
        <v>1694439552.6</v>
      </c>
      <c r="FS234">
        <v>4</v>
      </c>
      <c r="FT234">
        <v>-0.107</v>
      </c>
      <c r="FU234">
        <v>-0.056</v>
      </c>
      <c r="FV234">
        <v>-25.867</v>
      </c>
      <c r="FW234">
        <v>-3.611</v>
      </c>
      <c r="FX234">
        <v>420</v>
      </c>
      <c r="FY234">
        <v>20</v>
      </c>
      <c r="FZ234">
        <v>0.32</v>
      </c>
      <c r="GA234">
        <v>0.08</v>
      </c>
      <c r="GB234">
        <v>17.5324925</v>
      </c>
      <c r="GC234">
        <v>9.688413883677235</v>
      </c>
      <c r="GD234">
        <v>0.9323669477162679</v>
      </c>
      <c r="GE234">
        <v>0</v>
      </c>
      <c r="GF234">
        <v>2.2423895</v>
      </c>
      <c r="GG234">
        <v>0.05031872420261726</v>
      </c>
      <c r="GH234">
        <v>0.005083782032109541</v>
      </c>
      <c r="GI234">
        <v>1</v>
      </c>
      <c r="GJ234">
        <v>1</v>
      </c>
      <c r="GK234">
        <v>2</v>
      </c>
      <c r="GL234" t="s">
        <v>438</v>
      </c>
      <c r="GM234">
        <v>3.10432</v>
      </c>
      <c r="GN234">
        <v>2.75828</v>
      </c>
      <c r="GO234">
        <v>0.022753</v>
      </c>
      <c r="GP234">
        <v>0.014206</v>
      </c>
      <c r="GQ234">
        <v>0.102196</v>
      </c>
      <c r="GR234">
        <v>0.0847488</v>
      </c>
      <c r="GS234">
        <v>24797.6</v>
      </c>
      <c r="GT234">
        <v>23523.9</v>
      </c>
      <c r="GU234">
        <v>25954.2</v>
      </c>
      <c r="GV234">
        <v>24228.3</v>
      </c>
      <c r="GW234">
        <v>37436.7</v>
      </c>
      <c r="GX234">
        <v>32472.4</v>
      </c>
      <c r="GY234">
        <v>45422.8</v>
      </c>
      <c r="GZ234">
        <v>38393.4</v>
      </c>
      <c r="HA234">
        <v>1.78943</v>
      </c>
      <c r="HB234">
        <v>1.68797</v>
      </c>
      <c r="HC234">
        <v>-0.0801682</v>
      </c>
      <c r="HD234">
        <v>0</v>
      </c>
      <c r="HE234">
        <v>29.3465</v>
      </c>
      <c r="HF234">
        <v>999.9</v>
      </c>
      <c r="HG234">
        <v>53.3</v>
      </c>
      <c r="HH234">
        <v>28.1</v>
      </c>
      <c r="HI234">
        <v>24.0881</v>
      </c>
      <c r="HJ234">
        <v>61.552</v>
      </c>
      <c r="HK234">
        <v>24.0465</v>
      </c>
      <c r="HL234">
        <v>1</v>
      </c>
      <c r="HM234">
        <v>1.08015</v>
      </c>
      <c r="HN234">
        <v>9.28105</v>
      </c>
      <c r="HO234">
        <v>20.076</v>
      </c>
      <c r="HP234">
        <v>5.20875</v>
      </c>
      <c r="HQ234">
        <v>11.992</v>
      </c>
      <c r="HR234">
        <v>4.96165</v>
      </c>
      <c r="HS234">
        <v>3.2739</v>
      </c>
      <c r="HT234">
        <v>9999</v>
      </c>
      <c r="HU234">
        <v>9999</v>
      </c>
      <c r="HV234">
        <v>9999</v>
      </c>
      <c r="HW234">
        <v>162.7</v>
      </c>
      <c r="HX234">
        <v>1.8637</v>
      </c>
      <c r="HY234">
        <v>1.8597</v>
      </c>
      <c r="HZ234">
        <v>1.85791</v>
      </c>
      <c r="IA234">
        <v>1.85929</v>
      </c>
      <c r="IB234">
        <v>1.85946</v>
      </c>
      <c r="IC234">
        <v>1.85791</v>
      </c>
      <c r="ID234">
        <v>1.85699</v>
      </c>
      <c r="IE234">
        <v>1.85199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-18.564</v>
      </c>
      <c r="IT234">
        <v>-3.6624</v>
      </c>
      <c r="IU234">
        <v>-16.18538581062957</v>
      </c>
      <c r="IV234">
        <v>-0.02504303529460891</v>
      </c>
      <c r="IW234">
        <v>8.203137281165334E-06</v>
      </c>
      <c r="IX234">
        <v>-1.601710138363582E-09</v>
      </c>
      <c r="IY234">
        <v>-1.73941095924372</v>
      </c>
      <c r="IZ234">
        <v>-0.1542298006697892</v>
      </c>
      <c r="JA234">
        <v>0.004482180110296973</v>
      </c>
      <c r="JB234">
        <v>-5.576280945024944E-05</v>
      </c>
      <c r="JC234">
        <v>4</v>
      </c>
      <c r="JD234">
        <v>1967</v>
      </c>
      <c r="JE234">
        <v>1</v>
      </c>
      <c r="JF234">
        <v>28</v>
      </c>
      <c r="JG234">
        <v>42.3</v>
      </c>
      <c r="JH234">
        <v>42.2</v>
      </c>
      <c r="JI234">
        <v>0.305176</v>
      </c>
      <c r="JJ234">
        <v>2.66602</v>
      </c>
      <c r="JK234">
        <v>1.49658</v>
      </c>
      <c r="JL234">
        <v>2.40845</v>
      </c>
      <c r="JM234">
        <v>1.54907</v>
      </c>
      <c r="JN234">
        <v>2.4353</v>
      </c>
      <c r="JO234">
        <v>31.6517</v>
      </c>
      <c r="JP234">
        <v>13.5016</v>
      </c>
      <c r="JQ234">
        <v>18</v>
      </c>
      <c r="JR234">
        <v>505.514</v>
      </c>
      <c r="JS234">
        <v>451.098</v>
      </c>
      <c r="JT234">
        <v>21.6347</v>
      </c>
      <c r="JU234">
        <v>39.5475</v>
      </c>
      <c r="JV234">
        <v>30.0006</v>
      </c>
      <c r="JW234">
        <v>39.2856</v>
      </c>
      <c r="JX234">
        <v>39.1346</v>
      </c>
      <c r="JY234">
        <v>6.19631</v>
      </c>
      <c r="JZ234">
        <v>0</v>
      </c>
      <c r="KA234">
        <v>65.97490000000001</v>
      </c>
      <c r="KB234">
        <v>21.2174</v>
      </c>
      <c r="KC234">
        <v>31.9748</v>
      </c>
      <c r="KD234">
        <v>19.8733</v>
      </c>
      <c r="KE234">
        <v>99.2328</v>
      </c>
      <c r="KF234">
        <v>92.533</v>
      </c>
    </row>
    <row r="235" spans="1:292">
      <c r="A235">
        <v>217</v>
      </c>
      <c r="B235">
        <v>1694442183.1</v>
      </c>
      <c r="C235">
        <v>8102.599999904633</v>
      </c>
      <c r="D235" t="s">
        <v>872</v>
      </c>
      <c r="E235" t="s">
        <v>873</v>
      </c>
      <c r="F235">
        <v>5</v>
      </c>
      <c r="G235" t="s">
        <v>824</v>
      </c>
      <c r="H235">
        <v>1694442175.099999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428.2270050747049</v>
      </c>
      <c r="AJ235">
        <v>412.6674060606059</v>
      </c>
      <c r="AK235">
        <v>-0.002647482978476397</v>
      </c>
      <c r="AL235">
        <v>65.87019396724924</v>
      </c>
      <c r="AM235">
        <f>(AO235 - AN235 + DX235*1E3/(8.314*(DZ235+273.15)) * AQ235/DW235 * AP235) * DW235/(100*DK235) * 1000/(1000 - AO235)</f>
        <v>0</v>
      </c>
      <c r="AN235">
        <v>19.08837926814868</v>
      </c>
      <c r="AO235">
        <v>21.37095090909091</v>
      </c>
      <c r="AP235">
        <v>9.699059866388839E-06</v>
      </c>
      <c r="AQ235">
        <v>103.4270274450449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1.37</v>
      </c>
      <c r="DL235">
        <v>0.5</v>
      </c>
      <c r="DM235" t="s">
        <v>430</v>
      </c>
      <c r="DN235">
        <v>2</v>
      </c>
      <c r="DO235" t="b">
        <v>1</v>
      </c>
      <c r="DP235">
        <v>1694442175.099999</v>
      </c>
      <c r="DQ235">
        <v>403.872</v>
      </c>
      <c r="DR235">
        <v>420.0621612903226</v>
      </c>
      <c r="DS235">
        <v>21.36232903225807</v>
      </c>
      <c r="DT235">
        <v>19.08767096774193</v>
      </c>
      <c r="DU235">
        <v>429.4256451612904</v>
      </c>
      <c r="DV235">
        <v>25.0283870967742</v>
      </c>
      <c r="DW235">
        <v>499.982064516129</v>
      </c>
      <c r="DX235">
        <v>84.4592258064516</v>
      </c>
      <c r="DY235">
        <v>0.09996864838709678</v>
      </c>
      <c r="DZ235">
        <v>27.08993548387097</v>
      </c>
      <c r="EA235">
        <v>27.99612580645162</v>
      </c>
      <c r="EB235">
        <v>999.9000000000003</v>
      </c>
      <c r="EC235">
        <v>0</v>
      </c>
      <c r="ED235">
        <v>0</v>
      </c>
      <c r="EE235">
        <v>9996.971935483871</v>
      </c>
      <c r="EF235">
        <v>0</v>
      </c>
      <c r="EG235">
        <v>1667.926774193548</v>
      </c>
      <c r="EH235">
        <v>-16.1901129032258</v>
      </c>
      <c r="EI235">
        <v>412.6880322580645</v>
      </c>
      <c r="EJ235">
        <v>428.2362258064516</v>
      </c>
      <c r="EK235">
        <v>2.274646129032258</v>
      </c>
      <c r="EL235">
        <v>420.0621612903226</v>
      </c>
      <c r="EM235">
        <v>19.08767096774193</v>
      </c>
      <c r="EN235">
        <v>1.804244838709677</v>
      </c>
      <c r="EO235">
        <v>1.612130967741935</v>
      </c>
      <c r="EP235">
        <v>15.82362258064516</v>
      </c>
      <c r="EQ235">
        <v>14.07524838709677</v>
      </c>
      <c r="ER235">
        <v>1999.988064516129</v>
      </c>
      <c r="ES235">
        <v>0.979994290322581</v>
      </c>
      <c r="ET235">
        <v>0.0200061064516129</v>
      </c>
      <c r="EU235">
        <v>0</v>
      </c>
      <c r="EV235">
        <v>207.8288709677419</v>
      </c>
      <c r="EW235">
        <v>5.000779999999999</v>
      </c>
      <c r="EX235">
        <v>5426.986774193548</v>
      </c>
      <c r="EY235">
        <v>16379.50967741936</v>
      </c>
      <c r="EZ235">
        <v>45.72348387096773</v>
      </c>
      <c r="FA235">
        <v>47.09654838709677</v>
      </c>
      <c r="FB235">
        <v>46.76777419354837</v>
      </c>
      <c r="FC235">
        <v>46.38067741935482</v>
      </c>
      <c r="FD235">
        <v>46.22138709677417</v>
      </c>
      <c r="FE235">
        <v>1955.078064516129</v>
      </c>
      <c r="FF235">
        <v>39.91000000000001</v>
      </c>
      <c r="FG235">
        <v>0</v>
      </c>
      <c r="FH235">
        <v>1694442183.3</v>
      </c>
      <c r="FI235">
        <v>0</v>
      </c>
      <c r="FJ235">
        <v>207.8399230769231</v>
      </c>
      <c r="FK235">
        <v>-3.496273508138659</v>
      </c>
      <c r="FL235">
        <v>-475.4577779748118</v>
      </c>
      <c r="FM235">
        <v>5425.009230769231</v>
      </c>
      <c r="FN235">
        <v>15</v>
      </c>
      <c r="FO235">
        <v>1694439552.6</v>
      </c>
      <c r="FP235" t="s">
        <v>825</v>
      </c>
      <c r="FQ235">
        <v>1694439550.6</v>
      </c>
      <c r="FR235">
        <v>1694439552.6</v>
      </c>
      <c r="FS235">
        <v>4</v>
      </c>
      <c r="FT235">
        <v>-0.107</v>
      </c>
      <c r="FU235">
        <v>-0.056</v>
      </c>
      <c r="FV235">
        <v>-25.867</v>
      </c>
      <c r="FW235">
        <v>-3.611</v>
      </c>
      <c r="FX235">
        <v>420</v>
      </c>
      <c r="FY235">
        <v>20</v>
      </c>
      <c r="FZ235">
        <v>0.32</v>
      </c>
      <c r="GA235">
        <v>0.08</v>
      </c>
      <c r="GB235">
        <v>-16.1867375</v>
      </c>
      <c r="GC235">
        <v>-0.01193358348967502</v>
      </c>
      <c r="GD235">
        <v>0.03406519255413056</v>
      </c>
      <c r="GE235">
        <v>1</v>
      </c>
      <c r="GF235">
        <v>2.2716015</v>
      </c>
      <c r="GG235">
        <v>0.06393433395872157</v>
      </c>
      <c r="GH235">
        <v>0.006214242733431007</v>
      </c>
      <c r="GI235">
        <v>1</v>
      </c>
      <c r="GJ235">
        <v>2</v>
      </c>
      <c r="GK235">
        <v>2</v>
      </c>
      <c r="GL235" t="s">
        <v>432</v>
      </c>
      <c r="GM235">
        <v>3.10422</v>
      </c>
      <c r="GN235">
        <v>2.75807</v>
      </c>
      <c r="GO235">
        <v>0.08161980000000001</v>
      </c>
      <c r="GP235">
        <v>0.0802924</v>
      </c>
      <c r="GQ235">
        <v>0.10251</v>
      </c>
      <c r="GR235">
        <v>0.08500149999999999</v>
      </c>
      <c r="GS235">
        <v>23302.1</v>
      </c>
      <c r="GT235">
        <v>21946.8</v>
      </c>
      <c r="GU235">
        <v>25949.1</v>
      </c>
      <c r="GV235">
        <v>24224.6</v>
      </c>
      <c r="GW235">
        <v>37423.8</v>
      </c>
      <c r="GX235">
        <v>32465.5</v>
      </c>
      <c r="GY235">
        <v>45413.8</v>
      </c>
      <c r="GZ235">
        <v>38387.7</v>
      </c>
      <c r="HA235">
        <v>1.78863</v>
      </c>
      <c r="HB235">
        <v>1.68715</v>
      </c>
      <c r="HC235">
        <v>-0.08384510000000001</v>
      </c>
      <c r="HD235">
        <v>0</v>
      </c>
      <c r="HE235">
        <v>29.3776</v>
      </c>
      <c r="HF235">
        <v>999.9</v>
      </c>
      <c r="HG235">
        <v>53.3</v>
      </c>
      <c r="HH235">
        <v>28.2</v>
      </c>
      <c r="HI235">
        <v>24.2294</v>
      </c>
      <c r="HJ235">
        <v>61.512</v>
      </c>
      <c r="HK235">
        <v>23.9463</v>
      </c>
      <c r="HL235">
        <v>1</v>
      </c>
      <c r="HM235">
        <v>1.09016</v>
      </c>
      <c r="HN235">
        <v>9.28105</v>
      </c>
      <c r="HO235">
        <v>20.0773</v>
      </c>
      <c r="HP235">
        <v>5.2125</v>
      </c>
      <c r="HQ235">
        <v>11.992</v>
      </c>
      <c r="HR235">
        <v>4.96285</v>
      </c>
      <c r="HS235">
        <v>3.27473</v>
      </c>
      <c r="HT235">
        <v>9999</v>
      </c>
      <c r="HU235">
        <v>9999</v>
      </c>
      <c r="HV235">
        <v>9999</v>
      </c>
      <c r="HW235">
        <v>162.7</v>
      </c>
      <c r="HX235">
        <v>1.8637</v>
      </c>
      <c r="HY235">
        <v>1.8597</v>
      </c>
      <c r="HZ235">
        <v>1.85791</v>
      </c>
      <c r="IA235">
        <v>1.85936</v>
      </c>
      <c r="IB235">
        <v>1.85953</v>
      </c>
      <c r="IC235">
        <v>1.85791</v>
      </c>
      <c r="ID235">
        <v>1.85699</v>
      </c>
      <c r="IE235">
        <v>1.85203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-25.553</v>
      </c>
      <c r="IT235">
        <v>-3.6664</v>
      </c>
      <c r="IU235">
        <v>-16.18538581062957</v>
      </c>
      <c r="IV235">
        <v>-0.02504303529460891</v>
      </c>
      <c r="IW235">
        <v>8.203137281165334E-06</v>
      </c>
      <c r="IX235">
        <v>-1.601710138363582E-09</v>
      </c>
      <c r="IY235">
        <v>-1.73941095924372</v>
      </c>
      <c r="IZ235">
        <v>-0.1542298006697892</v>
      </c>
      <c r="JA235">
        <v>0.004482180110296973</v>
      </c>
      <c r="JB235">
        <v>-5.576280945024944E-05</v>
      </c>
      <c r="JC235">
        <v>4</v>
      </c>
      <c r="JD235">
        <v>1967</v>
      </c>
      <c r="JE235">
        <v>1</v>
      </c>
      <c r="JF235">
        <v>28</v>
      </c>
      <c r="JG235">
        <v>43.9</v>
      </c>
      <c r="JH235">
        <v>43.8</v>
      </c>
      <c r="JI235">
        <v>1.20117</v>
      </c>
      <c r="JJ235">
        <v>2.62817</v>
      </c>
      <c r="JK235">
        <v>1.49658</v>
      </c>
      <c r="JL235">
        <v>2.40845</v>
      </c>
      <c r="JM235">
        <v>1.54907</v>
      </c>
      <c r="JN235">
        <v>2.39258</v>
      </c>
      <c r="JO235">
        <v>31.7392</v>
      </c>
      <c r="JP235">
        <v>13.4578</v>
      </c>
      <c r="JQ235">
        <v>18</v>
      </c>
      <c r="JR235">
        <v>505.515</v>
      </c>
      <c r="JS235">
        <v>450.993</v>
      </c>
      <c r="JT235">
        <v>21.6891</v>
      </c>
      <c r="JU235">
        <v>39.6675</v>
      </c>
      <c r="JV235">
        <v>30.0007</v>
      </c>
      <c r="JW235">
        <v>39.3628</v>
      </c>
      <c r="JX235">
        <v>39.2032</v>
      </c>
      <c r="JY235">
        <v>24.1559</v>
      </c>
      <c r="JZ235">
        <v>0</v>
      </c>
      <c r="KA235">
        <v>65.97490000000001</v>
      </c>
      <c r="KB235">
        <v>21.9683</v>
      </c>
      <c r="KC235">
        <v>426.727</v>
      </c>
      <c r="KD235">
        <v>19.8893</v>
      </c>
      <c r="KE235">
        <v>99.2133</v>
      </c>
      <c r="KF235">
        <v>92.51900000000001</v>
      </c>
    </row>
    <row r="236" spans="1:292">
      <c r="A236">
        <v>218</v>
      </c>
      <c r="B236">
        <v>1694442188.1</v>
      </c>
      <c r="C236">
        <v>8107.599999904633</v>
      </c>
      <c r="D236" t="s">
        <v>874</v>
      </c>
      <c r="E236" t="s">
        <v>875</v>
      </c>
      <c r="F236">
        <v>5</v>
      </c>
      <c r="G236" t="s">
        <v>824</v>
      </c>
      <c r="H236">
        <v>1694442180.255172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428.3712347871055</v>
      </c>
      <c r="AJ236">
        <v>412.793515151515</v>
      </c>
      <c r="AK236">
        <v>0.03161416336831423</v>
      </c>
      <c r="AL236">
        <v>65.87019396724924</v>
      </c>
      <c r="AM236">
        <f>(AO236 - AN236 + DX236*1E3/(8.314*(DZ236+273.15)) * AQ236/DW236 * AP236) * DW236/(100*DK236) * 1000/(1000 - AO236)</f>
        <v>0</v>
      </c>
      <c r="AN236">
        <v>19.08869639406002</v>
      </c>
      <c r="AO236">
        <v>21.37120242424242</v>
      </c>
      <c r="AP236">
        <v>2.49808806683671E-06</v>
      </c>
      <c r="AQ236">
        <v>103.4270274450449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1.37</v>
      </c>
      <c r="DL236">
        <v>0.5</v>
      </c>
      <c r="DM236" t="s">
        <v>430</v>
      </c>
      <c r="DN236">
        <v>2</v>
      </c>
      <c r="DO236" t="b">
        <v>1</v>
      </c>
      <c r="DP236">
        <v>1694442180.255172</v>
      </c>
      <c r="DQ236">
        <v>403.8903793103448</v>
      </c>
      <c r="DR236">
        <v>420.2345862068966</v>
      </c>
      <c r="DS236">
        <v>21.36758620689655</v>
      </c>
      <c r="DT236">
        <v>19.08823793103448</v>
      </c>
      <c r="DU236">
        <v>429.4443448275862</v>
      </c>
      <c r="DV236">
        <v>25.03383793103448</v>
      </c>
      <c r="DW236">
        <v>499.9598275862069</v>
      </c>
      <c r="DX236">
        <v>84.45905517241378</v>
      </c>
      <c r="DY236">
        <v>0.09991293793103449</v>
      </c>
      <c r="DZ236">
        <v>27.09273448275862</v>
      </c>
      <c r="EA236">
        <v>28.00033448275862</v>
      </c>
      <c r="EB236">
        <v>999.9000000000002</v>
      </c>
      <c r="EC236">
        <v>0</v>
      </c>
      <c r="ED236">
        <v>0</v>
      </c>
      <c r="EE236">
        <v>9998.941379310345</v>
      </c>
      <c r="EF236">
        <v>0</v>
      </c>
      <c r="EG236">
        <v>1619.994827586207</v>
      </c>
      <c r="EH236">
        <v>-16.34417586206897</v>
      </c>
      <c r="EI236">
        <v>412.709</v>
      </c>
      <c r="EJ236">
        <v>428.4122068965517</v>
      </c>
      <c r="EK236">
        <v>2.279338620689655</v>
      </c>
      <c r="EL236">
        <v>420.2345862068966</v>
      </c>
      <c r="EM236">
        <v>19.08823793103448</v>
      </c>
      <c r="EN236">
        <v>1.804685517241379</v>
      </c>
      <c r="EO236">
        <v>1.612175862068966</v>
      </c>
      <c r="EP236">
        <v>15.82744482758621</v>
      </c>
      <c r="EQ236">
        <v>14.0756724137931</v>
      </c>
      <c r="ER236">
        <v>2000.008965517241</v>
      </c>
      <c r="ES236">
        <v>0.9799943103448279</v>
      </c>
      <c r="ET236">
        <v>0.02000608965517241</v>
      </c>
      <c r="EU236">
        <v>0</v>
      </c>
      <c r="EV236">
        <v>207.6890689655172</v>
      </c>
      <c r="EW236">
        <v>5.00078</v>
      </c>
      <c r="EX236">
        <v>5396.858275862069</v>
      </c>
      <c r="EY236">
        <v>16379.6724137931</v>
      </c>
      <c r="EZ236">
        <v>45.72386206896551</v>
      </c>
      <c r="FA236">
        <v>47.10762068965518</v>
      </c>
      <c r="FB236">
        <v>46.57724137931033</v>
      </c>
      <c r="FC236">
        <v>46.38541379310343</v>
      </c>
      <c r="FD236">
        <v>46.22379310344827</v>
      </c>
      <c r="FE236">
        <v>1955.098965517241</v>
      </c>
      <c r="FF236">
        <v>39.91</v>
      </c>
      <c r="FG236">
        <v>0</v>
      </c>
      <c r="FH236">
        <v>1694442188.1</v>
      </c>
      <c r="FI236">
        <v>0</v>
      </c>
      <c r="FJ236">
        <v>207.6858846153846</v>
      </c>
      <c r="FK236">
        <v>-0.7363760762575035</v>
      </c>
      <c r="FL236">
        <v>-228.5969230168506</v>
      </c>
      <c r="FM236">
        <v>5398.233076923077</v>
      </c>
      <c r="FN236">
        <v>15</v>
      </c>
      <c r="FO236">
        <v>1694439552.6</v>
      </c>
      <c r="FP236" t="s">
        <v>825</v>
      </c>
      <c r="FQ236">
        <v>1694439550.6</v>
      </c>
      <c r="FR236">
        <v>1694439552.6</v>
      </c>
      <c r="FS236">
        <v>4</v>
      </c>
      <c r="FT236">
        <v>-0.107</v>
      </c>
      <c r="FU236">
        <v>-0.056</v>
      </c>
      <c r="FV236">
        <v>-25.867</v>
      </c>
      <c r="FW236">
        <v>-3.611</v>
      </c>
      <c r="FX236">
        <v>420</v>
      </c>
      <c r="FY236">
        <v>20</v>
      </c>
      <c r="FZ236">
        <v>0.32</v>
      </c>
      <c r="GA236">
        <v>0.08</v>
      </c>
      <c r="GB236">
        <v>-16.2608</v>
      </c>
      <c r="GC236">
        <v>-1.185023639774893</v>
      </c>
      <c r="GD236">
        <v>0.236831570952861</v>
      </c>
      <c r="GE236">
        <v>0</v>
      </c>
      <c r="GF236">
        <v>2.27657125</v>
      </c>
      <c r="GG236">
        <v>0.05475996247654057</v>
      </c>
      <c r="GH236">
        <v>0.005355323607168846</v>
      </c>
      <c r="GI236">
        <v>1</v>
      </c>
      <c r="GJ236">
        <v>1</v>
      </c>
      <c r="GK236">
        <v>2</v>
      </c>
      <c r="GL236" t="s">
        <v>438</v>
      </c>
      <c r="GM236">
        <v>3.10424</v>
      </c>
      <c r="GN236">
        <v>2.75801</v>
      </c>
      <c r="GO236">
        <v>0.0816561</v>
      </c>
      <c r="GP236">
        <v>0.0806781</v>
      </c>
      <c r="GQ236">
        <v>0.102511</v>
      </c>
      <c r="GR236">
        <v>0.08500240000000001</v>
      </c>
      <c r="GS236">
        <v>23301.1</v>
      </c>
      <c r="GT236">
        <v>21937.4</v>
      </c>
      <c r="GU236">
        <v>25949</v>
      </c>
      <c r="GV236">
        <v>24224.4</v>
      </c>
      <c r="GW236">
        <v>37423.6</v>
      </c>
      <c r="GX236">
        <v>32465.5</v>
      </c>
      <c r="GY236">
        <v>45413.6</v>
      </c>
      <c r="GZ236">
        <v>38387.6</v>
      </c>
      <c r="HA236">
        <v>1.78845</v>
      </c>
      <c r="HB236">
        <v>1.6868</v>
      </c>
      <c r="HC236">
        <v>-0.0848211</v>
      </c>
      <c r="HD236">
        <v>0</v>
      </c>
      <c r="HE236">
        <v>29.3784</v>
      </c>
      <c r="HF236">
        <v>999.9</v>
      </c>
      <c r="HG236">
        <v>53.3</v>
      </c>
      <c r="HH236">
        <v>28.2</v>
      </c>
      <c r="HI236">
        <v>24.2283</v>
      </c>
      <c r="HJ236">
        <v>61.672</v>
      </c>
      <c r="HK236">
        <v>24.0505</v>
      </c>
      <c r="HL236">
        <v>1</v>
      </c>
      <c r="HM236">
        <v>1.09082</v>
      </c>
      <c r="HN236">
        <v>9.280200000000001</v>
      </c>
      <c r="HO236">
        <v>20.077</v>
      </c>
      <c r="HP236">
        <v>5.2086</v>
      </c>
      <c r="HQ236">
        <v>11.992</v>
      </c>
      <c r="HR236">
        <v>4.96175</v>
      </c>
      <c r="HS236">
        <v>3.27405</v>
      </c>
      <c r="HT236">
        <v>9999</v>
      </c>
      <c r="HU236">
        <v>9999</v>
      </c>
      <c r="HV236">
        <v>9999</v>
      </c>
      <c r="HW236">
        <v>162.7</v>
      </c>
      <c r="HX236">
        <v>1.8637</v>
      </c>
      <c r="HY236">
        <v>1.85968</v>
      </c>
      <c r="HZ236">
        <v>1.85791</v>
      </c>
      <c r="IA236">
        <v>1.8593</v>
      </c>
      <c r="IB236">
        <v>1.85951</v>
      </c>
      <c r="IC236">
        <v>1.85791</v>
      </c>
      <c r="ID236">
        <v>1.85699</v>
      </c>
      <c r="IE236">
        <v>1.85203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-25.558</v>
      </c>
      <c r="IT236">
        <v>-3.6664</v>
      </c>
      <c r="IU236">
        <v>-16.18538581062957</v>
      </c>
      <c r="IV236">
        <v>-0.02504303529460891</v>
      </c>
      <c r="IW236">
        <v>8.203137281165334E-06</v>
      </c>
      <c r="IX236">
        <v>-1.601710138363582E-09</v>
      </c>
      <c r="IY236">
        <v>-1.73941095924372</v>
      </c>
      <c r="IZ236">
        <v>-0.1542298006697892</v>
      </c>
      <c r="JA236">
        <v>0.004482180110296973</v>
      </c>
      <c r="JB236">
        <v>-5.576280945024944E-05</v>
      </c>
      <c r="JC236">
        <v>4</v>
      </c>
      <c r="JD236">
        <v>1967</v>
      </c>
      <c r="JE236">
        <v>1</v>
      </c>
      <c r="JF236">
        <v>28</v>
      </c>
      <c r="JG236">
        <v>44</v>
      </c>
      <c r="JH236">
        <v>43.9</v>
      </c>
      <c r="JI236">
        <v>1.22803</v>
      </c>
      <c r="JJ236">
        <v>2.62817</v>
      </c>
      <c r="JK236">
        <v>1.49658</v>
      </c>
      <c r="JL236">
        <v>2.40845</v>
      </c>
      <c r="JM236">
        <v>1.54907</v>
      </c>
      <c r="JN236">
        <v>2.40845</v>
      </c>
      <c r="JO236">
        <v>31.7611</v>
      </c>
      <c r="JP236">
        <v>13.4666</v>
      </c>
      <c r="JQ236">
        <v>18</v>
      </c>
      <c r="JR236">
        <v>505.436</v>
      </c>
      <c r="JS236">
        <v>450.785</v>
      </c>
      <c r="JT236">
        <v>21.6986</v>
      </c>
      <c r="JU236">
        <v>39.6747</v>
      </c>
      <c r="JV236">
        <v>30.0007</v>
      </c>
      <c r="JW236">
        <v>39.3677</v>
      </c>
      <c r="JX236">
        <v>39.2063</v>
      </c>
      <c r="JY236">
        <v>24.6905</v>
      </c>
      <c r="JZ236">
        <v>0</v>
      </c>
      <c r="KA236">
        <v>65.97490000000001</v>
      </c>
      <c r="KB236">
        <v>21.7861</v>
      </c>
      <c r="KC236">
        <v>440.102</v>
      </c>
      <c r="KD236">
        <v>19.8893</v>
      </c>
      <c r="KE236">
        <v>99.2129</v>
      </c>
      <c r="KF236">
        <v>92.51860000000001</v>
      </c>
    </row>
    <row r="237" spans="1:292">
      <c r="A237">
        <v>219</v>
      </c>
      <c r="B237">
        <v>1694442193.1</v>
      </c>
      <c r="C237">
        <v>8112.599999904633</v>
      </c>
      <c r="D237" t="s">
        <v>876</v>
      </c>
      <c r="E237" t="s">
        <v>877</v>
      </c>
      <c r="F237">
        <v>5</v>
      </c>
      <c r="G237" t="s">
        <v>824</v>
      </c>
      <c r="H237">
        <v>1694442185.332142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435.8294616392254</v>
      </c>
      <c r="AJ237">
        <v>416.2140666666667</v>
      </c>
      <c r="AK237">
        <v>0.8583612555933742</v>
      </c>
      <c r="AL237">
        <v>65.87019396724924</v>
      </c>
      <c r="AM237">
        <f>(AO237 - AN237 + DX237*1E3/(8.314*(DZ237+273.15)) * AQ237/DW237 * AP237) * DW237/(100*DK237) * 1000/(1000 - AO237)</f>
        <v>0</v>
      </c>
      <c r="AN237">
        <v>19.09067122986547</v>
      </c>
      <c r="AO237">
        <v>21.37393090909091</v>
      </c>
      <c r="AP237">
        <v>1.409003198733573E-05</v>
      </c>
      <c r="AQ237">
        <v>103.4270274450449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1.37</v>
      </c>
      <c r="DL237">
        <v>0.5</v>
      </c>
      <c r="DM237" t="s">
        <v>430</v>
      </c>
      <c r="DN237">
        <v>2</v>
      </c>
      <c r="DO237" t="b">
        <v>1</v>
      </c>
      <c r="DP237">
        <v>1694442185.332142</v>
      </c>
      <c r="DQ237">
        <v>404.4017857142857</v>
      </c>
      <c r="DR237">
        <v>422.8897142857143</v>
      </c>
      <c r="DS237">
        <v>21.37067142857143</v>
      </c>
      <c r="DT237">
        <v>19.08915357142857</v>
      </c>
      <c r="DU237">
        <v>429.9655357142857</v>
      </c>
      <c r="DV237">
        <v>25.03703928571429</v>
      </c>
      <c r="DW237">
        <v>499.9545714285713</v>
      </c>
      <c r="DX237">
        <v>84.45932500000001</v>
      </c>
      <c r="DY237">
        <v>0.09999110714285712</v>
      </c>
      <c r="DZ237">
        <v>27.09146785714286</v>
      </c>
      <c r="EA237">
        <v>27.99857142857143</v>
      </c>
      <c r="EB237">
        <v>999.9000000000002</v>
      </c>
      <c r="EC237">
        <v>0</v>
      </c>
      <c r="ED237">
        <v>0</v>
      </c>
      <c r="EE237">
        <v>9992.722857142857</v>
      </c>
      <c r="EF237">
        <v>0</v>
      </c>
      <c r="EG237">
        <v>1585.179642857143</v>
      </c>
      <c r="EH237">
        <v>-18.48796071428572</v>
      </c>
      <c r="EI237">
        <v>413.2327857142857</v>
      </c>
      <c r="EJ237">
        <v>431.1194285714286</v>
      </c>
      <c r="EK237">
        <v>2.281516785714286</v>
      </c>
      <c r="EL237">
        <v>422.8897142857143</v>
      </c>
      <c r="EM237">
        <v>19.08915357142857</v>
      </c>
      <c r="EN237">
        <v>1.804951785714286</v>
      </c>
      <c r="EO237">
        <v>1.6122575</v>
      </c>
      <c r="EP237">
        <v>15.82974642857143</v>
      </c>
      <c r="EQ237">
        <v>14.07644642857143</v>
      </c>
      <c r="ER237">
        <v>2000.007142857143</v>
      </c>
      <c r="ES237">
        <v>0.9799941071428575</v>
      </c>
      <c r="ET237">
        <v>0.02000629285714286</v>
      </c>
      <c r="EU237">
        <v>0</v>
      </c>
      <c r="EV237">
        <v>207.6304642857143</v>
      </c>
      <c r="EW237">
        <v>5.00078</v>
      </c>
      <c r="EX237">
        <v>5390.328214285714</v>
      </c>
      <c r="EY237">
        <v>16379.65357142857</v>
      </c>
      <c r="EZ237">
        <v>45.70960714285714</v>
      </c>
      <c r="FA237">
        <v>47.11367857142857</v>
      </c>
      <c r="FB237">
        <v>46.42821428571426</v>
      </c>
      <c r="FC237">
        <v>46.39478571428572</v>
      </c>
      <c r="FD237">
        <v>46.21178571428571</v>
      </c>
      <c r="FE237">
        <v>1955.097142857143</v>
      </c>
      <c r="FF237">
        <v>39.91</v>
      </c>
      <c r="FG237">
        <v>0</v>
      </c>
      <c r="FH237">
        <v>1694442193.5</v>
      </c>
      <c r="FI237">
        <v>0</v>
      </c>
      <c r="FJ237">
        <v>207.63724</v>
      </c>
      <c r="FK237">
        <v>0.4273076860430672</v>
      </c>
      <c r="FL237">
        <v>200.089230598752</v>
      </c>
      <c r="FM237">
        <v>5393.942800000001</v>
      </c>
      <c r="FN237">
        <v>15</v>
      </c>
      <c r="FO237">
        <v>1694439552.6</v>
      </c>
      <c r="FP237" t="s">
        <v>825</v>
      </c>
      <c r="FQ237">
        <v>1694439550.6</v>
      </c>
      <c r="FR237">
        <v>1694439552.6</v>
      </c>
      <c r="FS237">
        <v>4</v>
      </c>
      <c r="FT237">
        <v>-0.107</v>
      </c>
      <c r="FU237">
        <v>-0.056</v>
      </c>
      <c r="FV237">
        <v>-25.867</v>
      </c>
      <c r="FW237">
        <v>-3.611</v>
      </c>
      <c r="FX237">
        <v>420</v>
      </c>
      <c r="FY237">
        <v>20</v>
      </c>
      <c r="FZ237">
        <v>0.32</v>
      </c>
      <c r="GA237">
        <v>0.08</v>
      </c>
      <c r="GB237">
        <v>-17.81962682926829</v>
      </c>
      <c r="GC237">
        <v>-22.5000982578397</v>
      </c>
      <c r="GD237">
        <v>2.89916221860178</v>
      </c>
      <c r="GE237">
        <v>0</v>
      </c>
      <c r="GF237">
        <v>2.279905365853659</v>
      </c>
      <c r="GG237">
        <v>0.02884829268293215</v>
      </c>
      <c r="GH237">
        <v>0.003344342946559142</v>
      </c>
      <c r="GI237">
        <v>1</v>
      </c>
      <c r="GJ237">
        <v>1</v>
      </c>
      <c r="GK237">
        <v>2</v>
      </c>
      <c r="GL237" t="s">
        <v>438</v>
      </c>
      <c r="GM237">
        <v>3.10422</v>
      </c>
      <c r="GN237">
        <v>2.7582</v>
      </c>
      <c r="GO237">
        <v>0.08222359999999999</v>
      </c>
      <c r="GP237">
        <v>0.0824382</v>
      </c>
      <c r="GQ237">
        <v>0.102518</v>
      </c>
      <c r="GR237">
        <v>0.0850075</v>
      </c>
      <c r="GS237">
        <v>23286.4</v>
      </c>
      <c r="GT237">
        <v>21895.4</v>
      </c>
      <c r="GU237">
        <v>25948.7</v>
      </c>
      <c r="GV237">
        <v>24224.3</v>
      </c>
      <c r="GW237">
        <v>37422.8</v>
      </c>
      <c r="GX237">
        <v>32465.1</v>
      </c>
      <c r="GY237">
        <v>45412.9</v>
      </c>
      <c r="GZ237">
        <v>38387.1</v>
      </c>
      <c r="HA237">
        <v>1.78843</v>
      </c>
      <c r="HB237">
        <v>1.68705</v>
      </c>
      <c r="HC237">
        <v>-0.0846609</v>
      </c>
      <c r="HD237">
        <v>0</v>
      </c>
      <c r="HE237">
        <v>29.3784</v>
      </c>
      <c r="HF237">
        <v>999.9</v>
      </c>
      <c r="HG237">
        <v>53.2</v>
      </c>
      <c r="HH237">
        <v>28.2</v>
      </c>
      <c r="HI237">
        <v>24.1828</v>
      </c>
      <c r="HJ237">
        <v>61.772</v>
      </c>
      <c r="HK237">
        <v>24.1627</v>
      </c>
      <c r="HL237">
        <v>1</v>
      </c>
      <c r="HM237">
        <v>1.09146</v>
      </c>
      <c r="HN237">
        <v>9.28105</v>
      </c>
      <c r="HO237">
        <v>20.0766</v>
      </c>
      <c r="HP237">
        <v>5.20935</v>
      </c>
      <c r="HQ237">
        <v>11.992</v>
      </c>
      <c r="HR237">
        <v>4.962</v>
      </c>
      <c r="HS237">
        <v>3.27393</v>
      </c>
      <c r="HT237">
        <v>9999</v>
      </c>
      <c r="HU237">
        <v>9999</v>
      </c>
      <c r="HV237">
        <v>9999</v>
      </c>
      <c r="HW237">
        <v>162.7</v>
      </c>
      <c r="HX237">
        <v>1.86371</v>
      </c>
      <c r="HY237">
        <v>1.85967</v>
      </c>
      <c r="HZ237">
        <v>1.85791</v>
      </c>
      <c r="IA237">
        <v>1.85934</v>
      </c>
      <c r="IB237">
        <v>1.85955</v>
      </c>
      <c r="IC237">
        <v>1.85791</v>
      </c>
      <c r="ID237">
        <v>1.85699</v>
      </c>
      <c r="IE237">
        <v>1.85202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-25.633</v>
      </c>
      <c r="IT237">
        <v>-3.6665</v>
      </c>
      <c r="IU237">
        <v>-16.18538581062957</v>
      </c>
      <c r="IV237">
        <v>-0.02504303529460891</v>
      </c>
      <c r="IW237">
        <v>8.203137281165334E-06</v>
      </c>
      <c r="IX237">
        <v>-1.601710138363582E-09</v>
      </c>
      <c r="IY237">
        <v>-1.73941095924372</v>
      </c>
      <c r="IZ237">
        <v>-0.1542298006697892</v>
      </c>
      <c r="JA237">
        <v>0.004482180110296973</v>
      </c>
      <c r="JB237">
        <v>-5.576280945024944E-05</v>
      </c>
      <c r="JC237">
        <v>4</v>
      </c>
      <c r="JD237">
        <v>1967</v>
      </c>
      <c r="JE237">
        <v>1</v>
      </c>
      <c r="JF237">
        <v>28</v>
      </c>
      <c r="JG237">
        <v>44</v>
      </c>
      <c r="JH237">
        <v>44</v>
      </c>
      <c r="JI237">
        <v>1.25977</v>
      </c>
      <c r="JJ237">
        <v>2.62939</v>
      </c>
      <c r="JK237">
        <v>1.49658</v>
      </c>
      <c r="JL237">
        <v>2.40845</v>
      </c>
      <c r="JM237">
        <v>1.54907</v>
      </c>
      <c r="JN237">
        <v>2.42676</v>
      </c>
      <c r="JO237">
        <v>31.7611</v>
      </c>
      <c r="JP237">
        <v>13.4578</v>
      </c>
      <c r="JQ237">
        <v>18</v>
      </c>
      <c r="JR237">
        <v>505.45</v>
      </c>
      <c r="JS237">
        <v>450.972</v>
      </c>
      <c r="JT237">
        <v>21.7017</v>
      </c>
      <c r="JU237">
        <v>39.6812</v>
      </c>
      <c r="JV237">
        <v>30.0007</v>
      </c>
      <c r="JW237">
        <v>39.3723</v>
      </c>
      <c r="JX237">
        <v>39.2101</v>
      </c>
      <c r="JY237">
        <v>25.3149</v>
      </c>
      <c r="JZ237">
        <v>0</v>
      </c>
      <c r="KA237">
        <v>65.97490000000001</v>
      </c>
      <c r="KB237">
        <v>21.7428</v>
      </c>
      <c r="KC237">
        <v>460.139</v>
      </c>
      <c r="KD237">
        <v>19.8893</v>
      </c>
      <c r="KE237">
        <v>99.2114</v>
      </c>
      <c r="KF237">
        <v>92.51779999999999</v>
      </c>
    </row>
    <row r="238" spans="1:292">
      <c r="A238">
        <v>220</v>
      </c>
      <c r="B238">
        <v>1694442198.1</v>
      </c>
      <c r="C238">
        <v>8117.599999904633</v>
      </c>
      <c r="D238" t="s">
        <v>878</v>
      </c>
      <c r="E238" t="s">
        <v>879</v>
      </c>
      <c r="F238">
        <v>5</v>
      </c>
      <c r="G238" t="s">
        <v>824</v>
      </c>
      <c r="H238">
        <v>1694442190.6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450.1932727053155</v>
      </c>
      <c r="AJ238">
        <v>425.263296969697</v>
      </c>
      <c r="AK238">
        <v>1.963418427221031</v>
      </c>
      <c r="AL238">
        <v>65.87019396724924</v>
      </c>
      <c r="AM238">
        <f>(AO238 - AN238 + DX238*1E3/(8.314*(DZ238+273.15)) * AQ238/DW238 * AP238) * DW238/(100*DK238) * 1000/(1000 - AO238)</f>
        <v>0</v>
      </c>
      <c r="AN238">
        <v>19.09237903557628</v>
      </c>
      <c r="AO238">
        <v>21.37729878787878</v>
      </c>
      <c r="AP238">
        <v>2.142059663372767E-05</v>
      </c>
      <c r="AQ238">
        <v>103.4270274450449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1.37</v>
      </c>
      <c r="DL238">
        <v>0.5</v>
      </c>
      <c r="DM238" t="s">
        <v>430</v>
      </c>
      <c r="DN238">
        <v>2</v>
      </c>
      <c r="DO238" t="b">
        <v>1</v>
      </c>
      <c r="DP238">
        <v>1694442190.6</v>
      </c>
      <c r="DQ238">
        <v>407.2048888888889</v>
      </c>
      <c r="DR238">
        <v>430.461</v>
      </c>
      <c r="DS238">
        <v>21.37328518518519</v>
      </c>
      <c r="DT238">
        <v>19.09073703703703</v>
      </c>
      <c r="DU238">
        <v>432.8225185185185</v>
      </c>
      <c r="DV238">
        <v>25.03975925925926</v>
      </c>
      <c r="DW238">
        <v>499.9615555555555</v>
      </c>
      <c r="DX238">
        <v>84.45958518518519</v>
      </c>
      <c r="DY238">
        <v>0.09994177407407408</v>
      </c>
      <c r="DZ238">
        <v>27.0879925925926</v>
      </c>
      <c r="EA238">
        <v>27.9931925925926</v>
      </c>
      <c r="EB238">
        <v>999.9000000000001</v>
      </c>
      <c r="EC238">
        <v>0</v>
      </c>
      <c r="ED238">
        <v>0</v>
      </c>
      <c r="EE238">
        <v>9999.028148148149</v>
      </c>
      <c r="EF238">
        <v>0</v>
      </c>
      <c r="EG238">
        <v>1608.834444444444</v>
      </c>
      <c r="EH238">
        <v>-23.25613703703703</v>
      </c>
      <c r="EI238">
        <v>416.0981851851852</v>
      </c>
      <c r="EJ238">
        <v>438.8387407407408</v>
      </c>
      <c r="EK238">
        <v>2.282562592592592</v>
      </c>
      <c r="EL238">
        <v>430.461</v>
      </c>
      <c r="EM238">
        <v>19.09073703703703</v>
      </c>
      <c r="EN238">
        <v>1.805179629629629</v>
      </c>
      <c r="EO238">
        <v>1.612395185185185</v>
      </c>
      <c r="EP238">
        <v>15.83171111111111</v>
      </c>
      <c r="EQ238">
        <v>14.07776296296296</v>
      </c>
      <c r="ER238">
        <v>2000.014444444445</v>
      </c>
      <c r="ES238">
        <v>0.9799941111111115</v>
      </c>
      <c r="ET238">
        <v>0.02000628888888889</v>
      </c>
      <c r="EU238">
        <v>0</v>
      </c>
      <c r="EV238">
        <v>207.652962962963</v>
      </c>
      <c r="EW238">
        <v>5.00078</v>
      </c>
      <c r="EX238">
        <v>5404.050740740739</v>
      </c>
      <c r="EY238">
        <v>16379.70740740741</v>
      </c>
      <c r="EZ238">
        <v>45.72892592592591</v>
      </c>
      <c r="FA238">
        <v>47.12488888888889</v>
      </c>
      <c r="FB238">
        <v>46.37237037037038</v>
      </c>
      <c r="FC238">
        <v>46.40948148148149</v>
      </c>
      <c r="FD238">
        <v>46.23596296296297</v>
      </c>
      <c r="FE238">
        <v>1955.104444444444</v>
      </c>
      <c r="FF238">
        <v>39.91</v>
      </c>
      <c r="FG238">
        <v>0</v>
      </c>
      <c r="FH238">
        <v>1694442198.3</v>
      </c>
      <c r="FI238">
        <v>0</v>
      </c>
      <c r="FJ238">
        <v>207.61808</v>
      </c>
      <c r="FK238">
        <v>-1.216923084916507</v>
      </c>
      <c r="FL238">
        <v>221.0092313687203</v>
      </c>
      <c r="FM238">
        <v>5405.158</v>
      </c>
      <c r="FN238">
        <v>15</v>
      </c>
      <c r="FO238">
        <v>1694439552.6</v>
      </c>
      <c r="FP238" t="s">
        <v>825</v>
      </c>
      <c r="FQ238">
        <v>1694439550.6</v>
      </c>
      <c r="FR238">
        <v>1694439552.6</v>
      </c>
      <c r="FS238">
        <v>4</v>
      </c>
      <c r="FT238">
        <v>-0.107</v>
      </c>
      <c r="FU238">
        <v>-0.056</v>
      </c>
      <c r="FV238">
        <v>-25.867</v>
      </c>
      <c r="FW238">
        <v>-3.611</v>
      </c>
      <c r="FX238">
        <v>420</v>
      </c>
      <c r="FY238">
        <v>20</v>
      </c>
      <c r="FZ238">
        <v>0.32</v>
      </c>
      <c r="GA238">
        <v>0.08</v>
      </c>
      <c r="GB238">
        <v>-20.38068292682927</v>
      </c>
      <c r="GC238">
        <v>-48.13917491289196</v>
      </c>
      <c r="GD238">
        <v>5.249792945924091</v>
      </c>
      <c r="GE238">
        <v>0</v>
      </c>
      <c r="GF238">
        <v>2.281503658536585</v>
      </c>
      <c r="GG238">
        <v>0.01337498257839798</v>
      </c>
      <c r="GH238">
        <v>0.001966410318814275</v>
      </c>
      <c r="GI238">
        <v>1</v>
      </c>
      <c r="GJ238">
        <v>1</v>
      </c>
      <c r="GK238">
        <v>2</v>
      </c>
      <c r="GL238" t="s">
        <v>438</v>
      </c>
      <c r="GM238">
        <v>3.10431</v>
      </c>
      <c r="GN238">
        <v>2.75801</v>
      </c>
      <c r="GO238">
        <v>0.0835819</v>
      </c>
      <c r="GP238">
        <v>0.084632</v>
      </c>
      <c r="GQ238">
        <v>0.102529</v>
      </c>
      <c r="GR238">
        <v>0.08502179999999999</v>
      </c>
      <c r="GS238">
        <v>23251.7</v>
      </c>
      <c r="GT238">
        <v>21843.3</v>
      </c>
      <c r="GU238">
        <v>25948.5</v>
      </c>
      <c r="GV238">
        <v>24224.5</v>
      </c>
      <c r="GW238">
        <v>37422.4</v>
      </c>
      <c r="GX238">
        <v>32465.1</v>
      </c>
      <c r="GY238">
        <v>45412.7</v>
      </c>
      <c r="GZ238">
        <v>38387.5</v>
      </c>
      <c r="HA238">
        <v>1.78828</v>
      </c>
      <c r="HB238">
        <v>1.68698</v>
      </c>
      <c r="HC238">
        <v>-0.0855699</v>
      </c>
      <c r="HD238">
        <v>0</v>
      </c>
      <c r="HE238">
        <v>29.3784</v>
      </c>
      <c r="HF238">
        <v>999.9</v>
      </c>
      <c r="HG238">
        <v>53.2</v>
      </c>
      <c r="HH238">
        <v>28.2</v>
      </c>
      <c r="HI238">
        <v>24.1838</v>
      </c>
      <c r="HJ238">
        <v>61.572</v>
      </c>
      <c r="HK238">
        <v>24.0064</v>
      </c>
      <c r="HL238">
        <v>1</v>
      </c>
      <c r="HM238">
        <v>1.09183</v>
      </c>
      <c r="HN238">
        <v>9.28105</v>
      </c>
      <c r="HO238">
        <v>20.0766</v>
      </c>
      <c r="HP238">
        <v>5.20905</v>
      </c>
      <c r="HQ238">
        <v>11.992</v>
      </c>
      <c r="HR238">
        <v>4.96165</v>
      </c>
      <c r="HS238">
        <v>3.27408</v>
      </c>
      <c r="HT238">
        <v>9999</v>
      </c>
      <c r="HU238">
        <v>9999</v>
      </c>
      <c r="HV238">
        <v>9999</v>
      </c>
      <c r="HW238">
        <v>162.7</v>
      </c>
      <c r="HX238">
        <v>1.8637</v>
      </c>
      <c r="HY238">
        <v>1.85968</v>
      </c>
      <c r="HZ238">
        <v>1.85791</v>
      </c>
      <c r="IA238">
        <v>1.85935</v>
      </c>
      <c r="IB238">
        <v>1.85954</v>
      </c>
      <c r="IC238">
        <v>1.85791</v>
      </c>
      <c r="ID238">
        <v>1.85699</v>
      </c>
      <c r="IE238">
        <v>1.85204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-25.81</v>
      </c>
      <c r="IT238">
        <v>-3.6667</v>
      </c>
      <c r="IU238">
        <v>-16.18538581062957</v>
      </c>
      <c r="IV238">
        <v>-0.02504303529460891</v>
      </c>
      <c r="IW238">
        <v>8.203137281165334E-06</v>
      </c>
      <c r="IX238">
        <v>-1.601710138363582E-09</v>
      </c>
      <c r="IY238">
        <v>-1.73941095924372</v>
      </c>
      <c r="IZ238">
        <v>-0.1542298006697892</v>
      </c>
      <c r="JA238">
        <v>0.004482180110296973</v>
      </c>
      <c r="JB238">
        <v>-5.576280945024944E-05</v>
      </c>
      <c r="JC238">
        <v>4</v>
      </c>
      <c r="JD238">
        <v>1967</v>
      </c>
      <c r="JE238">
        <v>1</v>
      </c>
      <c r="JF238">
        <v>28</v>
      </c>
      <c r="JG238">
        <v>44.1</v>
      </c>
      <c r="JH238">
        <v>44.1</v>
      </c>
      <c r="JI238">
        <v>1.29761</v>
      </c>
      <c r="JJ238">
        <v>2.62451</v>
      </c>
      <c r="JK238">
        <v>1.49658</v>
      </c>
      <c r="JL238">
        <v>2.40845</v>
      </c>
      <c r="JM238">
        <v>1.54907</v>
      </c>
      <c r="JN238">
        <v>2.43286</v>
      </c>
      <c r="JO238">
        <v>31.7611</v>
      </c>
      <c r="JP238">
        <v>13.4666</v>
      </c>
      <c r="JQ238">
        <v>18</v>
      </c>
      <c r="JR238">
        <v>505.387</v>
      </c>
      <c r="JS238">
        <v>450.948</v>
      </c>
      <c r="JT238">
        <v>21.7064</v>
      </c>
      <c r="JU238">
        <v>39.6893</v>
      </c>
      <c r="JV238">
        <v>30.0005</v>
      </c>
      <c r="JW238">
        <v>39.3772</v>
      </c>
      <c r="JX238">
        <v>39.2139</v>
      </c>
      <c r="JY238">
        <v>26.0682</v>
      </c>
      <c r="JZ238">
        <v>0</v>
      </c>
      <c r="KA238">
        <v>65.97490000000001</v>
      </c>
      <c r="KB238">
        <v>21.7494</v>
      </c>
      <c r="KC238">
        <v>473.497</v>
      </c>
      <c r="KD238">
        <v>19.8893</v>
      </c>
      <c r="KE238">
        <v>99.21080000000001</v>
      </c>
      <c r="KF238">
        <v>92.5187</v>
      </c>
    </row>
    <row r="239" spans="1:292">
      <c r="A239">
        <v>221</v>
      </c>
      <c r="B239">
        <v>1694442203.1</v>
      </c>
      <c r="C239">
        <v>8122.599999904633</v>
      </c>
      <c r="D239" t="s">
        <v>880</v>
      </c>
      <c r="E239" t="s">
        <v>881</v>
      </c>
      <c r="F239">
        <v>5</v>
      </c>
      <c r="G239" t="s">
        <v>824</v>
      </c>
      <c r="H239">
        <v>1694442195.314285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466.5073050378076</v>
      </c>
      <c r="AJ239">
        <v>438.0757636363635</v>
      </c>
      <c r="AK239">
        <v>2.661150311832205</v>
      </c>
      <c r="AL239">
        <v>65.87019396724924</v>
      </c>
      <c r="AM239">
        <f>(AO239 - AN239 + DX239*1E3/(8.314*(DZ239+273.15)) * AQ239/DW239 * AP239) * DW239/(100*DK239) * 1000/(1000 - AO239)</f>
        <v>0</v>
      </c>
      <c r="AN239">
        <v>19.09466396199405</v>
      </c>
      <c r="AO239">
        <v>21.38172909090909</v>
      </c>
      <c r="AP239">
        <v>1.43484325923571E-05</v>
      </c>
      <c r="AQ239">
        <v>103.4270274450449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1.37</v>
      </c>
      <c r="DL239">
        <v>0.5</v>
      </c>
      <c r="DM239" t="s">
        <v>430</v>
      </c>
      <c r="DN239">
        <v>2</v>
      </c>
      <c r="DO239" t="b">
        <v>1</v>
      </c>
      <c r="DP239">
        <v>1694442195.314285</v>
      </c>
      <c r="DQ239">
        <v>413.3678928571429</v>
      </c>
      <c r="DR239">
        <v>442.3359642857143</v>
      </c>
      <c r="DS239">
        <v>21.37577857142857</v>
      </c>
      <c r="DT239">
        <v>19.09283571428571</v>
      </c>
      <c r="DU239">
        <v>439.1033571428571</v>
      </c>
      <c r="DV239">
        <v>25.04234285714286</v>
      </c>
      <c r="DW239">
        <v>500.0205</v>
      </c>
      <c r="DX239">
        <v>84.46051428571427</v>
      </c>
      <c r="DY239">
        <v>0.1000285607142857</v>
      </c>
      <c r="DZ239">
        <v>27.08406785714286</v>
      </c>
      <c r="EA239">
        <v>27.98630357142857</v>
      </c>
      <c r="EB239">
        <v>999.9000000000002</v>
      </c>
      <c r="EC239">
        <v>0</v>
      </c>
      <c r="ED239">
        <v>0</v>
      </c>
      <c r="EE239">
        <v>9998.321785714286</v>
      </c>
      <c r="EF239">
        <v>0</v>
      </c>
      <c r="EG239">
        <v>1627.469285714285</v>
      </c>
      <c r="EH239">
        <v>-28.96811428571429</v>
      </c>
      <c r="EI239">
        <v>422.3968928571429</v>
      </c>
      <c r="EJ239">
        <v>450.9458214285714</v>
      </c>
      <c r="EK239">
        <v>2.282955357142857</v>
      </c>
      <c r="EL239">
        <v>442.3359642857143</v>
      </c>
      <c r="EM239">
        <v>19.09283571428571</v>
      </c>
      <c r="EN239">
        <v>1.805409642857143</v>
      </c>
      <c r="EO239">
        <v>1.612589642857143</v>
      </c>
      <c r="EP239">
        <v>15.8337</v>
      </c>
      <c r="EQ239">
        <v>14.07962857142857</v>
      </c>
      <c r="ER239">
        <v>2000.008214285715</v>
      </c>
      <c r="ES239">
        <v>0.9799940000000003</v>
      </c>
      <c r="ET239">
        <v>0.0200064</v>
      </c>
      <c r="EU239">
        <v>0</v>
      </c>
      <c r="EV239">
        <v>207.6653928571428</v>
      </c>
      <c r="EW239">
        <v>5.00078</v>
      </c>
      <c r="EX239">
        <v>5416.615000000001</v>
      </c>
      <c r="EY239">
        <v>16379.66071428572</v>
      </c>
      <c r="EZ239">
        <v>45.723</v>
      </c>
      <c r="FA239">
        <v>47.13375</v>
      </c>
      <c r="FB239">
        <v>46.37242857142855</v>
      </c>
      <c r="FC239">
        <v>46.41267857142856</v>
      </c>
      <c r="FD239">
        <v>46.24535714285715</v>
      </c>
      <c r="FE239">
        <v>1955.098214285714</v>
      </c>
      <c r="FF239">
        <v>39.91</v>
      </c>
      <c r="FG239">
        <v>0</v>
      </c>
      <c r="FH239">
        <v>1694442203.1</v>
      </c>
      <c r="FI239">
        <v>0</v>
      </c>
      <c r="FJ239">
        <v>207.62656</v>
      </c>
      <c r="FK239">
        <v>0.1392307616963637</v>
      </c>
      <c r="FL239">
        <v>133.1853847269691</v>
      </c>
      <c r="FM239">
        <v>5418.6816</v>
      </c>
      <c r="FN239">
        <v>15</v>
      </c>
      <c r="FO239">
        <v>1694439552.6</v>
      </c>
      <c r="FP239" t="s">
        <v>825</v>
      </c>
      <c r="FQ239">
        <v>1694439550.6</v>
      </c>
      <c r="FR239">
        <v>1694439552.6</v>
      </c>
      <c r="FS239">
        <v>4</v>
      </c>
      <c r="FT239">
        <v>-0.107</v>
      </c>
      <c r="FU239">
        <v>-0.056</v>
      </c>
      <c r="FV239">
        <v>-25.867</v>
      </c>
      <c r="FW239">
        <v>-3.611</v>
      </c>
      <c r="FX239">
        <v>420</v>
      </c>
      <c r="FY239">
        <v>20</v>
      </c>
      <c r="FZ239">
        <v>0.32</v>
      </c>
      <c r="GA239">
        <v>0.08</v>
      </c>
      <c r="GB239">
        <v>-25.7206512195122</v>
      </c>
      <c r="GC239">
        <v>-72.4994675958188</v>
      </c>
      <c r="GD239">
        <v>7.224173607329766</v>
      </c>
      <c r="GE239">
        <v>0</v>
      </c>
      <c r="GF239">
        <v>2.282968780487805</v>
      </c>
      <c r="GG239">
        <v>0.004277560975609652</v>
      </c>
      <c r="GH239">
        <v>0.001193188381099138</v>
      </c>
      <c r="GI239">
        <v>1</v>
      </c>
      <c r="GJ239">
        <v>1</v>
      </c>
      <c r="GK239">
        <v>2</v>
      </c>
      <c r="GL239" t="s">
        <v>438</v>
      </c>
      <c r="GM239">
        <v>3.10434</v>
      </c>
      <c r="GN239">
        <v>2.75808</v>
      </c>
      <c r="GO239">
        <v>0.0854201</v>
      </c>
      <c r="GP239">
        <v>0.0869262</v>
      </c>
      <c r="GQ239">
        <v>0.102542</v>
      </c>
      <c r="GR239">
        <v>0.0850243</v>
      </c>
      <c r="GS239">
        <v>23204.9</v>
      </c>
      <c r="GT239">
        <v>21788.4</v>
      </c>
      <c r="GU239">
        <v>25948.2</v>
      </c>
      <c r="GV239">
        <v>24224.4</v>
      </c>
      <c r="GW239">
        <v>37421.8</v>
      </c>
      <c r="GX239">
        <v>32464.8</v>
      </c>
      <c r="GY239">
        <v>45412.3</v>
      </c>
      <c r="GZ239">
        <v>38386.9</v>
      </c>
      <c r="HA239">
        <v>1.78828</v>
      </c>
      <c r="HB239">
        <v>1.68695</v>
      </c>
      <c r="HC239">
        <v>-0.0861473</v>
      </c>
      <c r="HD239">
        <v>0</v>
      </c>
      <c r="HE239">
        <v>29.3809</v>
      </c>
      <c r="HF239">
        <v>999.9</v>
      </c>
      <c r="HG239">
        <v>53.2</v>
      </c>
      <c r="HH239">
        <v>28.2</v>
      </c>
      <c r="HI239">
        <v>24.1839</v>
      </c>
      <c r="HJ239">
        <v>61.492</v>
      </c>
      <c r="HK239">
        <v>23.9704</v>
      </c>
      <c r="HL239">
        <v>1</v>
      </c>
      <c r="HM239">
        <v>1.09211</v>
      </c>
      <c r="HN239">
        <v>9.24803</v>
      </c>
      <c r="HO239">
        <v>20.0785</v>
      </c>
      <c r="HP239">
        <v>5.2089</v>
      </c>
      <c r="HQ239">
        <v>11.992</v>
      </c>
      <c r="HR239">
        <v>4.96175</v>
      </c>
      <c r="HS239">
        <v>3.27387</v>
      </c>
      <c r="HT239">
        <v>9999</v>
      </c>
      <c r="HU239">
        <v>9999</v>
      </c>
      <c r="HV239">
        <v>9999</v>
      </c>
      <c r="HW239">
        <v>162.7</v>
      </c>
      <c r="HX239">
        <v>1.8637</v>
      </c>
      <c r="HY239">
        <v>1.85972</v>
      </c>
      <c r="HZ239">
        <v>1.85791</v>
      </c>
      <c r="IA239">
        <v>1.85939</v>
      </c>
      <c r="IB239">
        <v>1.85956</v>
      </c>
      <c r="IC239">
        <v>1.85791</v>
      </c>
      <c r="ID239">
        <v>1.85699</v>
      </c>
      <c r="IE239">
        <v>1.85202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-26.053</v>
      </c>
      <c r="IT239">
        <v>-3.6668</v>
      </c>
      <c r="IU239">
        <v>-16.18538581062957</v>
      </c>
      <c r="IV239">
        <v>-0.02504303529460891</v>
      </c>
      <c r="IW239">
        <v>8.203137281165334E-06</v>
      </c>
      <c r="IX239">
        <v>-1.601710138363582E-09</v>
      </c>
      <c r="IY239">
        <v>-1.73941095924372</v>
      </c>
      <c r="IZ239">
        <v>-0.1542298006697892</v>
      </c>
      <c r="JA239">
        <v>0.004482180110296973</v>
      </c>
      <c r="JB239">
        <v>-5.576280945024944E-05</v>
      </c>
      <c r="JC239">
        <v>4</v>
      </c>
      <c r="JD239">
        <v>1967</v>
      </c>
      <c r="JE239">
        <v>1</v>
      </c>
      <c r="JF239">
        <v>28</v>
      </c>
      <c r="JG239">
        <v>44.2</v>
      </c>
      <c r="JH239">
        <v>44.2</v>
      </c>
      <c r="JI239">
        <v>1.33179</v>
      </c>
      <c r="JJ239">
        <v>2.62573</v>
      </c>
      <c r="JK239">
        <v>1.49658</v>
      </c>
      <c r="JL239">
        <v>2.40845</v>
      </c>
      <c r="JM239">
        <v>1.54907</v>
      </c>
      <c r="JN239">
        <v>2.45728</v>
      </c>
      <c r="JO239">
        <v>31.783</v>
      </c>
      <c r="JP239">
        <v>13.4666</v>
      </c>
      <c r="JQ239">
        <v>18</v>
      </c>
      <c r="JR239">
        <v>505.411</v>
      </c>
      <c r="JS239">
        <v>450.955</v>
      </c>
      <c r="JT239">
        <v>21.711</v>
      </c>
      <c r="JU239">
        <v>39.6959</v>
      </c>
      <c r="JV239">
        <v>30.0004</v>
      </c>
      <c r="JW239">
        <v>39.3809</v>
      </c>
      <c r="JX239">
        <v>39.2177</v>
      </c>
      <c r="JY239">
        <v>26.7561</v>
      </c>
      <c r="JZ239">
        <v>0</v>
      </c>
      <c r="KA239">
        <v>65.97490000000001</v>
      </c>
      <c r="KB239">
        <v>21.7592</v>
      </c>
      <c r="KC239">
        <v>493.533</v>
      </c>
      <c r="KD239">
        <v>19.889</v>
      </c>
      <c r="KE239">
        <v>99.20999999999999</v>
      </c>
      <c r="KF239">
        <v>92.5177</v>
      </c>
    </row>
    <row r="240" spans="1:292">
      <c r="A240">
        <v>222</v>
      </c>
      <c r="B240">
        <v>1694442208.1</v>
      </c>
      <c r="C240">
        <v>8127.599999904633</v>
      </c>
      <c r="D240" t="s">
        <v>882</v>
      </c>
      <c r="E240" t="s">
        <v>883</v>
      </c>
      <c r="F240">
        <v>5</v>
      </c>
      <c r="G240" t="s">
        <v>824</v>
      </c>
      <c r="H240">
        <v>1694442200.6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483.4576742531046</v>
      </c>
      <c r="AJ240">
        <v>452.9003454545454</v>
      </c>
      <c r="AK240">
        <v>3.007488150429123</v>
      </c>
      <c r="AL240">
        <v>65.87019396724924</v>
      </c>
      <c r="AM240">
        <f>(AO240 - AN240 + DX240*1E3/(8.314*(DZ240+273.15)) * AQ240/DW240 * AP240) * DW240/(100*DK240) * 1000/(1000 - AO240)</f>
        <v>0</v>
      </c>
      <c r="AN240">
        <v>19.09661253495427</v>
      </c>
      <c r="AO240">
        <v>21.38753151515151</v>
      </c>
      <c r="AP240">
        <v>3.162511656323915E-05</v>
      </c>
      <c r="AQ240">
        <v>103.4270274450449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1.37</v>
      </c>
      <c r="DL240">
        <v>0.5</v>
      </c>
      <c r="DM240" t="s">
        <v>430</v>
      </c>
      <c r="DN240">
        <v>2</v>
      </c>
      <c r="DO240" t="b">
        <v>1</v>
      </c>
      <c r="DP240">
        <v>1694442200.6</v>
      </c>
      <c r="DQ240">
        <v>424.3177777777778</v>
      </c>
      <c r="DR240">
        <v>458.6793333333334</v>
      </c>
      <c r="DS240">
        <v>21.38043333333333</v>
      </c>
      <c r="DT240">
        <v>19.09509259259259</v>
      </c>
      <c r="DU240">
        <v>450.2615555555556</v>
      </c>
      <c r="DV240">
        <v>25.04715925925926</v>
      </c>
      <c r="DW240">
        <v>500.033</v>
      </c>
      <c r="DX240">
        <v>84.46075555555554</v>
      </c>
      <c r="DY240">
        <v>0.09999362592592594</v>
      </c>
      <c r="DZ240">
        <v>27.08044814814815</v>
      </c>
      <c r="EA240">
        <v>27.98522592592593</v>
      </c>
      <c r="EB240">
        <v>999.9000000000001</v>
      </c>
      <c r="EC240">
        <v>0</v>
      </c>
      <c r="ED240">
        <v>0</v>
      </c>
      <c r="EE240">
        <v>9998.352592592593</v>
      </c>
      <c r="EF240">
        <v>0</v>
      </c>
      <c r="EG240">
        <v>1663.982222222222</v>
      </c>
      <c r="EH240">
        <v>-34.36159259259259</v>
      </c>
      <c r="EI240">
        <v>433.5881481481481</v>
      </c>
      <c r="EJ240">
        <v>467.6083703703703</v>
      </c>
      <c r="EK240">
        <v>2.285352222222222</v>
      </c>
      <c r="EL240">
        <v>458.6793333333334</v>
      </c>
      <c r="EM240">
        <v>19.09509259259259</v>
      </c>
      <c r="EN240">
        <v>1.805807407407407</v>
      </c>
      <c r="EO240">
        <v>1.612784814814815</v>
      </c>
      <c r="EP240">
        <v>15.83714814814815</v>
      </c>
      <c r="EQ240">
        <v>14.0814962962963</v>
      </c>
      <c r="ER240">
        <v>2000.003333333333</v>
      </c>
      <c r="ES240">
        <v>0.9799937777777777</v>
      </c>
      <c r="ET240">
        <v>0.02000661851851852</v>
      </c>
      <c r="EU240">
        <v>0</v>
      </c>
      <c r="EV240">
        <v>207.6205555555556</v>
      </c>
      <c r="EW240">
        <v>5.00078</v>
      </c>
      <c r="EX240">
        <v>5434.216296296297</v>
      </c>
      <c r="EY240">
        <v>16379.61851851852</v>
      </c>
      <c r="EZ240">
        <v>45.7358148148148</v>
      </c>
      <c r="FA240">
        <v>47.14796296296296</v>
      </c>
      <c r="FB240">
        <v>46.39096296296297</v>
      </c>
      <c r="FC240">
        <v>46.41640740740741</v>
      </c>
      <c r="FD240">
        <v>46.25207407407407</v>
      </c>
      <c r="FE240">
        <v>1955.093333333333</v>
      </c>
      <c r="FF240">
        <v>39.91</v>
      </c>
      <c r="FG240">
        <v>0</v>
      </c>
      <c r="FH240">
        <v>1694442208.5</v>
      </c>
      <c r="FI240">
        <v>0</v>
      </c>
      <c r="FJ240">
        <v>207.6263846153847</v>
      </c>
      <c r="FK240">
        <v>0.4368546983198799</v>
      </c>
      <c r="FL240">
        <v>208.5579483661164</v>
      </c>
      <c r="FM240">
        <v>5435.963076923076</v>
      </c>
      <c r="FN240">
        <v>15</v>
      </c>
      <c r="FO240">
        <v>1694439552.6</v>
      </c>
      <c r="FP240" t="s">
        <v>825</v>
      </c>
      <c r="FQ240">
        <v>1694439550.6</v>
      </c>
      <c r="FR240">
        <v>1694439552.6</v>
      </c>
      <c r="FS240">
        <v>4</v>
      </c>
      <c r="FT240">
        <v>-0.107</v>
      </c>
      <c r="FU240">
        <v>-0.056</v>
      </c>
      <c r="FV240">
        <v>-25.867</v>
      </c>
      <c r="FW240">
        <v>-3.611</v>
      </c>
      <c r="FX240">
        <v>420</v>
      </c>
      <c r="FY240">
        <v>20</v>
      </c>
      <c r="FZ240">
        <v>0.32</v>
      </c>
      <c r="GA240">
        <v>0.08</v>
      </c>
      <c r="GB240">
        <v>-30.89318780487805</v>
      </c>
      <c r="GC240">
        <v>-62.12927665505227</v>
      </c>
      <c r="GD240">
        <v>6.287362072121252</v>
      </c>
      <c r="GE240">
        <v>0</v>
      </c>
      <c r="GF240">
        <v>2.284396341463415</v>
      </c>
      <c r="GG240">
        <v>0.02495937282230117</v>
      </c>
      <c r="GH240">
        <v>0.002961505678434965</v>
      </c>
      <c r="GI240">
        <v>1</v>
      </c>
      <c r="GJ240">
        <v>1</v>
      </c>
      <c r="GK240">
        <v>2</v>
      </c>
      <c r="GL240" t="s">
        <v>438</v>
      </c>
      <c r="GM240">
        <v>3.10432</v>
      </c>
      <c r="GN240">
        <v>2.75791</v>
      </c>
      <c r="GO240">
        <v>0.08749609999999999</v>
      </c>
      <c r="GP240">
        <v>0.08921949999999999</v>
      </c>
      <c r="GQ240">
        <v>0.102556</v>
      </c>
      <c r="GR240">
        <v>0.0850216</v>
      </c>
      <c r="GS240">
        <v>23152.1</v>
      </c>
      <c r="GT240">
        <v>21733.7</v>
      </c>
      <c r="GU240">
        <v>25948.1</v>
      </c>
      <c r="GV240">
        <v>24224.3</v>
      </c>
      <c r="GW240">
        <v>37421.4</v>
      </c>
      <c r="GX240">
        <v>32464.9</v>
      </c>
      <c r="GY240">
        <v>45412.2</v>
      </c>
      <c r="GZ240">
        <v>38386.7</v>
      </c>
      <c r="HA240">
        <v>1.78817</v>
      </c>
      <c r="HB240">
        <v>1.687</v>
      </c>
      <c r="HC240">
        <v>-0.0853762</v>
      </c>
      <c r="HD240">
        <v>0</v>
      </c>
      <c r="HE240">
        <v>29.3835</v>
      </c>
      <c r="HF240">
        <v>999.9</v>
      </c>
      <c r="HG240">
        <v>53.2</v>
      </c>
      <c r="HH240">
        <v>28.2</v>
      </c>
      <c r="HI240">
        <v>24.1854</v>
      </c>
      <c r="HJ240">
        <v>61.592</v>
      </c>
      <c r="HK240">
        <v>23.9583</v>
      </c>
      <c r="HL240">
        <v>1</v>
      </c>
      <c r="HM240">
        <v>1.09165</v>
      </c>
      <c r="HN240">
        <v>9.072329999999999</v>
      </c>
      <c r="HO240">
        <v>20.0877</v>
      </c>
      <c r="HP240">
        <v>5.2098</v>
      </c>
      <c r="HQ240">
        <v>11.992</v>
      </c>
      <c r="HR240">
        <v>4.96195</v>
      </c>
      <c r="HS240">
        <v>3.27397</v>
      </c>
      <c r="HT240">
        <v>9999</v>
      </c>
      <c r="HU240">
        <v>9999</v>
      </c>
      <c r="HV240">
        <v>9999</v>
      </c>
      <c r="HW240">
        <v>162.7</v>
      </c>
      <c r="HX240">
        <v>1.86371</v>
      </c>
      <c r="HY240">
        <v>1.85971</v>
      </c>
      <c r="HZ240">
        <v>1.85791</v>
      </c>
      <c r="IA240">
        <v>1.85934</v>
      </c>
      <c r="IB240">
        <v>1.85948</v>
      </c>
      <c r="IC240">
        <v>1.85791</v>
      </c>
      <c r="ID240">
        <v>1.85699</v>
      </c>
      <c r="IE240">
        <v>1.85201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-26.329</v>
      </c>
      <c r="IT240">
        <v>-3.6669</v>
      </c>
      <c r="IU240">
        <v>-16.18538581062957</v>
      </c>
      <c r="IV240">
        <v>-0.02504303529460891</v>
      </c>
      <c r="IW240">
        <v>8.203137281165334E-06</v>
      </c>
      <c r="IX240">
        <v>-1.601710138363582E-09</v>
      </c>
      <c r="IY240">
        <v>-1.73941095924372</v>
      </c>
      <c r="IZ240">
        <v>-0.1542298006697892</v>
      </c>
      <c r="JA240">
        <v>0.004482180110296973</v>
      </c>
      <c r="JB240">
        <v>-5.576280945024944E-05</v>
      </c>
      <c r="JC240">
        <v>4</v>
      </c>
      <c r="JD240">
        <v>1967</v>
      </c>
      <c r="JE240">
        <v>1</v>
      </c>
      <c r="JF240">
        <v>28</v>
      </c>
      <c r="JG240">
        <v>44.3</v>
      </c>
      <c r="JH240">
        <v>44.3</v>
      </c>
      <c r="JI240">
        <v>1.36963</v>
      </c>
      <c r="JJ240">
        <v>2.62695</v>
      </c>
      <c r="JK240">
        <v>1.49658</v>
      </c>
      <c r="JL240">
        <v>2.40845</v>
      </c>
      <c r="JM240">
        <v>1.54907</v>
      </c>
      <c r="JN240">
        <v>2.43286</v>
      </c>
      <c r="JO240">
        <v>31.783</v>
      </c>
      <c r="JP240">
        <v>13.4753</v>
      </c>
      <c r="JQ240">
        <v>18</v>
      </c>
      <c r="JR240">
        <v>505.38</v>
      </c>
      <c r="JS240">
        <v>451.016</v>
      </c>
      <c r="JT240">
        <v>21.7335</v>
      </c>
      <c r="JU240">
        <v>39.7038</v>
      </c>
      <c r="JV240">
        <v>30.0001</v>
      </c>
      <c r="JW240">
        <v>39.3859</v>
      </c>
      <c r="JX240">
        <v>39.2223</v>
      </c>
      <c r="JY240">
        <v>27.5142</v>
      </c>
      <c r="JZ240">
        <v>0</v>
      </c>
      <c r="KA240">
        <v>65.97490000000001</v>
      </c>
      <c r="KB240">
        <v>21.7741</v>
      </c>
      <c r="KC240">
        <v>506.89</v>
      </c>
      <c r="KD240">
        <v>19.8857</v>
      </c>
      <c r="KE240">
        <v>99.20959999999999</v>
      </c>
      <c r="KF240">
        <v>92.5171</v>
      </c>
    </row>
    <row r="241" spans="1:292">
      <c r="A241">
        <v>223</v>
      </c>
      <c r="B241">
        <v>1694442213.1</v>
      </c>
      <c r="C241">
        <v>8132.599999904633</v>
      </c>
      <c r="D241" t="s">
        <v>884</v>
      </c>
      <c r="E241" t="s">
        <v>885</v>
      </c>
      <c r="F241">
        <v>5</v>
      </c>
      <c r="G241" t="s">
        <v>824</v>
      </c>
      <c r="H241">
        <v>1694442205.314285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500.4875852820916</v>
      </c>
      <c r="AJ241">
        <v>468.7924545454543</v>
      </c>
      <c r="AK241">
        <v>3.202691679704848</v>
      </c>
      <c r="AL241">
        <v>65.87019396724924</v>
      </c>
      <c r="AM241">
        <f>(AO241 - AN241 + DX241*1E3/(8.314*(DZ241+273.15)) * AQ241/DW241 * AP241) * DW241/(100*DK241) * 1000/(1000 - AO241)</f>
        <v>0</v>
      </c>
      <c r="AN241">
        <v>19.10154565083043</v>
      </c>
      <c r="AO241">
        <v>21.39139696969696</v>
      </c>
      <c r="AP241">
        <v>1.195992962382179E-05</v>
      </c>
      <c r="AQ241">
        <v>103.4270274450449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1.37</v>
      </c>
      <c r="DL241">
        <v>0.5</v>
      </c>
      <c r="DM241" t="s">
        <v>430</v>
      </c>
      <c r="DN241">
        <v>2</v>
      </c>
      <c r="DO241" t="b">
        <v>1</v>
      </c>
      <c r="DP241">
        <v>1694442205.314285</v>
      </c>
      <c r="DQ241">
        <v>436.96525</v>
      </c>
      <c r="DR241">
        <v>474.1848214285714</v>
      </c>
      <c r="DS241">
        <v>21.38490714285714</v>
      </c>
      <c r="DT241">
        <v>19.09784285714286</v>
      </c>
      <c r="DU241">
        <v>463.1477857142857</v>
      </c>
      <c r="DV241">
        <v>25.05178571428571</v>
      </c>
      <c r="DW241">
        <v>500.0188571428571</v>
      </c>
      <c r="DX241">
        <v>84.46044999999999</v>
      </c>
      <c r="DY241">
        <v>0.09998122857142855</v>
      </c>
      <c r="DZ241">
        <v>27.07671785714285</v>
      </c>
      <c r="EA241">
        <v>27.98194999999999</v>
      </c>
      <c r="EB241">
        <v>999.9000000000002</v>
      </c>
      <c r="EC241">
        <v>0</v>
      </c>
      <c r="ED241">
        <v>0</v>
      </c>
      <c r="EE241">
        <v>9997.873571428572</v>
      </c>
      <c r="EF241">
        <v>0</v>
      </c>
      <c r="EG241">
        <v>1688.312857142857</v>
      </c>
      <c r="EH241">
        <v>-37.21960357142857</v>
      </c>
      <c r="EI241">
        <v>446.5140000000001</v>
      </c>
      <c r="EJ241">
        <v>483.4171071428572</v>
      </c>
      <c r="EK241">
        <v>2.287068571428571</v>
      </c>
      <c r="EL241">
        <v>474.1848214285714</v>
      </c>
      <c r="EM241">
        <v>19.09784285714286</v>
      </c>
      <c r="EN241">
        <v>1.806177857142857</v>
      </c>
      <c r="EO241">
        <v>1.613011785714285</v>
      </c>
      <c r="EP241">
        <v>15.84036071428571</v>
      </c>
      <c r="EQ241">
        <v>14.08366428571429</v>
      </c>
      <c r="ER241">
        <v>1999.998214285715</v>
      </c>
      <c r="ES241">
        <v>0.9799946071428572</v>
      </c>
      <c r="ET241">
        <v>0.02000576071428572</v>
      </c>
      <c r="EU241">
        <v>0</v>
      </c>
      <c r="EV241">
        <v>207.5960357142857</v>
      </c>
      <c r="EW241">
        <v>5.00078</v>
      </c>
      <c r="EX241">
        <v>5445.787500000001</v>
      </c>
      <c r="EY241">
        <v>16379.57857142857</v>
      </c>
      <c r="EZ241">
        <v>45.72735714285714</v>
      </c>
      <c r="FA241">
        <v>47.14935714285713</v>
      </c>
      <c r="FB241">
        <v>46.35464285714285</v>
      </c>
      <c r="FC241">
        <v>46.41710714285714</v>
      </c>
      <c r="FD241">
        <v>46.25639285714284</v>
      </c>
      <c r="FE241">
        <v>1955.090357142857</v>
      </c>
      <c r="FF241">
        <v>39.90785714285715</v>
      </c>
      <c r="FG241">
        <v>0</v>
      </c>
      <c r="FH241">
        <v>1694442213.3</v>
      </c>
      <c r="FI241">
        <v>0</v>
      </c>
      <c r="FJ241">
        <v>207.5991538461538</v>
      </c>
      <c r="FK241">
        <v>-0.4830085415567056</v>
      </c>
      <c r="FL241">
        <v>191.2304275303869</v>
      </c>
      <c r="FM241">
        <v>5446.371923076924</v>
      </c>
      <c r="FN241">
        <v>15</v>
      </c>
      <c r="FO241">
        <v>1694439552.6</v>
      </c>
      <c r="FP241" t="s">
        <v>825</v>
      </c>
      <c r="FQ241">
        <v>1694439550.6</v>
      </c>
      <c r="FR241">
        <v>1694439552.6</v>
      </c>
      <c r="FS241">
        <v>4</v>
      </c>
      <c r="FT241">
        <v>-0.107</v>
      </c>
      <c r="FU241">
        <v>-0.056</v>
      </c>
      <c r="FV241">
        <v>-25.867</v>
      </c>
      <c r="FW241">
        <v>-3.611</v>
      </c>
      <c r="FX241">
        <v>420</v>
      </c>
      <c r="FY241">
        <v>20</v>
      </c>
      <c r="FZ241">
        <v>0.32</v>
      </c>
      <c r="GA241">
        <v>0.08</v>
      </c>
      <c r="GB241">
        <v>-35.09199</v>
      </c>
      <c r="GC241">
        <v>-39.28059512195119</v>
      </c>
      <c r="GD241">
        <v>3.92343980225261</v>
      </c>
      <c r="GE241">
        <v>0</v>
      </c>
      <c r="GF241">
        <v>2.2859045</v>
      </c>
      <c r="GG241">
        <v>0.02719069418385566</v>
      </c>
      <c r="GH241">
        <v>0.003138020036583569</v>
      </c>
      <c r="GI241">
        <v>1</v>
      </c>
      <c r="GJ241">
        <v>1</v>
      </c>
      <c r="GK241">
        <v>2</v>
      </c>
      <c r="GL241" t="s">
        <v>438</v>
      </c>
      <c r="GM241">
        <v>3.10424</v>
      </c>
      <c r="GN241">
        <v>2.75785</v>
      </c>
      <c r="GO241">
        <v>0.0896763</v>
      </c>
      <c r="GP241">
        <v>0.09148630000000001</v>
      </c>
      <c r="GQ241">
        <v>0.102565</v>
      </c>
      <c r="GR241">
        <v>0.0850457</v>
      </c>
      <c r="GS241">
        <v>23096.8</v>
      </c>
      <c r="GT241">
        <v>21679.4</v>
      </c>
      <c r="GU241">
        <v>25948</v>
      </c>
      <c r="GV241">
        <v>24224.2</v>
      </c>
      <c r="GW241">
        <v>37420.9</v>
      </c>
      <c r="GX241">
        <v>32464.5</v>
      </c>
      <c r="GY241">
        <v>45411.7</v>
      </c>
      <c r="GZ241">
        <v>38386.9</v>
      </c>
      <c r="HA241">
        <v>1.78828</v>
      </c>
      <c r="HB241">
        <v>1.68687</v>
      </c>
      <c r="HC241">
        <v>-0.0863299</v>
      </c>
      <c r="HD241">
        <v>0</v>
      </c>
      <c r="HE241">
        <v>29.3817</v>
      </c>
      <c r="HF241">
        <v>999.9</v>
      </c>
      <c r="HG241">
        <v>53.2</v>
      </c>
      <c r="HH241">
        <v>28.2</v>
      </c>
      <c r="HI241">
        <v>24.1827</v>
      </c>
      <c r="HJ241">
        <v>61.452</v>
      </c>
      <c r="HK241">
        <v>24.0545</v>
      </c>
      <c r="HL241">
        <v>1</v>
      </c>
      <c r="HM241">
        <v>1.09188</v>
      </c>
      <c r="HN241">
        <v>9.043010000000001</v>
      </c>
      <c r="HO241">
        <v>20.0885</v>
      </c>
      <c r="HP241">
        <v>5.20741</v>
      </c>
      <c r="HQ241">
        <v>11.992</v>
      </c>
      <c r="HR241">
        <v>4.96145</v>
      </c>
      <c r="HS241">
        <v>3.27378</v>
      </c>
      <c r="HT241">
        <v>9999</v>
      </c>
      <c r="HU241">
        <v>9999</v>
      </c>
      <c r="HV241">
        <v>9999</v>
      </c>
      <c r="HW241">
        <v>162.7</v>
      </c>
      <c r="HX241">
        <v>1.86371</v>
      </c>
      <c r="HY241">
        <v>1.85973</v>
      </c>
      <c r="HZ241">
        <v>1.85791</v>
      </c>
      <c r="IA241">
        <v>1.85934</v>
      </c>
      <c r="IB241">
        <v>1.8595</v>
      </c>
      <c r="IC241">
        <v>1.85791</v>
      </c>
      <c r="ID241">
        <v>1.85699</v>
      </c>
      <c r="IE241">
        <v>1.85202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-26.62</v>
      </c>
      <c r="IT241">
        <v>-3.6671</v>
      </c>
      <c r="IU241">
        <v>-16.18538581062957</v>
      </c>
      <c r="IV241">
        <v>-0.02504303529460891</v>
      </c>
      <c r="IW241">
        <v>8.203137281165334E-06</v>
      </c>
      <c r="IX241">
        <v>-1.601710138363582E-09</v>
      </c>
      <c r="IY241">
        <v>-1.73941095924372</v>
      </c>
      <c r="IZ241">
        <v>-0.1542298006697892</v>
      </c>
      <c r="JA241">
        <v>0.004482180110296973</v>
      </c>
      <c r="JB241">
        <v>-5.576280945024944E-05</v>
      </c>
      <c r="JC241">
        <v>4</v>
      </c>
      <c r="JD241">
        <v>1967</v>
      </c>
      <c r="JE241">
        <v>1</v>
      </c>
      <c r="JF241">
        <v>28</v>
      </c>
      <c r="JG241">
        <v>44.4</v>
      </c>
      <c r="JH241">
        <v>44.3</v>
      </c>
      <c r="JI241">
        <v>1.40381</v>
      </c>
      <c r="JJ241">
        <v>2.62695</v>
      </c>
      <c r="JK241">
        <v>1.49658</v>
      </c>
      <c r="JL241">
        <v>2.40845</v>
      </c>
      <c r="JM241">
        <v>1.54907</v>
      </c>
      <c r="JN241">
        <v>2.45239</v>
      </c>
      <c r="JO241">
        <v>31.783</v>
      </c>
      <c r="JP241">
        <v>13.4666</v>
      </c>
      <c r="JQ241">
        <v>18</v>
      </c>
      <c r="JR241">
        <v>505.475</v>
      </c>
      <c r="JS241">
        <v>450.963</v>
      </c>
      <c r="JT241">
        <v>21.7623</v>
      </c>
      <c r="JU241">
        <v>39.7104</v>
      </c>
      <c r="JV241">
        <v>30.0002</v>
      </c>
      <c r="JW241">
        <v>39.3905</v>
      </c>
      <c r="JX241">
        <v>39.2269</v>
      </c>
      <c r="JY241">
        <v>28.2014</v>
      </c>
      <c r="JZ241">
        <v>0</v>
      </c>
      <c r="KA241">
        <v>65.97490000000001</v>
      </c>
      <c r="KB241">
        <v>21.7823</v>
      </c>
      <c r="KC241">
        <v>526.924</v>
      </c>
      <c r="KD241">
        <v>19.8051</v>
      </c>
      <c r="KE241">
        <v>99.2088</v>
      </c>
      <c r="KF241">
        <v>92.5172</v>
      </c>
    </row>
    <row r="242" spans="1:292">
      <c r="A242">
        <v>224</v>
      </c>
      <c r="B242">
        <v>1694442218.1</v>
      </c>
      <c r="C242">
        <v>8137.599999904633</v>
      </c>
      <c r="D242" t="s">
        <v>886</v>
      </c>
      <c r="E242" t="s">
        <v>887</v>
      </c>
      <c r="F242">
        <v>5</v>
      </c>
      <c r="G242" t="s">
        <v>824</v>
      </c>
      <c r="H242">
        <v>1694442210.6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517.559664561913</v>
      </c>
      <c r="AJ242">
        <v>485.0426545454546</v>
      </c>
      <c r="AK242">
        <v>3.262020347832548</v>
      </c>
      <c r="AL242">
        <v>65.87019396724924</v>
      </c>
      <c r="AM242">
        <f>(AO242 - AN242 + DX242*1E3/(8.314*(DZ242+273.15)) * AQ242/DW242 * AP242) * DW242/(100*DK242) * 1000/(1000 - AO242)</f>
        <v>0</v>
      </c>
      <c r="AN242">
        <v>19.10527504528477</v>
      </c>
      <c r="AO242">
        <v>21.39443393939392</v>
      </c>
      <c r="AP242">
        <v>5.740347539726379E-06</v>
      </c>
      <c r="AQ242">
        <v>103.4270274450449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1.37</v>
      </c>
      <c r="DL242">
        <v>0.5</v>
      </c>
      <c r="DM242" t="s">
        <v>430</v>
      </c>
      <c r="DN242">
        <v>2</v>
      </c>
      <c r="DO242" t="b">
        <v>1</v>
      </c>
      <c r="DP242">
        <v>1694442210.6</v>
      </c>
      <c r="DQ242">
        <v>452.687</v>
      </c>
      <c r="DR242">
        <v>491.8225925925926</v>
      </c>
      <c r="DS242">
        <v>21.38954814814815</v>
      </c>
      <c r="DT242">
        <v>19.10143703703704</v>
      </c>
      <c r="DU242">
        <v>479.1638148148148</v>
      </c>
      <c r="DV242">
        <v>25.05659259259259</v>
      </c>
      <c r="DW242">
        <v>499.9838888888888</v>
      </c>
      <c r="DX242">
        <v>84.45981111111112</v>
      </c>
      <c r="DY242">
        <v>0.09998448518518518</v>
      </c>
      <c r="DZ242">
        <v>27.07041481481481</v>
      </c>
      <c r="EA242">
        <v>27.9810962962963</v>
      </c>
      <c r="EB242">
        <v>999.9000000000001</v>
      </c>
      <c r="EC242">
        <v>0</v>
      </c>
      <c r="ED242">
        <v>0</v>
      </c>
      <c r="EE242">
        <v>9992.750370370371</v>
      </c>
      <c r="EF242">
        <v>0</v>
      </c>
      <c r="EG242">
        <v>1704.48</v>
      </c>
      <c r="EH242">
        <v>-39.13566296296296</v>
      </c>
      <c r="EI242">
        <v>462.5814814814815</v>
      </c>
      <c r="EJ242">
        <v>501.4001851851851</v>
      </c>
      <c r="EK242">
        <v>2.288115555555556</v>
      </c>
      <c r="EL242">
        <v>491.8225925925926</v>
      </c>
      <c r="EM242">
        <v>19.10143703703704</v>
      </c>
      <c r="EN242">
        <v>1.806556296296297</v>
      </c>
      <c r="EO242">
        <v>1.613302962962963</v>
      </c>
      <c r="EP242">
        <v>15.84363333333333</v>
      </c>
      <c r="EQ242">
        <v>14.08644814814815</v>
      </c>
      <c r="ER242">
        <v>2000.004814814815</v>
      </c>
      <c r="ES242">
        <v>0.9799944074074075</v>
      </c>
      <c r="ET242">
        <v>0.02000596666666667</v>
      </c>
      <c r="EU242">
        <v>0</v>
      </c>
      <c r="EV242">
        <v>207.5778518518518</v>
      </c>
      <c r="EW242">
        <v>5.00078</v>
      </c>
      <c r="EX242">
        <v>5445.663703703702</v>
      </c>
      <c r="EY242">
        <v>16379.62962962963</v>
      </c>
      <c r="EZ242">
        <v>45.73574074074073</v>
      </c>
      <c r="FA242">
        <v>47.15255555555555</v>
      </c>
      <c r="FB242">
        <v>46.354</v>
      </c>
      <c r="FC242">
        <v>46.41874074074073</v>
      </c>
      <c r="FD242">
        <v>46.25666666666667</v>
      </c>
      <c r="FE242">
        <v>1955.095925925926</v>
      </c>
      <c r="FF242">
        <v>39.90888888888889</v>
      </c>
      <c r="FG242">
        <v>0</v>
      </c>
      <c r="FH242">
        <v>1694442218.1</v>
      </c>
      <c r="FI242">
        <v>0</v>
      </c>
      <c r="FJ242">
        <v>207.6552692307692</v>
      </c>
      <c r="FK242">
        <v>0.7739828872761436</v>
      </c>
      <c r="FL242">
        <v>-168.9148721042552</v>
      </c>
      <c r="FM242">
        <v>5446.193846153847</v>
      </c>
      <c r="FN242">
        <v>15</v>
      </c>
      <c r="FO242">
        <v>1694439552.6</v>
      </c>
      <c r="FP242" t="s">
        <v>825</v>
      </c>
      <c r="FQ242">
        <v>1694439550.6</v>
      </c>
      <c r="FR242">
        <v>1694439552.6</v>
      </c>
      <c r="FS242">
        <v>4</v>
      </c>
      <c r="FT242">
        <v>-0.107</v>
      </c>
      <c r="FU242">
        <v>-0.056</v>
      </c>
      <c r="FV242">
        <v>-25.867</v>
      </c>
      <c r="FW242">
        <v>-3.611</v>
      </c>
      <c r="FX242">
        <v>420</v>
      </c>
      <c r="FY242">
        <v>20</v>
      </c>
      <c r="FZ242">
        <v>0.32</v>
      </c>
      <c r="GA242">
        <v>0.08</v>
      </c>
      <c r="GB242">
        <v>-37.80976500000001</v>
      </c>
      <c r="GC242">
        <v>-22.59967204502816</v>
      </c>
      <c r="GD242">
        <v>2.259396519045517</v>
      </c>
      <c r="GE242">
        <v>0</v>
      </c>
      <c r="GF242">
        <v>2.2870625</v>
      </c>
      <c r="GG242">
        <v>0.01188562851781823</v>
      </c>
      <c r="GH242">
        <v>0.002441280145743214</v>
      </c>
      <c r="GI242">
        <v>1</v>
      </c>
      <c r="GJ242">
        <v>1</v>
      </c>
      <c r="GK242">
        <v>2</v>
      </c>
      <c r="GL242" t="s">
        <v>438</v>
      </c>
      <c r="GM242">
        <v>3.10436</v>
      </c>
      <c r="GN242">
        <v>2.75829</v>
      </c>
      <c r="GO242">
        <v>0.09186709999999999</v>
      </c>
      <c r="GP242">
        <v>0.0937278</v>
      </c>
      <c r="GQ242">
        <v>0.102571</v>
      </c>
      <c r="GR242">
        <v>0.0850573</v>
      </c>
      <c r="GS242">
        <v>23040.8</v>
      </c>
      <c r="GT242">
        <v>21625.8</v>
      </c>
      <c r="GU242">
        <v>25947.5</v>
      </c>
      <c r="GV242">
        <v>24223.9</v>
      </c>
      <c r="GW242">
        <v>37420.3</v>
      </c>
      <c r="GX242">
        <v>32463.9</v>
      </c>
      <c r="GY242">
        <v>45411</v>
      </c>
      <c r="GZ242">
        <v>38386.4</v>
      </c>
      <c r="HA242">
        <v>1.78837</v>
      </c>
      <c r="HB242">
        <v>1.68657</v>
      </c>
      <c r="HC242">
        <v>-0.0857525</v>
      </c>
      <c r="HD242">
        <v>0</v>
      </c>
      <c r="HE242">
        <v>29.376</v>
      </c>
      <c r="HF242">
        <v>999.9</v>
      </c>
      <c r="HG242">
        <v>53.2</v>
      </c>
      <c r="HH242">
        <v>28.2</v>
      </c>
      <c r="HI242">
        <v>24.1824</v>
      </c>
      <c r="HJ242">
        <v>61.612</v>
      </c>
      <c r="HK242">
        <v>24.0705</v>
      </c>
      <c r="HL242">
        <v>1</v>
      </c>
      <c r="HM242">
        <v>1.09224</v>
      </c>
      <c r="HN242">
        <v>8.98842</v>
      </c>
      <c r="HO242">
        <v>20.0911</v>
      </c>
      <c r="HP242">
        <v>5.20935</v>
      </c>
      <c r="HQ242">
        <v>11.992</v>
      </c>
      <c r="HR242">
        <v>4.96195</v>
      </c>
      <c r="HS242">
        <v>3.27405</v>
      </c>
      <c r="HT242">
        <v>9999</v>
      </c>
      <c r="HU242">
        <v>9999</v>
      </c>
      <c r="HV242">
        <v>9999</v>
      </c>
      <c r="HW242">
        <v>162.7</v>
      </c>
      <c r="HX242">
        <v>1.86371</v>
      </c>
      <c r="HY242">
        <v>1.85973</v>
      </c>
      <c r="HZ242">
        <v>1.85791</v>
      </c>
      <c r="IA242">
        <v>1.85938</v>
      </c>
      <c r="IB242">
        <v>1.85951</v>
      </c>
      <c r="IC242">
        <v>1.85791</v>
      </c>
      <c r="ID242">
        <v>1.85699</v>
      </c>
      <c r="IE242">
        <v>1.85208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-26.914</v>
      </c>
      <c r="IT242">
        <v>-3.6672</v>
      </c>
      <c r="IU242">
        <v>-16.18538581062957</v>
      </c>
      <c r="IV242">
        <v>-0.02504303529460891</v>
      </c>
      <c r="IW242">
        <v>8.203137281165334E-06</v>
      </c>
      <c r="IX242">
        <v>-1.601710138363582E-09</v>
      </c>
      <c r="IY242">
        <v>-1.73941095924372</v>
      </c>
      <c r="IZ242">
        <v>-0.1542298006697892</v>
      </c>
      <c r="JA242">
        <v>0.004482180110296973</v>
      </c>
      <c r="JB242">
        <v>-5.576280945024944E-05</v>
      </c>
      <c r="JC242">
        <v>4</v>
      </c>
      <c r="JD242">
        <v>1967</v>
      </c>
      <c r="JE242">
        <v>1</v>
      </c>
      <c r="JF242">
        <v>28</v>
      </c>
      <c r="JG242">
        <v>44.5</v>
      </c>
      <c r="JH242">
        <v>44.4</v>
      </c>
      <c r="JI242">
        <v>1.44165</v>
      </c>
      <c r="JJ242">
        <v>2.62573</v>
      </c>
      <c r="JK242">
        <v>1.49658</v>
      </c>
      <c r="JL242">
        <v>2.40845</v>
      </c>
      <c r="JM242">
        <v>1.54907</v>
      </c>
      <c r="JN242">
        <v>2.43286</v>
      </c>
      <c r="JO242">
        <v>31.8049</v>
      </c>
      <c r="JP242">
        <v>13.4666</v>
      </c>
      <c r="JQ242">
        <v>18</v>
      </c>
      <c r="JR242">
        <v>505.573</v>
      </c>
      <c r="JS242">
        <v>450.804</v>
      </c>
      <c r="JT242">
        <v>21.7842</v>
      </c>
      <c r="JU242">
        <v>39.7175</v>
      </c>
      <c r="JV242">
        <v>30.0001</v>
      </c>
      <c r="JW242">
        <v>39.3956</v>
      </c>
      <c r="JX242">
        <v>39.2327</v>
      </c>
      <c r="JY242">
        <v>28.9577</v>
      </c>
      <c r="JZ242">
        <v>0</v>
      </c>
      <c r="KA242">
        <v>65.97490000000001</v>
      </c>
      <c r="KB242">
        <v>21.799</v>
      </c>
      <c r="KC242">
        <v>540.331</v>
      </c>
      <c r="KD242">
        <v>19.7625</v>
      </c>
      <c r="KE242">
        <v>99.2072</v>
      </c>
      <c r="KF242">
        <v>92.5162</v>
      </c>
    </row>
    <row r="243" spans="1:292">
      <c r="A243">
        <v>225</v>
      </c>
      <c r="B243">
        <v>1694442223.1</v>
      </c>
      <c r="C243">
        <v>8142.599999904633</v>
      </c>
      <c r="D243" t="s">
        <v>888</v>
      </c>
      <c r="E243" t="s">
        <v>889</v>
      </c>
      <c r="F243">
        <v>5</v>
      </c>
      <c r="G243" t="s">
        <v>824</v>
      </c>
      <c r="H243">
        <v>1694442215.314285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534.8259712980675</v>
      </c>
      <c r="AJ243">
        <v>501.6244545454544</v>
      </c>
      <c r="AK243">
        <v>3.327155345465539</v>
      </c>
      <c r="AL243">
        <v>65.87019396724924</v>
      </c>
      <c r="AM243">
        <f>(AO243 - AN243 + DX243*1E3/(8.314*(DZ243+273.15)) * AQ243/DW243 * AP243) * DW243/(100*DK243) * 1000/(1000 - AO243)</f>
        <v>0</v>
      </c>
      <c r="AN243">
        <v>19.11022392078818</v>
      </c>
      <c r="AO243">
        <v>21.39608969696969</v>
      </c>
      <c r="AP243">
        <v>5.405041887946766E-08</v>
      </c>
      <c r="AQ243">
        <v>103.4270274450449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1.37</v>
      </c>
      <c r="DL243">
        <v>0.5</v>
      </c>
      <c r="DM243" t="s">
        <v>430</v>
      </c>
      <c r="DN243">
        <v>2</v>
      </c>
      <c r="DO243" t="b">
        <v>1</v>
      </c>
      <c r="DP243">
        <v>1694442215.314285</v>
      </c>
      <c r="DQ243">
        <v>467.4756785714286</v>
      </c>
      <c r="DR243">
        <v>507.6505</v>
      </c>
      <c r="DS243">
        <v>21.392525</v>
      </c>
      <c r="DT243">
        <v>19.10574642857143</v>
      </c>
      <c r="DU243">
        <v>494.2265</v>
      </c>
      <c r="DV243">
        <v>25.05967857142857</v>
      </c>
      <c r="DW243">
        <v>499.9866428571428</v>
      </c>
      <c r="DX243">
        <v>84.45938214285714</v>
      </c>
      <c r="DY243">
        <v>0.1000204357142857</v>
      </c>
      <c r="DZ243">
        <v>27.06304642857143</v>
      </c>
      <c r="EA243">
        <v>27.972875</v>
      </c>
      <c r="EB243">
        <v>999.9000000000002</v>
      </c>
      <c r="EC243">
        <v>0</v>
      </c>
      <c r="ED243">
        <v>0</v>
      </c>
      <c r="EE243">
        <v>9996.088571428571</v>
      </c>
      <c r="EF243">
        <v>0</v>
      </c>
      <c r="EG243">
        <v>1662.083214285714</v>
      </c>
      <c r="EH243">
        <v>-40.17486785714286</v>
      </c>
      <c r="EI243">
        <v>477.6949285714285</v>
      </c>
      <c r="EJ243">
        <v>517.5386071428571</v>
      </c>
      <c r="EK243">
        <v>2.286778928571429</v>
      </c>
      <c r="EL243">
        <v>507.6505</v>
      </c>
      <c r="EM243">
        <v>19.10574642857143</v>
      </c>
      <c r="EN243">
        <v>1.806799285714286</v>
      </c>
      <c r="EO243">
        <v>1.61366</v>
      </c>
      <c r="EP243">
        <v>15.84573214285714</v>
      </c>
      <c r="EQ243">
        <v>14.08986428571429</v>
      </c>
      <c r="ER243">
        <v>2000.016785714286</v>
      </c>
      <c r="ES243">
        <v>0.9799954285714287</v>
      </c>
      <c r="ET243">
        <v>0.02000491071428571</v>
      </c>
      <c r="EU243">
        <v>0</v>
      </c>
      <c r="EV243">
        <v>207.7468214285714</v>
      </c>
      <c r="EW243">
        <v>5.00078</v>
      </c>
      <c r="EX243">
        <v>5396.3675</v>
      </c>
      <c r="EY243">
        <v>16379.73571428571</v>
      </c>
      <c r="EZ243">
        <v>45.72735714285714</v>
      </c>
      <c r="FA243">
        <v>47.15157142857142</v>
      </c>
      <c r="FB243">
        <v>46.25207142857143</v>
      </c>
      <c r="FC243">
        <v>46.41042857142856</v>
      </c>
      <c r="FD243">
        <v>46.23639285714285</v>
      </c>
      <c r="FE243">
        <v>1955.107857142857</v>
      </c>
      <c r="FF243">
        <v>39.90892857142858</v>
      </c>
      <c r="FG243">
        <v>0</v>
      </c>
      <c r="FH243">
        <v>1694442223.5</v>
      </c>
      <c r="FI243">
        <v>0</v>
      </c>
      <c r="FJ243">
        <v>207.815</v>
      </c>
      <c r="FK243">
        <v>3.379692276379875</v>
      </c>
      <c r="FL243">
        <v>-1148.528461028421</v>
      </c>
      <c r="FM243">
        <v>5382.336799999999</v>
      </c>
      <c r="FN243">
        <v>15</v>
      </c>
      <c r="FO243">
        <v>1694439552.6</v>
      </c>
      <c r="FP243" t="s">
        <v>825</v>
      </c>
      <c r="FQ243">
        <v>1694439550.6</v>
      </c>
      <c r="FR243">
        <v>1694439552.6</v>
      </c>
      <c r="FS243">
        <v>4</v>
      </c>
      <c r="FT243">
        <v>-0.107</v>
      </c>
      <c r="FU243">
        <v>-0.056</v>
      </c>
      <c r="FV243">
        <v>-25.867</v>
      </c>
      <c r="FW243">
        <v>-3.611</v>
      </c>
      <c r="FX243">
        <v>420</v>
      </c>
      <c r="FY243">
        <v>20</v>
      </c>
      <c r="FZ243">
        <v>0.32</v>
      </c>
      <c r="GA243">
        <v>0.08</v>
      </c>
      <c r="GB243">
        <v>-39.48534390243902</v>
      </c>
      <c r="GC243">
        <v>-13.71826829268292</v>
      </c>
      <c r="GD243">
        <v>1.382679578077854</v>
      </c>
      <c r="GE243">
        <v>0</v>
      </c>
      <c r="GF243">
        <v>2.28731243902439</v>
      </c>
      <c r="GG243">
        <v>-0.01352759581881516</v>
      </c>
      <c r="GH243">
        <v>0.002085972640289921</v>
      </c>
      <c r="GI243">
        <v>1</v>
      </c>
      <c r="GJ243">
        <v>1</v>
      </c>
      <c r="GK243">
        <v>2</v>
      </c>
      <c r="GL243" t="s">
        <v>438</v>
      </c>
      <c r="GM243">
        <v>3.10434</v>
      </c>
      <c r="GN243">
        <v>2.75834</v>
      </c>
      <c r="GO243">
        <v>0.09406630000000001</v>
      </c>
      <c r="GP243">
        <v>0.0959325</v>
      </c>
      <c r="GQ243">
        <v>0.102576</v>
      </c>
      <c r="GR243">
        <v>0.0850742</v>
      </c>
      <c r="GS243">
        <v>22984.9</v>
      </c>
      <c r="GT243">
        <v>21573</v>
      </c>
      <c r="GU243">
        <v>25947.4</v>
      </c>
      <c r="GV243">
        <v>24223.7</v>
      </c>
      <c r="GW243">
        <v>37419.9</v>
      </c>
      <c r="GX243">
        <v>32463.7</v>
      </c>
      <c r="GY243">
        <v>45410.4</v>
      </c>
      <c r="GZ243">
        <v>38386.6</v>
      </c>
      <c r="HA243">
        <v>1.7884</v>
      </c>
      <c r="HB243">
        <v>1.68665</v>
      </c>
      <c r="HC243">
        <v>-0.0862107</v>
      </c>
      <c r="HD243">
        <v>0</v>
      </c>
      <c r="HE243">
        <v>29.3645</v>
      </c>
      <c r="HF243">
        <v>999.9</v>
      </c>
      <c r="HG243">
        <v>53.2</v>
      </c>
      <c r="HH243">
        <v>28.2</v>
      </c>
      <c r="HI243">
        <v>24.1843</v>
      </c>
      <c r="HJ243">
        <v>61.562</v>
      </c>
      <c r="HK243">
        <v>23.9303</v>
      </c>
      <c r="HL243">
        <v>1</v>
      </c>
      <c r="HM243">
        <v>1.09259</v>
      </c>
      <c r="HN243">
        <v>8.95745</v>
      </c>
      <c r="HO243">
        <v>20.0928</v>
      </c>
      <c r="HP243">
        <v>5.20935</v>
      </c>
      <c r="HQ243">
        <v>11.992</v>
      </c>
      <c r="HR243">
        <v>4.9621</v>
      </c>
      <c r="HS243">
        <v>3.27423</v>
      </c>
      <c r="HT243">
        <v>9999</v>
      </c>
      <c r="HU243">
        <v>9999</v>
      </c>
      <c r="HV243">
        <v>9999</v>
      </c>
      <c r="HW243">
        <v>162.7</v>
      </c>
      <c r="HX243">
        <v>1.86371</v>
      </c>
      <c r="HY243">
        <v>1.8597</v>
      </c>
      <c r="HZ243">
        <v>1.85791</v>
      </c>
      <c r="IA243">
        <v>1.85939</v>
      </c>
      <c r="IB243">
        <v>1.85955</v>
      </c>
      <c r="IC243">
        <v>1.85791</v>
      </c>
      <c r="ID243">
        <v>1.85699</v>
      </c>
      <c r="IE243">
        <v>1.85205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-27.21</v>
      </c>
      <c r="IT243">
        <v>-3.6673</v>
      </c>
      <c r="IU243">
        <v>-16.18538581062957</v>
      </c>
      <c r="IV243">
        <v>-0.02504303529460891</v>
      </c>
      <c r="IW243">
        <v>8.203137281165334E-06</v>
      </c>
      <c r="IX243">
        <v>-1.601710138363582E-09</v>
      </c>
      <c r="IY243">
        <v>-1.73941095924372</v>
      </c>
      <c r="IZ243">
        <v>-0.1542298006697892</v>
      </c>
      <c r="JA243">
        <v>0.004482180110296973</v>
      </c>
      <c r="JB243">
        <v>-5.576280945024944E-05</v>
      </c>
      <c r="JC243">
        <v>4</v>
      </c>
      <c r="JD243">
        <v>1967</v>
      </c>
      <c r="JE243">
        <v>1</v>
      </c>
      <c r="JF243">
        <v>28</v>
      </c>
      <c r="JG243">
        <v>44.5</v>
      </c>
      <c r="JH243">
        <v>44.5</v>
      </c>
      <c r="JI243">
        <v>1.47583</v>
      </c>
      <c r="JJ243">
        <v>2.62329</v>
      </c>
      <c r="JK243">
        <v>1.49658</v>
      </c>
      <c r="JL243">
        <v>2.40845</v>
      </c>
      <c r="JM243">
        <v>1.54907</v>
      </c>
      <c r="JN243">
        <v>2.40112</v>
      </c>
      <c r="JO243">
        <v>31.8049</v>
      </c>
      <c r="JP243">
        <v>13.4578</v>
      </c>
      <c r="JQ243">
        <v>18</v>
      </c>
      <c r="JR243">
        <v>505.628</v>
      </c>
      <c r="JS243">
        <v>450.879</v>
      </c>
      <c r="JT243">
        <v>21.8034</v>
      </c>
      <c r="JU243">
        <v>39.7246</v>
      </c>
      <c r="JV243">
        <v>30.0004</v>
      </c>
      <c r="JW243">
        <v>39.4013</v>
      </c>
      <c r="JX243">
        <v>39.2366</v>
      </c>
      <c r="JY243">
        <v>29.6379</v>
      </c>
      <c r="JZ243">
        <v>0</v>
      </c>
      <c r="KA243">
        <v>65.97490000000001</v>
      </c>
      <c r="KB243">
        <v>21.8153</v>
      </c>
      <c r="KC243">
        <v>560.366</v>
      </c>
      <c r="KD243">
        <v>19.7236</v>
      </c>
      <c r="KE243">
        <v>99.2062</v>
      </c>
      <c r="KF243">
        <v>92.5162</v>
      </c>
    </row>
    <row r="244" spans="1:292">
      <c r="A244">
        <v>226</v>
      </c>
      <c r="B244">
        <v>1694442228.1</v>
      </c>
      <c r="C244">
        <v>8147.599999904633</v>
      </c>
      <c r="D244" t="s">
        <v>890</v>
      </c>
      <c r="E244" t="s">
        <v>891</v>
      </c>
      <c r="F244">
        <v>5</v>
      </c>
      <c r="G244" t="s">
        <v>824</v>
      </c>
      <c r="H244">
        <v>1694442220.6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551.834795163569</v>
      </c>
      <c r="AJ244">
        <v>518.238121212121</v>
      </c>
      <c r="AK244">
        <v>3.318850210290395</v>
      </c>
      <c r="AL244">
        <v>65.87019396724924</v>
      </c>
      <c r="AM244">
        <f>(AO244 - AN244 + DX244*1E3/(8.314*(DZ244+273.15)) * AQ244/DW244 * AP244) * DW244/(100*DK244) * 1000/(1000 - AO244)</f>
        <v>0</v>
      </c>
      <c r="AN244">
        <v>19.11382732091767</v>
      </c>
      <c r="AO244">
        <v>21.39845333333334</v>
      </c>
      <c r="AP244">
        <v>4.803906707462114E-06</v>
      </c>
      <c r="AQ244">
        <v>103.4270274450449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1.37</v>
      </c>
      <c r="DL244">
        <v>0.5</v>
      </c>
      <c r="DM244" t="s">
        <v>430</v>
      </c>
      <c r="DN244">
        <v>2</v>
      </c>
      <c r="DO244" t="b">
        <v>1</v>
      </c>
      <c r="DP244">
        <v>1694442220.6</v>
      </c>
      <c r="DQ244">
        <v>484.4327407407408</v>
      </c>
      <c r="DR244">
        <v>525.4009629629629</v>
      </c>
      <c r="DS244">
        <v>21.39524444444444</v>
      </c>
      <c r="DT244">
        <v>19.11008148148148</v>
      </c>
      <c r="DU244">
        <v>511.4945555555555</v>
      </c>
      <c r="DV244">
        <v>25.06250370370371</v>
      </c>
      <c r="DW244">
        <v>499.9978888888888</v>
      </c>
      <c r="DX244">
        <v>84.45927407407407</v>
      </c>
      <c r="DY244">
        <v>0.1000289518518518</v>
      </c>
      <c r="DZ244">
        <v>27.05047407407407</v>
      </c>
      <c r="EA244">
        <v>27.96319259259259</v>
      </c>
      <c r="EB244">
        <v>999.9000000000001</v>
      </c>
      <c r="EC244">
        <v>0</v>
      </c>
      <c r="ED244">
        <v>0</v>
      </c>
      <c r="EE244">
        <v>9996.53111111111</v>
      </c>
      <c r="EF244">
        <v>0</v>
      </c>
      <c r="EG244">
        <v>1504.845925925926</v>
      </c>
      <c r="EH244">
        <v>-40.96825925925926</v>
      </c>
      <c r="EI244">
        <v>495.023962962963</v>
      </c>
      <c r="EJ244">
        <v>535.637111111111</v>
      </c>
      <c r="EK244">
        <v>2.285157777777778</v>
      </c>
      <c r="EL244">
        <v>525.4009629629629</v>
      </c>
      <c r="EM244">
        <v>19.11008148148148</v>
      </c>
      <c r="EN244">
        <v>1.807027407407407</v>
      </c>
      <c r="EO244">
        <v>1.614024444444444</v>
      </c>
      <c r="EP244">
        <v>15.8477037037037</v>
      </c>
      <c r="EQ244">
        <v>14.09335555555556</v>
      </c>
      <c r="ER244">
        <v>2000.016666666667</v>
      </c>
      <c r="ES244">
        <v>0.9799959629629631</v>
      </c>
      <c r="ET244">
        <v>0.02000435925925926</v>
      </c>
      <c r="EU244">
        <v>0</v>
      </c>
      <c r="EV244">
        <v>207.9435185185185</v>
      </c>
      <c r="EW244">
        <v>5.00078</v>
      </c>
      <c r="EX244">
        <v>5332.478888888889</v>
      </c>
      <c r="EY244">
        <v>16379.74814814815</v>
      </c>
      <c r="EZ244">
        <v>45.72655555555554</v>
      </c>
      <c r="FA244">
        <v>47.15714814814815</v>
      </c>
      <c r="FB244">
        <v>46.23825925925926</v>
      </c>
      <c r="FC244">
        <v>46.40248148148147</v>
      </c>
      <c r="FD244">
        <v>46.2405925925926</v>
      </c>
      <c r="FE244">
        <v>1955.107037037037</v>
      </c>
      <c r="FF244">
        <v>39.90962962962963</v>
      </c>
      <c r="FG244">
        <v>0</v>
      </c>
      <c r="FH244">
        <v>1694442228.3</v>
      </c>
      <c r="FI244">
        <v>0</v>
      </c>
      <c r="FJ244">
        <v>208.0356</v>
      </c>
      <c r="FK244">
        <v>2.394615341439132</v>
      </c>
      <c r="FL244">
        <v>-735.6653873572853</v>
      </c>
      <c r="FM244">
        <v>5331.049599999999</v>
      </c>
      <c r="FN244">
        <v>15</v>
      </c>
      <c r="FO244">
        <v>1694439552.6</v>
      </c>
      <c r="FP244" t="s">
        <v>825</v>
      </c>
      <c r="FQ244">
        <v>1694439550.6</v>
      </c>
      <c r="FR244">
        <v>1694439552.6</v>
      </c>
      <c r="FS244">
        <v>4</v>
      </c>
      <c r="FT244">
        <v>-0.107</v>
      </c>
      <c r="FU244">
        <v>-0.056</v>
      </c>
      <c r="FV244">
        <v>-25.867</v>
      </c>
      <c r="FW244">
        <v>-3.611</v>
      </c>
      <c r="FX244">
        <v>420</v>
      </c>
      <c r="FY244">
        <v>20</v>
      </c>
      <c r="FZ244">
        <v>0.32</v>
      </c>
      <c r="GA244">
        <v>0.08</v>
      </c>
      <c r="GB244">
        <v>-40.30069512195122</v>
      </c>
      <c r="GC244">
        <v>-9.838559581881585</v>
      </c>
      <c r="GD244">
        <v>0.9869932295097855</v>
      </c>
      <c r="GE244">
        <v>0</v>
      </c>
      <c r="GF244">
        <v>2.286401707317073</v>
      </c>
      <c r="GG244">
        <v>-0.02383212543554082</v>
      </c>
      <c r="GH244">
        <v>0.002490947417407266</v>
      </c>
      <c r="GI244">
        <v>1</v>
      </c>
      <c r="GJ244">
        <v>1</v>
      </c>
      <c r="GK244">
        <v>2</v>
      </c>
      <c r="GL244" t="s">
        <v>438</v>
      </c>
      <c r="GM244">
        <v>3.10421</v>
      </c>
      <c r="GN244">
        <v>2.7581</v>
      </c>
      <c r="GO244">
        <v>0.0962329</v>
      </c>
      <c r="GP244">
        <v>0.0981098</v>
      </c>
      <c r="GQ244">
        <v>0.102582</v>
      </c>
      <c r="GR244">
        <v>0.0850764</v>
      </c>
      <c r="GS244">
        <v>22929.5</v>
      </c>
      <c r="GT244">
        <v>21520.9</v>
      </c>
      <c r="GU244">
        <v>25946.9</v>
      </c>
      <c r="GV244">
        <v>24223.5</v>
      </c>
      <c r="GW244">
        <v>37419.7</v>
      </c>
      <c r="GX244">
        <v>32463.4</v>
      </c>
      <c r="GY244">
        <v>45410.1</v>
      </c>
      <c r="GZ244">
        <v>38386.1</v>
      </c>
      <c r="HA244">
        <v>1.78793</v>
      </c>
      <c r="HB244">
        <v>1.68668</v>
      </c>
      <c r="HC244">
        <v>-0.085745</v>
      </c>
      <c r="HD244">
        <v>0</v>
      </c>
      <c r="HE244">
        <v>29.3521</v>
      </c>
      <c r="HF244">
        <v>999.9</v>
      </c>
      <c r="HG244">
        <v>53.2</v>
      </c>
      <c r="HH244">
        <v>28.2</v>
      </c>
      <c r="HI244">
        <v>24.1809</v>
      </c>
      <c r="HJ244">
        <v>61.572</v>
      </c>
      <c r="HK244">
        <v>24.1266</v>
      </c>
      <c r="HL244">
        <v>1</v>
      </c>
      <c r="HM244">
        <v>1.09288</v>
      </c>
      <c r="HN244">
        <v>8.853590000000001</v>
      </c>
      <c r="HO244">
        <v>20.0975</v>
      </c>
      <c r="HP244">
        <v>5.2092</v>
      </c>
      <c r="HQ244">
        <v>11.992</v>
      </c>
      <c r="HR244">
        <v>4.96185</v>
      </c>
      <c r="HS244">
        <v>3.27423</v>
      </c>
      <c r="HT244">
        <v>9999</v>
      </c>
      <c r="HU244">
        <v>9999</v>
      </c>
      <c r="HV244">
        <v>9999</v>
      </c>
      <c r="HW244">
        <v>162.7</v>
      </c>
      <c r="HX244">
        <v>1.86371</v>
      </c>
      <c r="HY244">
        <v>1.85974</v>
      </c>
      <c r="HZ244">
        <v>1.85792</v>
      </c>
      <c r="IA244">
        <v>1.85938</v>
      </c>
      <c r="IB244">
        <v>1.85955</v>
      </c>
      <c r="IC244">
        <v>1.85792</v>
      </c>
      <c r="ID244">
        <v>1.85699</v>
      </c>
      <c r="IE244">
        <v>1.85206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-27.503</v>
      </c>
      <c r="IT244">
        <v>-3.6674</v>
      </c>
      <c r="IU244">
        <v>-16.18538581062957</v>
      </c>
      <c r="IV244">
        <v>-0.02504303529460891</v>
      </c>
      <c r="IW244">
        <v>8.203137281165334E-06</v>
      </c>
      <c r="IX244">
        <v>-1.601710138363582E-09</v>
      </c>
      <c r="IY244">
        <v>-1.73941095924372</v>
      </c>
      <c r="IZ244">
        <v>-0.1542298006697892</v>
      </c>
      <c r="JA244">
        <v>0.004482180110296973</v>
      </c>
      <c r="JB244">
        <v>-5.576280945024944E-05</v>
      </c>
      <c r="JC244">
        <v>4</v>
      </c>
      <c r="JD244">
        <v>1967</v>
      </c>
      <c r="JE244">
        <v>1</v>
      </c>
      <c r="JF244">
        <v>28</v>
      </c>
      <c r="JG244">
        <v>44.6</v>
      </c>
      <c r="JH244">
        <v>44.6</v>
      </c>
      <c r="JI244">
        <v>1.51245</v>
      </c>
      <c r="JJ244">
        <v>2.62695</v>
      </c>
      <c r="JK244">
        <v>1.49658</v>
      </c>
      <c r="JL244">
        <v>2.40845</v>
      </c>
      <c r="JM244">
        <v>1.54907</v>
      </c>
      <c r="JN244">
        <v>2.38525</v>
      </c>
      <c r="JO244">
        <v>31.8049</v>
      </c>
      <c r="JP244">
        <v>13.4666</v>
      </c>
      <c r="JQ244">
        <v>18</v>
      </c>
      <c r="JR244">
        <v>505.353</v>
      </c>
      <c r="JS244">
        <v>450.919</v>
      </c>
      <c r="JT244">
        <v>21.8262</v>
      </c>
      <c r="JU244">
        <v>39.7311</v>
      </c>
      <c r="JV244">
        <v>30.0003</v>
      </c>
      <c r="JW244">
        <v>39.406</v>
      </c>
      <c r="JX244">
        <v>39.2404</v>
      </c>
      <c r="JY244">
        <v>30.383</v>
      </c>
      <c r="JZ244">
        <v>0</v>
      </c>
      <c r="KA244">
        <v>65.97490000000001</v>
      </c>
      <c r="KB244">
        <v>21.8453</v>
      </c>
      <c r="KC244">
        <v>573.726</v>
      </c>
      <c r="KD244">
        <v>19.6834</v>
      </c>
      <c r="KE244">
        <v>99.2051</v>
      </c>
      <c r="KF244">
        <v>92.51519999999999</v>
      </c>
    </row>
    <row r="245" spans="1:292">
      <c r="A245">
        <v>227</v>
      </c>
      <c r="B245">
        <v>1694442233.1</v>
      </c>
      <c r="C245">
        <v>8152.599999904633</v>
      </c>
      <c r="D245" t="s">
        <v>892</v>
      </c>
      <c r="E245" t="s">
        <v>893</v>
      </c>
      <c r="F245">
        <v>5</v>
      </c>
      <c r="G245" t="s">
        <v>824</v>
      </c>
      <c r="H245">
        <v>1694442225.314285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569.0223534176934</v>
      </c>
      <c r="AJ245">
        <v>534.8473151515151</v>
      </c>
      <c r="AK245">
        <v>3.31855971590356</v>
      </c>
      <c r="AL245">
        <v>65.87019396724924</v>
      </c>
      <c r="AM245">
        <f>(AO245 - AN245 + DX245*1E3/(8.314*(DZ245+273.15)) * AQ245/DW245 * AP245) * DW245/(100*DK245) * 1000/(1000 - AO245)</f>
        <v>0</v>
      </c>
      <c r="AN245">
        <v>19.11673521201479</v>
      </c>
      <c r="AO245">
        <v>21.4045309090909</v>
      </c>
      <c r="AP245">
        <v>2.371647622332533E-05</v>
      </c>
      <c r="AQ245">
        <v>103.4270274450449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1.37</v>
      </c>
      <c r="DL245">
        <v>0.5</v>
      </c>
      <c r="DM245" t="s">
        <v>430</v>
      </c>
      <c r="DN245">
        <v>2</v>
      </c>
      <c r="DO245" t="b">
        <v>1</v>
      </c>
      <c r="DP245">
        <v>1694442225.314285</v>
      </c>
      <c r="DQ245">
        <v>499.7112857142857</v>
      </c>
      <c r="DR245">
        <v>541.2644642857142</v>
      </c>
      <c r="DS245">
        <v>21.39818214285714</v>
      </c>
      <c r="DT245">
        <v>19.11364642857143</v>
      </c>
      <c r="DU245">
        <v>527.0502142857143</v>
      </c>
      <c r="DV245">
        <v>25.06554285714285</v>
      </c>
      <c r="DW245">
        <v>500.0148214285715</v>
      </c>
      <c r="DX245">
        <v>84.45907142857143</v>
      </c>
      <c r="DY245">
        <v>0.1000552535714286</v>
      </c>
      <c r="DZ245">
        <v>27.04057142857143</v>
      </c>
      <c r="EA245">
        <v>27.95456071428572</v>
      </c>
      <c r="EB245">
        <v>999.9000000000002</v>
      </c>
      <c r="EC245">
        <v>0</v>
      </c>
      <c r="ED245">
        <v>0</v>
      </c>
      <c r="EE245">
        <v>10002.03464285714</v>
      </c>
      <c r="EF245">
        <v>0</v>
      </c>
      <c r="EG245">
        <v>1469.325714285714</v>
      </c>
      <c r="EH245">
        <v>-41.55321785714285</v>
      </c>
      <c r="EI245">
        <v>510.6381071428572</v>
      </c>
      <c r="EJ245">
        <v>551.8116428571428</v>
      </c>
      <c r="EK245">
        <v>2.284532857142858</v>
      </c>
      <c r="EL245">
        <v>541.2644642857142</v>
      </c>
      <c r="EM245">
        <v>19.11364642857143</v>
      </c>
      <c r="EN245">
        <v>1.807271785714285</v>
      </c>
      <c r="EO245">
        <v>1.614321785714286</v>
      </c>
      <c r="EP245">
        <v>15.84981428571428</v>
      </c>
      <c r="EQ245">
        <v>14.0962</v>
      </c>
      <c r="ER245">
        <v>2000.005714285714</v>
      </c>
      <c r="ES245">
        <v>0.9799984285714288</v>
      </c>
      <c r="ET245">
        <v>0.02000179642857143</v>
      </c>
      <c r="EU245">
        <v>0</v>
      </c>
      <c r="EV245">
        <v>208.1196428571429</v>
      </c>
      <c r="EW245">
        <v>5.00078</v>
      </c>
      <c r="EX245">
        <v>5345.773214285715</v>
      </c>
      <c r="EY245">
        <v>16379.68214285714</v>
      </c>
      <c r="EZ245">
        <v>45.72071428571428</v>
      </c>
      <c r="FA245">
        <v>47.156</v>
      </c>
      <c r="FB245">
        <v>46.33242857142857</v>
      </c>
      <c r="FC245">
        <v>46.38799999999998</v>
      </c>
      <c r="FD245">
        <v>46.24532142857142</v>
      </c>
      <c r="FE245">
        <v>1955.100714285714</v>
      </c>
      <c r="FF245">
        <v>39.90428571428572</v>
      </c>
      <c r="FG245">
        <v>0</v>
      </c>
      <c r="FH245">
        <v>1694442233.7</v>
      </c>
      <c r="FI245">
        <v>0</v>
      </c>
      <c r="FJ245">
        <v>208.2083846153846</v>
      </c>
      <c r="FK245">
        <v>1.565538439579581</v>
      </c>
      <c r="FL245">
        <v>926.637607842603</v>
      </c>
      <c r="FM245">
        <v>5347.893461538461</v>
      </c>
      <c r="FN245">
        <v>15</v>
      </c>
      <c r="FO245">
        <v>1694439552.6</v>
      </c>
      <c r="FP245" t="s">
        <v>825</v>
      </c>
      <c r="FQ245">
        <v>1694439550.6</v>
      </c>
      <c r="FR245">
        <v>1694439552.6</v>
      </c>
      <c r="FS245">
        <v>4</v>
      </c>
      <c r="FT245">
        <v>-0.107</v>
      </c>
      <c r="FU245">
        <v>-0.056</v>
      </c>
      <c r="FV245">
        <v>-25.867</v>
      </c>
      <c r="FW245">
        <v>-3.611</v>
      </c>
      <c r="FX245">
        <v>420</v>
      </c>
      <c r="FY245">
        <v>20</v>
      </c>
      <c r="FZ245">
        <v>0.32</v>
      </c>
      <c r="GA245">
        <v>0.08</v>
      </c>
      <c r="GB245">
        <v>-41.19295853658537</v>
      </c>
      <c r="GC245">
        <v>-7.42488292682917</v>
      </c>
      <c r="GD245">
        <v>0.7383678136814913</v>
      </c>
      <c r="GE245">
        <v>0</v>
      </c>
      <c r="GF245">
        <v>2.285146341463415</v>
      </c>
      <c r="GG245">
        <v>-0.009900418118464841</v>
      </c>
      <c r="GH245">
        <v>0.001574561117477202</v>
      </c>
      <c r="GI245">
        <v>1</v>
      </c>
      <c r="GJ245">
        <v>1</v>
      </c>
      <c r="GK245">
        <v>2</v>
      </c>
      <c r="GL245" t="s">
        <v>438</v>
      </c>
      <c r="GM245">
        <v>3.10427</v>
      </c>
      <c r="GN245">
        <v>2.75818</v>
      </c>
      <c r="GO245">
        <v>0.098372</v>
      </c>
      <c r="GP245">
        <v>0.100257</v>
      </c>
      <c r="GQ245">
        <v>0.1026</v>
      </c>
      <c r="GR245">
        <v>0.0850915</v>
      </c>
      <c r="GS245">
        <v>22875.2</v>
      </c>
      <c r="GT245">
        <v>21469.6</v>
      </c>
      <c r="GU245">
        <v>25946.9</v>
      </c>
      <c r="GV245">
        <v>24223.4</v>
      </c>
      <c r="GW245">
        <v>37419.3</v>
      </c>
      <c r="GX245">
        <v>32462.9</v>
      </c>
      <c r="GY245">
        <v>45410.1</v>
      </c>
      <c r="GZ245">
        <v>38385.9</v>
      </c>
      <c r="HA245">
        <v>1.7883</v>
      </c>
      <c r="HB245">
        <v>1.68655</v>
      </c>
      <c r="HC245">
        <v>-0.0859052</v>
      </c>
      <c r="HD245">
        <v>0</v>
      </c>
      <c r="HE245">
        <v>29.3373</v>
      </c>
      <c r="HF245">
        <v>999.9</v>
      </c>
      <c r="HG245">
        <v>53.2</v>
      </c>
      <c r="HH245">
        <v>28.2</v>
      </c>
      <c r="HI245">
        <v>24.184</v>
      </c>
      <c r="HJ245">
        <v>61.342</v>
      </c>
      <c r="HK245">
        <v>24.0665</v>
      </c>
      <c r="HL245">
        <v>1</v>
      </c>
      <c r="HM245">
        <v>1.0928</v>
      </c>
      <c r="HN245">
        <v>8.7675</v>
      </c>
      <c r="HO245">
        <v>20.102</v>
      </c>
      <c r="HP245">
        <v>5.20905</v>
      </c>
      <c r="HQ245">
        <v>11.992</v>
      </c>
      <c r="HR245">
        <v>4.96175</v>
      </c>
      <c r="HS245">
        <v>3.27415</v>
      </c>
      <c r="HT245">
        <v>9999</v>
      </c>
      <c r="HU245">
        <v>9999</v>
      </c>
      <c r="HV245">
        <v>9999</v>
      </c>
      <c r="HW245">
        <v>162.7</v>
      </c>
      <c r="HX245">
        <v>1.86371</v>
      </c>
      <c r="HY245">
        <v>1.85972</v>
      </c>
      <c r="HZ245">
        <v>1.85791</v>
      </c>
      <c r="IA245">
        <v>1.85936</v>
      </c>
      <c r="IB245">
        <v>1.85952</v>
      </c>
      <c r="IC245">
        <v>1.85792</v>
      </c>
      <c r="ID245">
        <v>1.85699</v>
      </c>
      <c r="IE245">
        <v>1.85204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-27.793</v>
      </c>
      <c r="IT245">
        <v>-3.6676</v>
      </c>
      <c r="IU245">
        <v>-16.18538581062957</v>
      </c>
      <c r="IV245">
        <v>-0.02504303529460891</v>
      </c>
      <c r="IW245">
        <v>8.203137281165334E-06</v>
      </c>
      <c r="IX245">
        <v>-1.601710138363582E-09</v>
      </c>
      <c r="IY245">
        <v>-1.73941095924372</v>
      </c>
      <c r="IZ245">
        <v>-0.1542298006697892</v>
      </c>
      <c r="JA245">
        <v>0.004482180110296973</v>
      </c>
      <c r="JB245">
        <v>-5.576280945024944E-05</v>
      </c>
      <c r="JC245">
        <v>4</v>
      </c>
      <c r="JD245">
        <v>1967</v>
      </c>
      <c r="JE245">
        <v>1</v>
      </c>
      <c r="JF245">
        <v>28</v>
      </c>
      <c r="JG245">
        <v>44.7</v>
      </c>
      <c r="JH245">
        <v>44.7</v>
      </c>
      <c r="JI245">
        <v>1.54541</v>
      </c>
      <c r="JJ245">
        <v>2.63062</v>
      </c>
      <c r="JK245">
        <v>1.49658</v>
      </c>
      <c r="JL245">
        <v>2.40845</v>
      </c>
      <c r="JM245">
        <v>1.54907</v>
      </c>
      <c r="JN245">
        <v>2.34985</v>
      </c>
      <c r="JO245">
        <v>31.8049</v>
      </c>
      <c r="JP245">
        <v>13.4578</v>
      </c>
      <c r="JQ245">
        <v>18</v>
      </c>
      <c r="JR245">
        <v>505.626</v>
      </c>
      <c r="JS245">
        <v>450.861</v>
      </c>
      <c r="JT245">
        <v>21.8551</v>
      </c>
      <c r="JU245">
        <v>39.7379</v>
      </c>
      <c r="JV245">
        <v>30</v>
      </c>
      <c r="JW245">
        <v>39.4107</v>
      </c>
      <c r="JX245">
        <v>39.2441</v>
      </c>
      <c r="JY245">
        <v>31.0482</v>
      </c>
      <c r="JZ245">
        <v>0</v>
      </c>
      <c r="KA245">
        <v>65.97490000000001</v>
      </c>
      <c r="KB245">
        <v>21.8784</v>
      </c>
      <c r="KC245">
        <v>593.759</v>
      </c>
      <c r="KD245">
        <v>19.6381</v>
      </c>
      <c r="KE245">
        <v>99.2051</v>
      </c>
      <c r="KF245">
        <v>92.5147</v>
      </c>
    </row>
    <row r="246" spans="1:292">
      <c r="A246">
        <v>228</v>
      </c>
      <c r="B246">
        <v>1694442238.1</v>
      </c>
      <c r="C246">
        <v>8157.599999904633</v>
      </c>
      <c r="D246" t="s">
        <v>894</v>
      </c>
      <c r="E246" t="s">
        <v>895</v>
      </c>
      <c r="F246">
        <v>5</v>
      </c>
      <c r="G246" t="s">
        <v>824</v>
      </c>
      <c r="H246">
        <v>1694442230.6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586.3028781677809</v>
      </c>
      <c r="AJ246">
        <v>551.5450727272724</v>
      </c>
      <c r="AK246">
        <v>3.335370863464842</v>
      </c>
      <c r="AL246">
        <v>65.87019396724924</v>
      </c>
      <c r="AM246">
        <f>(AO246 - AN246 + DX246*1E3/(8.314*(DZ246+273.15)) * AQ246/DW246 * AP246) * DW246/(100*DK246) * 1000/(1000 - AO246)</f>
        <v>0</v>
      </c>
      <c r="AN246">
        <v>19.12084784426743</v>
      </c>
      <c r="AO246">
        <v>21.41326242424242</v>
      </c>
      <c r="AP246">
        <v>3.368739146116849E-05</v>
      </c>
      <c r="AQ246">
        <v>103.4270274450449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1.37</v>
      </c>
      <c r="DL246">
        <v>0.5</v>
      </c>
      <c r="DM246" t="s">
        <v>430</v>
      </c>
      <c r="DN246">
        <v>2</v>
      </c>
      <c r="DO246" t="b">
        <v>1</v>
      </c>
      <c r="DP246">
        <v>1694442230.6</v>
      </c>
      <c r="DQ246">
        <v>516.9217407407407</v>
      </c>
      <c r="DR246">
        <v>559.0497777777778</v>
      </c>
      <c r="DS246">
        <v>21.40298888888889</v>
      </c>
      <c r="DT246">
        <v>19.11721111111111</v>
      </c>
      <c r="DU246">
        <v>544.5696296296296</v>
      </c>
      <c r="DV246">
        <v>25.07052222222223</v>
      </c>
      <c r="DW246">
        <v>500.0357777777778</v>
      </c>
      <c r="DX246">
        <v>84.45874814814816</v>
      </c>
      <c r="DY246">
        <v>0.1000010666666667</v>
      </c>
      <c r="DZ246">
        <v>27.03171111111111</v>
      </c>
      <c r="EA246">
        <v>27.95107037037037</v>
      </c>
      <c r="EB246">
        <v>999.9000000000001</v>
      </c>
      <c r="EC246">
        <v>0</v>
      </c>
      <c r="ED246">
        <v>0</v>
      </c>
      <c r="EE246">
        <v>10004.70074074074</v>
      </c>
      <c r="EF246">
        <v>0</v>
      </c>
      <c r="EG246">
        <v>1515.198518518519</v>
      </c>
      <c r="EH246">
        <v>-42.12808148148148</v>
      </c>
      <c r="EI246">
        <v>528.2274814814815</v>
      </c>
      <c r="EJ246">
        <v>569.9455925925926</v>
      </c>
      <c r="EK246">
        <v>2.285773333333333</v>
      </c>
      <c r="EL246">
        <v>559.0497777777778</v>
      </c>
      <c r="EM246">
        <v>19.11721111111111</v>
      </c>
      <c r="EN246">
        <v>1.80767037037037</v>
      </c>
      <c r="EO246">
        <v>1.614615925925926</v>
      </c>
      <c r="EP246">
        <v>15.85326296296296</v>
      </c>
      <c r="EQ246">
        <v>14.09901481481481</v>
      </c>
      <c r="ER246">
        <v>1999.979259259259</v>
      </c>
      <c r="ES246">
        <v>0.9800000370370372</v>
      </c>
      <c r="ET246">
        <v>0.02000013703703704</v>
      </c>
      <c r="EU246">
        <v>0</v>
      </c>
      <c r="EV246">
        <v>208.2898518518519</v>
      </c>
      <c r="EW246">
        <v>5.00078</v>
      </c>
      <c r="EX246">
        <v>5402.509259259259</v>
      </c>
      <c r="EY246">
        <v>16379.47037037037</v>
      </c>
      <c r="EZ246">
        <v>45.71737037037038</v>
      </c>
      <c r="FA246">
        <v>47.15714814814815</v>
      </c>
      <c r="FB246">
        <v>46.40722222222222</v>
      </c>
      <c r="FC246">
        <v>46.39781481481482</v>
      </c>
      <c r="FD246">
        <v>46.25666666666666</v>
      </c>
      <c r="FE246">
        <v>1955.078888888889</v>
      </c>
      <c r="FF246">
        <v>39.89962962962964</v>
      </c>
      <c r="FG246">
        <v>0</v>
      </c>
      <c r="FH246">
        <v>1694442238.5</v>
      </c>
      <c r="FI246">
        <v>0</v>
      </c>
      <c r="FJ246">
        <v>208.3359230769231</v>
      </c>
      <c r="FK246">
        <v>1.87555553195703</v>
      </c>
      <c r="FL246">
        <v>1167.715553918909</v>
      </c>
      <c r="FM246">
        <v>5401.856923076923</v>
      </c>
      <c r="FN246">
        <v>15</v>
      </c>
      <c r="FO246">
        <v>1694439552.6</v>
      </c>
      <c r="FP246" t="s">
        <v>825</v>
      </c>
      <c r="FQ246">
        <v>1694439550.6</v>
      </c>
      <c r="FR246">
        <v>1694439552.6</v>
      </c>
      <c r="FS246">
        <v>4</v>
      </c>
      <c r="FT246">
        <v>-0.107</v>
      </c>
      <c r="FU246">
        <v>-0.056</v>
      </c>
      <c r="FV246">
        <v>-25.867</v>
      </c>
      <c r="FW246">
        <v>-3.611</v>
      </c>
      <c r="FX246">
        <v>420</v>
      </c>
      <c r="FY246">
        <v>20</v>
      </c>
      <c r="FZ246">
        <v>0.32</v>
      </c>
      <c r="GA246">
        <v>0.08</v>
      </c>
      <c r="GB246">
        <v>-41.69856585365854</v>
      </c>
      <c r="GC246">
        <v>-6.822102439024436</v>
      </c>
      <c r="GD246">
        <v>0.6752396736587744</v>
      </c>
      <c r="GE246">
        <v>0</v>
      </c>
      <c r="GF246">
        <v>2.285228780487805</v>
      </c>
      <c r="GG246">
        <v>0.007215679442508491</v>
      </c>
      <c r="GH246">
        <v>0.001849147720783226</v>
      </c>
      <c r="GI246">
        <v>1</v>
      </c>
      <c r="GJ246">
        <v>1</v>
      </c>
      <c r="GK246">
        <v>2</v>
      </c>
      <c r="GL246" t="s">
        <v>438</v>
      </c>
      <c r="GM246">
        <v>3.10424</v>
      </c>
      <c r="GN246">
        <v>2.75812</v>
      </c>
      <c r="GO246">
        <v>0.100484</v>
      </c>
      <c r="GP246">
        <v>0.102358</v>
      </c>
      <c r="GQ246">
        <v>0.102621</v>
      </c>
      <c r="GR246">
        <v>0.08509659999999999</v>
      </c>
      <c r="GS246">
        <v>22821.3</v>
      </c>
      <c r="GT246">
        <v>21419.3</v>
      </c>
      <c r="GU246">
        <v>25946.6</v>
      </c>
      <c r="GV246">
        <v>24223.3</v>
      </c>
      <c r="GW246">
        <v>37418.4</v>
      </c>
      <c r="GX246">
        <v>32463</v>
      </c>
      <c r="GY246">
        <v>45409.8</v>
      </c>
      <c r="GZ246">
        <v>38385.9</v>
      </c>
      <c r="HA246">
        <v>1.78802</v>
      </c>
      <c r="HB246">
        <v>1.68665</v>
      </c>
      <c r="HC246">
        <v>-0.0835061</v>
      </c>
      <c r="HD246">
        <v>0</v>
      </c>
      <c r="HE246">
        <v>29.3255</v>
      </c>
      <c r="HF246">
        <v>999.9</v>
      </c>
      <c r="HG246">
        <v>53.2</v>
      </c>
      <c r="HH246">
        <v>28.2</v>
      </c>
      <c r="HI246">
        <v>24.181</v>
      </c>
      <c r="HJ246">
        <v>61.382</v>
      </c>
      <c r="HK246">
        <v>24.0545</v>
      </c>
      <c r="HL246">
        <v>1</v>
      </c>
      <c r="HM246">
        <v>1.0923</v>
      </c>
      <c r="HN246">
        <v>8.654820000000001</v>
      </c>
      <c r="HO246">
        <v>20.1074</v>
      </c>
      <c r="HP246">
        <v>5.2095</v>
      </c>
      <c r="HQ246">
        <v>11.992</v>
      </c>
      <c r="HR246">
        <v>4.96195</v>
      </c>
      <c r="HS246">
        <v>3.2744</v>
      </c>
      <c r="HT246">
        <v>9999</v>
      </c>
      <c r="HU246">
        <v>9999</v>
      </c>
      <c r="HV246">
        <v>9999</v>
      </c>
      <c r="HW246">
        <v>162.7</v>
      </c>
      <c r="HX246">
        <v>1.86371</v>
      </c>
      <c r="HY246">
        <v>1.85973</v>
      </c>
      <c r="HZ246">
        <v>1.85791</v>
      </c>
      <c r="IA246">
        <v>1.85941</v>
      </c>
      <c r="IB246">
        <v>1.85958</v>
      </c>
      <c r="IC246">
        <v>1.85791</v>
      </c>
      <c r="ID246">
        <v>1.85699</v>
      </c>
      <c r="IE246">
        <v>1.85206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-28.082</v>
      </c>
      <c r="IT246">
        <v>-3.6679</v>
      </c>
      <c r="IU246">
        <v>-16.18538581062957</v>
      </c>
      <c r="IV246">
        <v>-0.02504303529460891</v>
      </c>
      <c r="IW246">
        <v>8.203137281165334E-06</v>
      </c>
      <c r="IX246">
        <v>-1.601710138363582E-09</v>
      </c>
      <c r="IY246">
        <v>-1.73941095924372</v>
      </c>
      <c r="IZ246">
        <v>-0.1542298006697892</v>
      </c>
      <c r="JA246">
        <v>0.004482180110296973</v>
      </c>
      <c r="JB246">
        <v>-5.576280945024944E-05</v>
      </c>
      <c r="JC246">
        <v>4</v>
      </c>
      <c r="JD246">
        <v>1967</v>
      </c>
      <c r="JE246">
        <v>1</v>
      </c>
      <c r="JF246">
        <v>28</v>
      </c>
      <c r="JG246">
        <v>44.8</v>
      </c>
      <c r="JH246">
        <v>44.8</v>
      </c>
      <c r="JI246">
        <v>1.58203</v>
      </c>
      <c r="JJ246">
        <v>2.62207</v>
      </c>
      <c r="JK246">
        <v>1.49658</v>
      </c>
      <c r="JL246">
        <v>2.40845</v>
      </c>
      <c r="JM246">
        <v>1.54907</v>
      </c>
      <c r="JN246">
        <v>2.37671</v>
      </c>
      <c r="JO246">
        <v>31.8269</v>
      </c>
      <c r="JP246">
        <v>13.4666</v>
      </c>
      <c r="JQ246">
        <v>18</v>
      </c>
      <c r="JR246">
        <v>505.482</v>
      </c>
      <c r="JS246">
        <v>450.955</v>
      </c>
      <c r="JT246">
        <v>21.8932</v>
      </c>
      <c r="JU246">
        <v>39.7439</v>
      </c>
      <c r="JV246">
        <v>29.9999</v>
      </c>
      <c r="JW246">
        <v>39.4156</v>
      </c>
      <c r="JX246">
        <v>39.2488</v>
      </c>
      <c r="JY246">
        <v>31.7897</v>
      </c>
      <c r="JZ246">
        <v>0</v>
      </c>
      <c r="KA246">
        <v>65.97490000000001</v>
      </c>
      <c r="KB246">
        <v>21.9176</v>
      </c>
      <c r="KC246">
        <v>607.213</v>
      </c>
      <c r="KD246">
        <v>19.5901</v>
      </c>
      <c r="KE246">
        <v>99.2042</v>
      </c>
      <c r="KF246">
        <v>92.5145</v>
      </c>
    </row>
    <row r="247" spans="1:292">
      <c r="A247">
        <v>229</v>
      </c>
      <c r="B247">
        <v>1694442243.1</v>
      </c>
      <c r="C247">
        <v>8162.599999904633</v>
      </c>
      <c r="D247" t="s">
        <v>896</v>
      </c>
      <c r="E247" t="s">
        <v>897</v>
      </c>
      <c r="F247">
        <v>5</v>
      </c>
      <c r="G247" t="s">
        <v>824</v>
      </c>
      <c r="H247">
        <v>1694442235.314285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603.2496124851798</v>
      </c>
      <c r="AJ247">
        <v>568.2277757575756</v>
      </c>
      <c r="AK247">
        <v>3.345228476463125</v>
      </c>
      <c r="AL247">
        <v>65.87019396724924</v>
      </c>
      <c r="AM247">
        <f>(AO247 - AN247 + DX247*1E3/(8.314*(DZ247+273.15)) * AQ247/DW247 * AP247) * DW247/(100*DK247) * 1000/(1000 - AO247)</f>
        <v>0</v>
      </c>
      <c r="AN247">
        <v>19.12403380645834</v>
      </c>
      <c r="AO247">
        <v>21.41991757575757</v>
      </c>
      <c r="AP247">
        <v>2.434726677457836E-05</v>
      </c>
      <c r="AQ247">
        <v>103.4270274450449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1.37</v>
      </c>
      <c r="DL247">
        <v>0.5</v>
      </c>
      <c r="DM247" t="s">
        <v>430</v>
      </c>
      <c r="DN247">
        <v>2</v>
      </c>
      <c r="DO247" t="b">
        <v>1</v>
      </c>
      <c r="DP247">
        <v>1694442235.314285</v>
      </c>
      <c r="DQ247">
        <v>532.2728928571429</v>
      </c>
      <c r="DR247">
        <v>574.9000357142857</v>
      </c>
      <c r="DS247">
        <v>21.40900714285714</v>
      </c>
      <c r="DT247">
        <v>19.12033928571429</v>
      </c>
      <c r="DU247">
        <v>560.1933214285715</v>
      </c>
      <c r="DV247">
        <v>25.07675</v>
      </c>
      <c r="DW247">
        <v>500.0140714285714</v>
      </c>
      <c r="DX247">
        <v>84.45906428571428</v>
      </c>
      <c r="DY247">
        <v>0.09995736071428571</v>
      </c>
      <c r="DZ247">
        <v>27.02908928571429</v>
      </c>
      <c r="EA247">
        <v>27.94990714285714</v>
      </c>
      <c r="EB247">
        <v>999.9000000000002</v>
      </c>
      <c r="EC247">
        <v>0</v>
      </c>
      <c r="ED247">
        <v>0</v>
      </c>
      <c r="EE247">
        <v>10005.11321428572</v>
      </c>
      <c r="EF247">
        <v>0</v>
      </c>
      <c r="EG247">
        <v>1647.489285714286</v>
      </c>
      <c r="EH247">
        <v>-42.62718214285714</v>
      </c>
      <c r="EI247">
        <v>543.9178571428571</v>
      </c>
      <c r="EJ247">
        <v>586.1066785714286</v>
      </c>
      <c r="EK247">
        <v>2.288665</v>
      </c>
      <c r="EL247">
        <v>574.9000357142857</v>
      </c>
      <c r="EM247">
        <v>19.12033928571429</v>
      </c>
      <c r="EN247">
        <v>1.808185</v>
      </c>
      <c r="EO247">
        <v>1.614885714285714</v>
      </c>
      <c r="EP247">
        <v>15.857725</v>
      </c>
      <c r="EQ247">
        <v>14.10158571428572</v>
      </c>
      <c r="ER247">
        <v>1999.981785714285</v>
      </c>
      <c r="ES247">
        <v>0.9800014285714286</v>
      </c>
      <c r="ET247">
        <v>0.01999874285714286</v>
      </c>
      <c r="EU247">
        <v>0</v>
      </c>
      <c r="EV247">
        <v>208.4225357142857</v>
      </c>
      <c r="EW247">
        <v>5.00078</v>
      </c>
      <c r="EX247">
        <v>5463.234642857142</v>
      </c>
      <c r="EY247">
        <v>16379.48928571429</v>
      </c>
      <c r="EZ247">
        <v>45.71407142857142</v>
      </c>
      <c r="FA247">
        <v>47.16042857142856</v>
      </c>
      <c r="FB247">
        <v>46.37714285714286</v>
      </c>
      <c r="FC247">
        <v>46.406</v>
      </c>
      <c r="FD247">
        <v>46.25639285714284</v>
      </c>
      <c r="FE247">
        <v>1955.084642857143</v>
      </c>
      <c r="FF247">
        <v>39.89642857142859</v>
      </c>
      <c r="FG247">
        <v>0</v>
      </c>
      <c r="FH247">
        <v>1694442243.3</v>
      </c>
      <c r="FI247">
        <v>0</v>
      </c>
      <c r="FJ247">
        <v>208.4283461538461</v>
      </c>
      <c r="FK247">
        <v>0.7185299142791707</v>
      </c>
      <c r="FL247">
        <v>170.9606838654349</v>
      </c>
      <c r="FM247">
        <v>5464.222307692307</v>
      </c>
      <c r="FN247">
        <v>15</v>
      </c>
      <c r="FO247">
        <v>1694439552.6</v>
      </c>
      <c r="FP247" t="s">
        <v>825</v>
      </c>
      <c r="FQ247">
        <v>1694439550.6</v>
      </c>
      <c r="FR247">
        <v>1694439552.6</v>
      </c>
      <c r="FS247">
        <v>4</v>
      </c>
      <c r="FT247">
        <v>-0.107</v>
      </c>
      <c r="FU247">
        <v>-0.056</v>
      </c>
      <c r="FV247">
        <v>-25.867</v>
      </c>
      <c r="FW247">
        <v>-3.611</v>
      </c>
      <c r="FX247">
        <v>420</v>
      </c>
      <c r="FY247">
        <v>20</v>
      </c>
      <c r="FZ247">
        <v>0.32</v>
      </c>
      <c r="GA247">
        <v>0.08</v>
      </c>
      <c r="GB247">
        <v>-42.32383902439025</v>
      </c>
      <c r="GC247">
        <v>-6.400695470383334</v>
      </c>
      <c r="GD247">
        <v>0.6341010106030657</v>
      </c>
      <c r="GE247">
        <v>0</v>
      </c>
      <c r="GF247">
        <v>2.287234146341464</v>
      </c>
      <c r="GG247">
        <v>0.03662905923344822</v>
      </c>
      <c r="GH247">
        <v>0.003788173493599315</v>
      </c>
      <c r="GI247">
        <v>1</v>
      </c>
      <c r="GJ247">
        <v>1</v>
      </c>
      <c r="GK247">
        <v>2</v>
      </c>
      <c r="GL247" t="s">
        <v>438</v>
      </c>
      <c r="GM247">
        <v>3.10425</v>
      </c>
      <c r="GN247">
        <v>2.75817</v>
      </c>
      <c r="GO247">
        <v>0.102577</v>
      </c>
      <c r="GP247">
        <v>0.10445</v>
      </c>
      <c r="GQ247">
        <v>0.102643</v>
      </c>
      <c r="GR247">
        <v>0.0851074</v>
      </c>
      <c r="GS247">
        <v>22768.3</v>
      </c>
      <c r="GT247">
        <v>21369.5</v>
      </c>
      <c r="GU247">
        <v>25946.6</v>
      </c>
      <c r="GV247">
        <v>24223.5</v>
      </c>
      <c r="GW247">
        <v>37417.6</v>
      </c>
      <c r="GX247">
        <v>32463</v>
      </c>
      <c r="GY247">
        <v>45409.7</v>
      </c>
      <c r="GZ247">
        <v>38386.1</v>
      </c>
      <c r="HA247">
        <v>1.78815</v>
      </c>
      <c r="HB247">
        <v>1.68655</v>
      </c>
      <c r="HC247">
        <v>-0.0847876</v>
      </c>
      <c r="HD247">
        <v>0</v>
      </c>
      <c r="HE247">
        <v>29.3145</v>
      </c>
      <c r="HF247">
        <v>999.9</v>
      </c>
      <c r="HG247">
        <v>53.2</v>
      </c>
      <c r="HH247">
        <v>28.2</v>
      </c>
      <c r="HI247">
        <v>24.1831</v>
      </c>
      <c r="HJ247">
        <v>61.422</v>
      </c>
      <c r="HK247">
        <v>24.0024</v>
      </c>
      <c r="HL247">
        <v>1</v>
      </c>
      <c r="HM247">
        <v>1.09226</v>
      </c>
      <c r="HN247">
        <v>8.611969999999999</v>
      </c>
      <c r="HO247">
        <v>20.109</v>
      </c>
      <c r="HP247">
        <v>5.2086</v>
      </c>
      <c r="HQ247">
        <v>11.992</v>
      </c>
      <c r="HR247">
        <v>4.96175</v>
      </c>
      <c r="HS247">
        <v>3.2742</v>
      </c>
      <c r="HT247">
        <v>9999</v>
      </c>
      <c r="HU247">
        <v>9999</v>
      </c>
      <c r="HV247">
        <v>9999</v>
      </c>
      <c r="HW247">
        <v>162.7</v>
      </c>
      <c r="HX247">
        <v>1.86371</v>
      </c>
      <c r="HY247">
        <v>1.85974</v>
      </c>
      <c r="HZ247">
        <v>1.85792</v>
      </c>
      <c r="IA247">
        <v>1.8594</v>
      </c>
      <c r="IB247">
        <v>1.85956</v>
      </c>
      <c r="IC247">
        <v>1.85793</v>
      </c>
      <c r="ID247">
        <v>1.85699</v>
      </c>
      <c r="IE247">
        <v>1.85205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-28.367</v>
      </c>
      <c r="IT247">
        <v>-3.6681</v>
      </c>
      <c r="IU247">
        <v>-16.18538581062957</v>
      </c>
      <c r="IV247">
        <v>-0.02504303529460891</v>
      </c>
      <c r="IW247">
        <v>8.203137281165334E-06</v>
      </c>
      <c r="IX247">
        <v>-1.601710138363582E-09</v>
      </c>
      <c r="IY247">
        <v>-1.73941095924372</v>
      </c>
      <c r="IZ247">
        <v>-0.1542298006697892</v>
      </c>
      <c r="JA247">
        <v>0.004482180110296973</v>
      </c>
      <c r="JB247">
        <v>-5.576280945024944E-05</v>
      </c>
      <c r="JC247">
        <v>4</v>
      </c>
      <c r="JD247">
        <v>1967</v>
      </c>
      <c r="JE247">
        <v>1</v>
      </c>
      <c r="JF247">
        <v>28</v>
      </c>
      <c r="JG247">
        <v>44.9</v>
      </c>
      <c r="JH247">
        <v>44.8</v>
      </c>
      <c r="JI247">
        <v>1.61499</v>
      </c>
      <c r="JJ247">
        <v>2.61597</v>
      </c>
      <c r="JK247">
        <v>1.49658</v>
      </c>
      <c r="JL247">
        <v>2.40845</v>
      </c>
      <c r="JM247">
        <v>1.54907</v>
      </c>
      <c r="JN247">
        <v>2.42554</v>
      </c>
      <c r="JO247">
        <v>31.8269</v>
      </c>
      <c r="JP247">
        <v>13.4753</v>
      </c>
      <c r="JQ247">
        <v>18</v>
      </c>
      <c r="JR247">
        <v>505.593</v>
      </c>
      <c r="JS247">
        <v>450.919</v>
      </c>
      <c r="JT247">
        <v>21.932</v>
      </c>
      <c r="JU247">
        <v>39.7505</v>
      </c>
      <c r="JV247">
        <v>30.0001</v>
      </c>
      <c r="JW247">
        <v>39.4203</v>
      </c>
      <c r="JX247">
        <v>39.2534</v>
      </c>
      <c r="JY247">
        <v>32.4491</v>
      </c>
      <c r="JZ247">
        <v>0</v>
      </c>
      <c r="KA247">
        <v>65.97490000000001</v>
      </c>
      <c r="KB247">
        <v>21.9484</v>
      </c>
      <c r="KC247">
        <v>627.247</v>
      </c>
      <c r="KD247">
        <v>19.5375</v>
      </c>
      <c r="KE247">
        <v>99.2041</v>
      </c>
      <c r="KF247">
        <v>92.5151</v>
      </c>
    </row>
    <row r="248" spans="1:292">
      <c r="A248">
        <v>230</v>
      </c>
      <c r="B248">
        <v>1694442248.1</v>
      </c>
      <c r="C248">
        <v>8167.599999904633</v>
      </c>
      <c r="D248" t="s">
        <v>898</v>
      </c>
      <c r="E248" t="s">
        <v>899</v>
      </c>
      <c r="F248">
        <v>5</v>
      </c>
      <c r="G248" t="s">
        <v>824</v>
      </c>
      <c r="H248">
        <v>1694442240.6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620.6267084614541</v>
      </c>
      <c r="AJ248">
        <v>585.0826060606059</v>
      </c>
      <c r="AK248">
        <v>3.365473394401609</v>
      </c>
      <c r="AL248">
        <v>65.87019396724924</v>
      </c>
      <c r="AM248">
        <f>(AO248 - AN248 + DX248*1E3/(8.314*(DZ248+273.15)) * AQ248/DW248 * AP248) * DW248/(100*DK248) * 1000/(1000 - AO248)</f>
        <v>0</v>
      </c>
      <c r="AN248">
        <v>19.12662788842185</v>
      </c>
      <c r="AO248">
        <v>21.42508909090909</v>
      </c>
      <c r="AP248">
        <v>7.352213752393856E-06</v>
      </c>
      <c r="AQ248">
        <v>103.4270274450449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1.37</v>
      </c>
      <c r="DL248">
        <v>0.5</v>
      </c>
      <c r="DM248" t="s">
        <v>430</v>
      </c>
      <c r="DN248">
        <v>2</v>
      </c>
      <c r="DO248" t="b">
        <v>1</v>
      </c>
      <c r="DP248">
        <v>1694442240.6</v>
      </c>
      <c r="DQ248">
        <v>549.5586296296295</v>
      </c>
      <c r="DR248">
        <v>592.7150740740742</v>
      </c>
      <c r="DS248">
        <v>21.41613333333333</v>
      </c>
      <c r="DT248">
        <v>19.12378888888889</v>
      </c>
      <c r="DU248">
        <v>577.7827777777778</v>
      </c>
      <c r="DV248">
        <v>25.08412962962963</v>
      </c>
      <c r="DW248">
        <v>500.0400740740741</v>
      </c>
      <c r="DX248">
        <v>84.4590851851852</v>
      </c>
      <c r="DY248">
        <v>0.09998794444444445</v>
      </c>
      <c r="DZ248">
        <v>27.0270037037037</v>
      </c>
      <c r="EA248">
        <v>27.94177407407407</v>
      </c>
      <c r="EB248">
        <v>999.9000000000001</v>
      </c>
      <c r="EC248">
        <v>0</v>
      </c>
      <c r="ED248">
        <v>0</v>
      </c>
      <c r="EE248">
        <v>10004.44481481481</v>
      </c>
      <c r="EF248">
        <v>0</v>
      </c>
      <c r="EG248">
        <v>1710.954074074074</v>
      </c>
      <c r="EH248">
        <v>-43.15651111111111</v>
      </c>
      <c r="EI248">
        <v>561.5857777777778</v>
      </c>
      <c r="EJ248">
        <v>604.2711111111112</v>
      </c>
      <c r="EK248">
        <v>2.292331111111111</v>
      </c>
      <c r="EL248">
        <v>592.7150740740742</v>
      </c>
      <c r="EM248">
        <v>19.12378888888889</v>
      </c>
      <c r="EN248">
        <v>1.808787037037037</v>
      </c>
      <c r="EO248">
        <v>1.615177777777778</v>
      </c>
      <c r="EP248">
        <v>15.86293333333333</v>
      </c>
      <c r="EQ248">
        <v>14.10438148148148</v>
      </c>
      <c r="ER248">
        <v>2000.019259259259</v>
      </c>
      <c r="ES248">
        <v>0.9799997777777778</v>
      </c>
      <c r="ET248">
        <v>0.02000046666666666</v>
      </c>
      <c r="EU248">
        <v>0</v>
      </c>
      <c r="EV248">
        <v>208.5407407407407</v>
      </c>
      <c r="EW248">
        <v>5.00078</v>
      </c>
      <c r="EX248">
        <v>5476.122962962964</v>
      </c>
      <c r="EY248">
        <v>16379.78888888889</v>
      </c>
      <c r="EZ248">
        <v>45.71737037037036</v>
      </c>
      <c r="FA248">
        <v>47.16174074074073</v>
      </c>
      <c r="FB248">
        <v>46.36329629629628</v>
      </c>
      <c r="FC248">
        <v>46.41874074074073</v>
      </c>
      <c r="FD248">
        <v>46.2474074074074</v>
      </c>
      <c r="FE248">
        <v>1955.117037037037</v>
      </c>
      <c r="FF248">
        <v>39.90222222222223</v>
      </c>
      <c r="FG248">
        <v>0</v>
      </c>
      <c r="FH248">
        <v>1694442248.1</v>
      </c>
      <c r="FI248">
        <v>0</v>
      </c>
      <c r="FJ248">
        <v>208.4994615384615</v>
      </c>
      <c r="FK248">
        <v>-0.2780170791071419</v>
      </c>
      <c r="FL248">
        <v>19.42735054438485</v>
      </c>
      <c r="FM248">
        <v>5476.014230769231</v>
      </c>
      <c r="FN248">
        <v>15</v>
      </c>
      <c r="FO248">
        <v>1694439552.6</v>
      </c>
      <c r="FP248" t="s">
        <v>825</v>
      </c>
      <c r="FQ248">
        <v>1694439550.6</v>
      </c>
      <c r="FR248">
        <v>1694439552.6</v>
      </c>
      <c r="FS248">
        <v>4</v>
      </c>
      <c r="FT248">
        <v>-0.107</v>
      </c>
      <c r="FU248">
        <v>-0.056</v>
      </c>
      <c r="FV248">
        <v>-25.867</v>
      </c>
      <c r="FW248">
        <v>-3.611</v>
      </c>
      <c r="FX248">
        <v>420</v>
      </c>
      <c r="FY248">
        <v>20</v>
      </c>
      <c r="FZ248">
        <v>0.32</v>
      </c>
      <c r="GA248">
        <v>0.08</v>
      </c>
      <c r="GB248">
        <v>-42.75114634146341</v>
      </c>
      <c r="GC248">
        <v>-6.044845296167305</v>
      </c>
      <c r="GD248">
        <v>0.5980475982759974</v>
      </c>
      <c r="GE248">
        <v>0</v>
      </c>
      <c r="GF248">
        <v>2.289548536585366</v>
      </c>
      <c r="GG248">
        <v>0.04171986062717499</v>
      </c>
      <c r="GH248">
        <v>0.004218664429145149</v>
      </c>
      <c r="GI248">
        <v>1</v>
      </c>
      <c r="GJ248">
        <v>1</v>
      </c>
      <c r="GK248">
        <v>2</v>
      </c>
      <c r="GL248" t="s">
        <v>438</v>
      </c>
      <c r="GM248">
        <v>3.10441</v>
      </c>
      <c r="GN248">
        <v>2.7582</v>
      </c>
      <c r="GO248">
        <v>0.104652</v>
      </c>
      <c r="GP248">
        <v>0.10651</v>
      </c>
      <c r="GQ248">
        <v>0.10266</v>
      </c>
      <c r="GR248">
        <v>0.08511630000000001</v>
      </c>
      <c r="GS248">
        <v>22715.5</v>
      </c>
      <c r="GT248">
        <v>21320.3</v>
      </c>
      <c r="GU248">
        <v>25946.4</v>
      </c>
      <c r="GV248">
        <v>24223.4</v>
      </c>
      <c r="GW248">
        <v>37416.8</v>
      </c>
      <c r="GX248">
        <v>32462.9</v>
      </c>
      <c r="GY248">
        <v>45409.1</v>
      </c>
      <c r="GZ248">
        <v>38386.1</v>
      </c>
      <c r="HA248">
        <v>1.78813</v>
      </c>
      <c r="HB248">
        <v>1.6861</v>
      </c>
      <c r="HC248">
        <v>-0.0840351</v>
      </c>
      <c r="HD248">
        <v>0</v>
      </c>
      <c r="HE248">
        <v>29.3016</v>
      </c>
      <c r="HF248">
        <v>999.9</v>
      </c>
      <c r="HG248">
        <v>53.2</v>
      </c>
      <c r="HH248">
        <v>28.2</v>
      </c>
      <c r="HI248">
        <v>24.1854</v>
      </c>
      <c r="HJ248">
        <v>61.582</v>
      </c>
      <c r="HK248">
        <v>23.8742</v>
      </c>
      <c r="HL248">
        <v>1</v>
      </c>
      <c r="HM248">
        <v>1.09219</v>
      </c>
      <c r="HN248">
        <v>8.513590000000001</v>
      </c>
      <c r="HO248">
        <v>20.1138</v>
      </c>
      <c r="HP248">
        <v>5.20875</v>
      </c>
      <c r="HQ248">
        <v>11.9918</v>
      </c>
      <c r="HR248">
        <v>4.96185</v>
      </c>
      <c r="HS248">
        <v>3.27423</v>
      </c>
      <c r="HT248">
        <v>9999</v>
      </c>
      <c r="HU248">
        <v>9999</v>
      </c>
      <c r="HV248">
        <v>9999</v>
      </c>
      <c r="HW248">
        <v>162.7</v>
      </c>
      <c r="HX248">
        <v>1.86371</v>
      </c>
      <c r="HY248">
        <v>1.85973</v>
      </c>
      <c r="HZ248">
        <v>1.85791</v>
      </c>
      <c r="IA248">
        <v>1.85943</v>
      </c>
      <c r="IB248">
        <v>1.85958</v>
      </c>
      <c r="IC248">
        <v>1.85794</v>
      </c>
      <c r="ID248">
        <v>1.85699</v>
      </c>
      <c r="IE248">
        <v>1.85203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-28.653</v>
      </c>
      <c r="IT248">
        <v>-3.6684</v>
      </c>
      <c r="IU248">
        <v>-16.18538581062957</v>
      </c>
      <c r="IV248">
        <v>-0.02504303529460891</v>
      </c>
      <c r="IW248">
        <v>8.203137281165334E-06</v>
      </c>
      <c r="IX248">
        <v>-1.601710138363582E-09</v>
      </c>
      <c r="IY248">
        <v>-1.73941095924372</v>
      </c>
      <c r="IZ248">
        <v>-0.1542298006697892</v>
      </c>
      <c r="JA248">
        <v>0.004482180110296973</v>
      </c>
      <c r="JB248">
        <v>-5.576280945024944E-05</v>
      </c>
      <c r="JC248">
        <v>4</v>
      </c>
      <c r="JD248">
        <v>1967</v>
      </c>
      <c r="JE248">
        <v>1</v>
      </c>
      <c r="JF248">
        <v>28</v>
      </c>
      <c r="JG248">
        <v>45</v>
      </c>
      <c r="JH248">
        <v>44.9</v>
      </c>
      <c r="JI248">
        <v>1.65161</v>
      </c>
      <c r="JJ248">
        <v>2.61719</v>
      </c>
      <c r="JK248">
        <v>1.49658</v>
      </c>
      <c r="JL248">
        <v>2.40845</v>
      </c>
      <c r="JM248">
        <v>1.54907</v>
      </c>
      <c r="JN248">
        <v>2.44629</v>
      </c>
      <c r="JO248">
        <v>31.8269</v>
      </c>
      <c r="JP248">
        <v>13.4841</v>
      </c>
      <c r="JQ248">
        <v>18</v>
      </c>
      <c r="JR248">
        <v>505.61</v>
      </c>
      <c r="JS248">
        <v>450.667</v>
      </c>
      <c r="JT248">
        <v>21.9682</v>
      </c>
      <c r="JU248">
        <v>39.7575</v>
      </c>
      <c r="JV248">
        <v>30</v>
      </c>
      <c r="JW248">
        <v>39.4252</v>
      </c>
      <c r="JX248">
        <v>39.2601</v>
      </c>
      <c r="JY248">
        <v>33.1811</v>
      </c>
      <c r="JZ248">
        <v>0</v>
      </c>
      <c r="KA248">
        <v>65.6046</v>
      </c>
      <c r="KB248">
        <v>21.9896</v>
      </c>
      <c r="KC248">
        <v>640.606</v>
      </c>
      <c r="KD248">
        <v>19.4848</v>
      </c>
      <c r="KE248">
        <v>99.203</v>
      </c>
      <c r="KF248">
        <v>92.5149</v>
      </c>
    </row>
    <row r="249" spans="1:292">
      <c r="A249">
        <v>231</v>
      </c>
      <c r="B249">
        <v>1694442253.1</v>
      </c>
      <c r="C249">
        <v>8172.599999904633</v>
      </c>
      <c r="D249" t="s">
        <v>900</v>
      </c>
      <c r="E249" t="s">
        <v>901</v>
      </c>
      <c r="F249">
        <v>5</v>
      </c>
      <c r="G249" t="s">
        <v>824</v>
      </c>
      <c r="H249">
        <v>1694442245.314285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637.58655018118</v>
      </c>
      <c r="AJ249">
        <v>601.8961696969697</v>
      </c>
      <c r="AK249">
        <v>3.344648067009237</v>
      </c>
      <c r="AL249">
        <v>65.87019396724924</v>
      </c>
      <c r="AM249">
        <f>(AO249 - AN249 + DX249*1E3/(8.314*(DZ249+273.15)) * AQ249/DW249 * AP249) * DW249/(100*DK249) * 1000/(1000 - AO249)</f>
        <v>0</v>
      </c>
      <c r="AN249">
        <v>19.12433705910128</v>
      </c>
      <c r="AO249">
        <v>21.43418242424242</v>
      </c>
      <c r="AP249">
        <v>3.241255569154816E-05</v>
      </c>
      <c r="AQ249">
        <v>103.4270274450449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1.37</v>
      </c>
      <c r="DL249">
        <v>0.5</v>
      </c>
      <c r="DM249" t="s">
        <v>430</v>
      </c>
      <c r="DN249">
        <v>2</v>
      </c>
      <c r="DO249" t="b">
        <v>1</v>
      </c>
      <c r="DP249">
        <v>1694442245.314285</v>
      </c>
      <c r="DQ249">
        <v>565.0363214285713</v>
      </c>
      <c r="DR249">
        <v>608.5487857142858</v>
      </c>
      <c r="DS249">
        <v>21.42298571428571</v>
      </c>
      <c r="DT249">
        <v>19.12326785714286</v>
      </c>
      <c r="DU249">
        <v>593.5293571428572</v>
      </c>
      <c r="DV249">
        <v>25.091225</v>
      </c>
      <c r="DW249">
        <v>500.0231785714286</v>
      </c>
      <c r="DX249">
        <v>84.45935357142858</v>
      </c>
      <c r="DY249">
        <v>0.09996793571428574</v>
      </c>
      <c r="DZ249">
        <v>27.02741785714285</v>
      </c>
      <c r="EA249">
        <v>27.93196071428572</v>
      </c>
      <c r="EB249">
        <v>999.9000000000002</v>
      </c>
      <c r="EC249">
        <v>0</v>
      </c>
      <c r="ED249">
        <v>0</v>
      </c>
      <c r="EE249">
        <v>10003.79321428571</v>
      </c>
      <c r="EF249">
        <v>0</v>
      </c>
      <c r="EG249">
        <v>1712.633214285714</v>
      </c>
      <c r="EH249">
        <v>-43.51251071428572</v>
      </c>
      <c r="EI249">
        <v>577.4062499999999</v>
      </c>
      <c r="EJ249">
        <v>620.4130714285714</v>
      </c>
      <c r="EK249">
        <v>2.299700357142857</v>
      </c>
      <c r="EL249">
        <v>608.5487857142858</v>
      </c>
      <c r="EM249">
        <v>19.12326785714286</v>
      </c>
      <c r="EN249">
        <v>1.8093725</v>
      </c>
      <c r="EO249">
        <v>1.615139642857143</v>
      </c>
      <c r="EP249">
        <v>15.86798928571429</v>
      </c>
      <c r="EQ249">
        <v>14.10401071428572</v>
      </c>
      <c r="ER249">
        <v>2000.026785714286</v>
      </c>
      <c r="ES249">
        <v>0.9799973928571427</v>
      </c>
      <c r="ET249">
        <v>0.02000291071428571</v>
      </c>
      <c r="EU249">
        <v>0</v>
      </c>
      <c r="EV249">
        <v>208.4769642857143</v>
      </c>
      <c r="EW249">
        <v>5.00078</v>
      </c>
      <c r="EX249">
        <v>5477.740714285714</v>
      </c>
      <c r="EY249">
        <v>16379.84285714286</v>
      </c>
      <c r="EZ249">
        <v>45.70735714285713</v>
      </c>
      <c r="FA249">
        <v>47.17149999999998</v>
      </c>
      <c r="FB249">
        <v>46.33246428571429</v>
      </c>
      <c r="FC249">
        <v>46.41267857142856</v>
      </c>
      <c r="FD249">
        <v>46.2497857142857</v>
      </c>
      <c r="FE249">
        <v>1955.118214285714</v>
      </c>
      <c r="FF249">
        <v>39.90857142857144</v>
      </c>
      <c r="FG249">
        <v>0</v>
      </c>
      <c r="FH249">
        <v>1694442253.5</v>
      </c>
      <c r="FI249">
        <v>0</v>
      </c>
      <c r="FJ249">
        <v>208.40156</v>
      </c>
      <c r="FK249">
        <v>-1.626846128798273</v>
      </c>
      <c r="FL249">
        <v>66.94769240863866</v>
      </c>
      <c r="FM249">
        <v>5478.4528</v>
      </c>
      <c r="FN249">
        <v>15</v>
      </c>
      <c r="FO249">
        <v>1694439552.6</v>
      </c>
      <c r="FP249" t="s">
        <v>825</v>
      </c>
      <c r="FQ249">
        <v>1694439550.6</v>
      </c>
      <c r="FR249">
        <v>1694439552.6</v>
      </c>
      <c r="FS249">
        <v>4</v>
      </c>
      <c r="FT249">
        <v>-0.107</v>
      </c>
      <c r="FU249">
        <v>-0.056</v>
      </c>
      <c r="FV249">
        <v>-25.867</v>
      </c>
      <c r="FW249">
        <v>-3.611</v>
      </c>
      <c r="FX249">
        <v>420</v>
      </c>
      <c r="FY249">
        <v>20</v>
      </c>
      <c r="FZ249">
        <v>0.32</v>
      </c>
      <c r="GA249">
        <v>0.08</v>
      </c>
      <c r="GB249">
        <v>-43.28743902439025</v>
      </c>
      <c r="GC249">
        <v>-4.871257839721183</v>
      </c>
      <c r="GD249">
        <v>0.4862437795090473</v>
      </c>
      <c r="GE249">
        <v>0</v>
      </c>
      <c r="GF249">
        <v>2.296471707317073</v>
      </c>
      <c r="GG249">
        <v>0.08557714285714471</v>
      </c>
      <c r="GH249">
        <v>0.01010469243867376</v>
      </c>
      <c r="GI249">
        <v>1</v>
      </c>
      <c r="GJ249">
        <v>1</v>
      </c>
      <c r="GK249">
        <v>2</v>
      </c>
      <c r="GL249" t="s">
        <v>438</v>
      </c>
      <c r="GM249">
        <v>3.10431</v>
      </c>
      <c r="GN249">
        <v>2.75808</v>
      </c>
      <c r="GO249">
        <v>0.106692</v>
      </c>
      <c r="GP249">
        <v>0.108545</v>
      </c>
      <c r="GQ249">
        <v>0.102681</v>
      </c>
      <c r="GR249">
        <v>0.085021</v>
      </c>
      <c r="GS249">
        <v>22663.5</v>
      </c>
      <c r="GT249">
        <v>21271.6</v>
      </c>
      <c r="GU249">
        <v>25946.2</v>
      </c>
      <c r="GV249">
        <v>24223.3</v>
      </c>
      <c r="GW249">
        <v>37415.9</v>
      </c>
      <c r="GX249">
        <v>32466.6</v>
      </c>
      <c r="GY249">
        <v>45408.8</v>
      </c>
      <c r="GZ249">
        <v>38386.2</v>
      </c>
      <c r="HA249">
        <v>1.78825</v>
      </c>
      <c r="HB249">
        <v>1.68585</v>
      </c>
      <c r="HC249">
        <v>-0.08366999999999999</v>
      </c>
      <c r="HD249">
        <v>0</v>
      </c>
      <c r="HE249">
        <v>29.2893</v>
      </c>
      <c r="HF249">
        <v>999.9</v>
      </c>
      <c r="HG249">
        <v>53.2</v>
      </c>
      <c r="HH249">
        <v>28.2</v>
      </c>
      <c r="HI249">
        <v>24.1835</v>
      </c>
      <c r="HJ249">
        <v>61.532</v>
      </c>
      <c r="HK249">
        <v>23.8582</v>
      </c>
      <c r="HL249">
        <v>1</v>
      </c>
      <c r="HM249">
        <v>1.09221</v>
      </c>
      <c r="HN249">
        <v>8.388019999999999</v>
      </c>
      <c r="HO249">
        <v>20.1195</v>
      </c>
      <c r="HP249">
        <v>5.20816</v>
      </c>
      <c r="HQ249">
        <v>11.9918</v>
      </c>
      <c r="HR249">
        <v>4.96175</v>
      </c>
      <c r="HS249">
        <v>3.27433</v>
      </c>
      <c r="HT249">
        <v>9999</v>
      </c>
      <c r="HU249">
        <v>9999</v>
      </c>
      <c r="HV249">
        <v>9999</v>
      </c>
      <c r="HW249">
        <v>162.7</v>
      </c>
      <c r="HX249">
        <v>1.86371</v>
      </c>
      <c r="HY249">
        <v>1.85974</v>
      </c>
      <c r="HZ249">
        <v>1.85791</v>
      </c>
      <c r="IA249">
        <v>1.85943</v>
      </c>
      <c r="IB249">
        <v>1.85957</v>
      </c>
      <c r="IC249">
        <v>1.85794</v>
      </c>
      <c r="ID249">
        <v>1.85699</v>
      </c>
      <c r="IE249">
        <v>1.85206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-28.934</v>
      </c>
      <c r="IT249">
        <v>-3.6687</v>
      </c>
      <c r="IU249">
        <v>-16.18538581062957</v>
      </c>
      <c r="IV249">
        <v>-0.02504303529460891</v>
      </c>
      <c r="IW249">
        <v>8.203137281165334E-06</v>
      </c>
      <c r="IX249">
        <v>-1.601710138363582E-09</v>
      </c>
      <c r="IY249">
        <v>-1.73941095924372</v>
      </c>
      <c r="IZ249">
        <v>-0.1542298006697892</v>
      </c>
      <c r="JA249">
        <v>0.004482180110296973</v>
      </c>
      <c r="JB249">
        <v>-5.576280945024944E-05</v>
      </c>
      <c r="JC249">
        <v>4</v>
      </c>
      <c r="JD249">
        <v>1967</v>
      </c>
      <c r="JE249">
        <v>1</v>
      </c>
      <c r="JF249">
        <v>28</v>
      </c>
      <c r="JG249">
        <v>45</v>
      </c>
      <c r="JH249">
        <v>45</v>
      </c>
      <c r="JI249">
        <v>1.68457</v>
      </c>
      <c r="JJ249">
        <v>2.62085</v>
      </c>
      <c r="JK249">
        <v>1.49658</v>
      </c>
      <c r="JL249">
        <v>2.40967</v>
      </c>
      <c r="JM249">
        <v>1.54907</v>
      </c>
      <c r="JN249">
        <v>2.43896</v>
      </c>
      <c r="JO249">
        <v>31.8269</v>
      </c>
      <c r="JP249">
        <v>13.4929</v>
      </c>
      <c r="JQ249">
        <v>18</v>
      </c>
      <c r="JR249">
        <v>505.734</v>
      </c>
      <c r="JS249">
        <v>450.544</v>
      </c>
      <c r="JT249">
        <v>22.01</v>
      </c>
      <c r="JU249">
        <v>39.7632</v>
      </c>
      <c r="JV249">
        <v>30</v>
      </c>
      <c r="JW249">
        <v>39.4318</v>
      </c>
      <c r="JX249">
        <v>39.2665</v>
      </c>
      <c r="JY249">
        <v>33.8277</v>
      </c>
      <c r="JZ249">
        <v>0</v>
      </c>
      <c r="KA249">
        <v>65.6046</v>
      </c>
      <c r="KB249">
        <v>22.0417</v>
      </c>
      <c r="KC249">
        <v>660.643</v>
      </c>
      <c r="KD249">
        <v>19.431</v>
      </c>
      <c r="KE249">
        <v>99.2022</v>
      </c>
      <c r="KF249">
        <v>92.515</v>
      </c>
    </row>
    <row r="250" spans="1:292">
      <c r="A250">
        <v>232</v>
      </c>
      <c r="B250">
        <v>1694442258.1</v>
      </c>
      <c r="C250">
        <v>8177.599999904633</v>
      </c>
      <c r="D250" t="s">
        <v>902</v>
      </c>
      <c r="E250" t="s">
        <v>903</v>
      </c>
      <c r="F250">
        <v>5</v>
      </c>
      <c r="G250" t="s">
        <v>824</v>
      </c>
      <c r="H250">
        <v>1694442250.6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654.9639252012544</v>
      </c>
      <c r="AJ250">
        <v>618.8012060606058</v>
      </c>
      <c r="AK250">
        <v>3.382722961083066</v>
      </c>
      <c r="AL250">
        <v>65.87019396724924</v>
      </c>
      <c r="AM250">
        <f>(AO250 - AN250 + DX250*1E3/(8.314*(DZ250+273.15)) * AQ250/DW250 * AP250) * DW250/(100*DK250) * 1000/(1000 - AO250)</f>
        <v>0</v>
      </c>
      <c r="AN250">
        <v>19.08598894094547</v>
      </c>
      <c r="AO250">
        <v>21.4223806060606</v>
      </c>
      <c r="AP250">
        <v>-3.591475247437663E-05</v>
      </c>
      <c r="AQ250">
        <v>103.4270274450449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1.37</v>
      </c>
      <c r="DL250">
        <v>0.5</v>
      </c>
      <c r="DM250" t="s">
        <v>430</v>
      </c>
      <c r="DN250">
        <v>2</v>
      </c>
      <c r="DO250" t="b">
        <v>1</v>
      </c>
      <c r="DP250">
        <v>1694442250.6</v>
      </c>
      <c r="DQ250">
        <v>582.4447407407407</v>
      </c>
      <c r="DR250">
        <v>626.4126666666666</v>
      </c>
      <c r="DS250">
        <v>21.42722962962963</v>
      </c>
      <c r="DT250">
        <v>19.11076296296296</v>
      </c>
      <c r="DU250">
        <v>611.2371111111112</v>
      </c>
      <c r="DV250">
        <v>25.09562592592593</v>
      </c>
      <c r="DW250">
        <v>500.0344814814815</v>
      </c>
      <c r="DX250">
        <v>84.45941481481483</v>
      </c>
      <c r="DY250">
        <v>0.1000264</v>
      </c>
      <c r="DZ250">
        <v>27.02876666666667</v>
      </c>
      <c r="EA250">
        <v>27.92775555555556</v>
      </c>
      <c r="EB250">
        <v>999.9000000000001</v>
      </c>
      <c r="EC250">
        <v>0</v>
      </c>
      <c r="ED250">
        <v>0</v>
      </c>
      <c r="EE250">
        <v>9999.879999999997</v>
      </c>
      <c r="EF250">
        <v>0</v>
      </c>
      <c r="EG250">
        <v>1723.575925925926</v>
      </c>
      <c r="EH250">
        <v>-43.96802962962962</v>
      </c>
      <c r="EI250">
        <v>595.1982592592592</v>
      </c>
      <c r="EJ250">
        <v>638.6169629629629</v>
      </c>
      <c r="EK250">
        <v>2.316445185185185</v>
      </c>
      <c r="EL250">
        <v>626.4126666666666</v>
      </c>
      <c r="EM250">
        <v>19.11076296296296</v>
      </c>
      <c r="EN250">
        <v>1.809732222222222</v>
      </c>
      <c r="EO250">
        <v>1.614085185185185</v>
      </c>
      <c r="EP250">
        <v>15.87109259259259</v>
      </c>
      <c r="EQ250">
        <v>14.09394444444444</v>
      </c>
      <c r="ER250">
        <v>2000.015555555555</v>
      </c>
      <c r="ES250">
        <v>0.9799956296296296</v>
      </c>
      <c r="ET250">
        <v>0.02000468148148148</v>
      </c>
      <c r="EU250">
        <v>0</v>
      </c>
      <c r="EV250">
        <v>208.4137407407408</v>
      </c>
      <c r="EW250">
        <v>5.00078</v>
      </c>
      <c r="EX250">
        <v>5482.201851851852</v>
      </c>
      <c r="EY250">
        <v>16379.74444444444</v>
      </c>
      <c r="EZ250">
        <v>45.71729629629629</v>
      </c>
      <c r="FA250">
        <v>47.18022222222222</v>
      </c>
      <c r="FB250">
        <v>46.34237037037037</v>
      </c>
      <c r="FC250">
        <v>46.40707407407407</v>
      </c>
      <c r="FD250">
        <v>46.27285185185184</v>
      </c>
      <c r="FE250">
        <v>1955.102962962963</v>
      </c>
      <c r="FF250">
        <v>39.9125925925926</v>
      </c>
      <c r="FG250">
        <v>0</v>
      </c>
      <c r="FH250">
        <v>1694442258.3</v>
      </c>
      <c r="FI250">
        <v>0</v>
      </c>
      <c r="FJ250">
        <v>208.34612</v>
      </c>
      <c r="FK250">
        <v>-1.577999987571477</v>
      </c>
      <c r="FL250">
        <v>-6.216923045612723</v>
      </c>
      <c r="FM250">
        <v>5481.6452</v>
      </c>
      <c r="FN250">
        <v>15</v>
      </c>
      <c r="FO250">
        <v>1694439552.6</v>
      </c>
      <c r="FP250" t="s">
        <v>825</v>
      </c>
      <c r="FQ250">
        <v>1694439550.6</v>
      </c>
      <c r="FR250">
        <v>1694439552.6</v>
      </c>
      <c r="FS250">
        <v>4</v>
      </c>
      <c r="FT250">
        <v>-0.107</v>
      </c>
      <c r="FU250">
        <v>-0.056</v>
      </c>
      <c r="FV250">
        <v>-25.867</v>
      </c>
      <c r="FW250">
        <v>-3.611</v>
      </c>
      <c r="FX250">
        <v>420</v>
      </c>
      <c r="FY250">
        <v>20</v>
      </c>
      <c r="FZ250">
        <v>0.32</v>
      </c>
      <c r="GA250">
        <v>0.08</v>
      </c>
      <c r="GB250">
        <v>-43.71290487804878</v>
      </c>
      <c r="GC250">
        <v>-4.96453797909408</v>
      </c>
      <c r="GD250">
        <v>0.4962367869844921</v>
      </c>
      <c r="GE250">
        <v>0</v>
      </c>
      <c r="GF250">
        <v>2.309484390243902</v>
      </c>
      <c r="GG250">
        <v>0.184608292682923</v>
      </c>
      <c r="GH250">
        <v>0.02012337095952214</v>
      </c>
      <c r="GI250">
        <v>1</v>
      </c>
      <c r="GJ250">
        <v>1</v>
      </c>
      <c r="GK250">
        <v>2</v>
      </c>
      <c r="GL250" t="s">
        <v>438</v>
      </c>
      <c r="GM250">
        <v>3.10441</v>
      </c>
      <c r="GN250">
        <v>2.75806</v>
      </c>
      <c r="GO250">
        <v>0.108715</v>
      </c>
      <c r="GP250">
        <v>0.11054</v>
      </c>
      <c r="GQ250">
        <v>0.102644</v>
      </c>
      <c r="GR250">
        <v>0.08496670000000001</v>
      </c>
      <c r="GS250">
        <v>22611.9</v>
      </c>
      <c r="GT250">
        <v>21223.8</v>
      </c>
      <c r="GU250">
        <v>25945.8</v>
      </c>
      <c r="GV250">
        <v>24223.1</v>
      </c>
      <c r="GW250">
        <v>37417.1</v>
      </c>
      <c r="GX250">
        <v>32468.4</v>
      </c>
      <c r="GY250">
        <v>45408</v>
      </c>
      <c r="GZ250">
        <v>38385.9</v>
      </c>
      <c r="HA250">
        <v>1.78825</v>
      </c>
      <c r="HB250">
        <v>1.6853</v>
      </c>
      <c r="HC250">
        <v>-0.08216130000000001</v>
      </c>
      <c r="HD250">
        <v>0</v>
      </c>
      <c r="HE250">
        <v>29.2734</v>
      </c>
      <c r="HF250">
        <v>999.9</v>
      </c>
      <c r="HG250">
        <v>53.2</v>
      </c>
      <c r="HH250">
        <v>28.2</v>
      </c>
      <c r="HI250">
        <v>24.1828</v>
      </c>
      <c r="HJ250">
        <v>61.482</v>
      </c>
      <c r="HK250">
        <v>23.9744</v>
      </c>
      <c r="HL250">
        <v>1</v>
      </c>
      <c r="HM250">
        <v>1.09213</v>
      </c>
      <c r="HN250">
        <v>8.228999999999999</v>
      </c>
      <c r="HO250">
        <v>20.1265</v>
      </c>
      <c r="HP250">
        <v>5.20681</v>
      </c>
      <c r="HQ250">
        <v>11.9918</v>
      </c>
      <c r="HR250">
        <v>4.9617</v>
      </c>
      <c r="HS250">
        <v>3.27405</v>
      </c>
      <c r="HT250">
        <v>9999</v>
      </c>
      <c r="HU250">
        <v>9999</v>
      </c>
      <c r="HV250">
        <v>9999</v>
      </c>
      <c r="HW250">
        <v>162.7</v>
      </c>
      <c r="HX250">
        <v>1.86371</v>
      </c>
      <c r="HY250">
        <v>1.85974</v>
      </c>
      <c r="HZ250">
        <v>1.85791</v>
      </c>
      <c r="IA250">
        <v>1.85942</v>
      </c>
      <c r="IB250">
        <v>1.85958</v>
      </c>
      <c r="IC250">
        <v>1.85793</v>
      </c>
      <c r="ID250">
        <v>1.85699</v>
      </c>
      <c r="IE250">
        <v>1.85207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-29.213</v>
      </c>
      <c r="IT250">
        <v>-3.6682</v>
      </c>
      <c r="IU250">
        <v>-16.18538581062957</v>
      </c>
      <c r="IV250">
        <v>-0.02504303529460891</v>
      </c>
      <c r="IW250">
        <v>8.203137281165334E-06</v>
      </c>
      <c r="IX250">
        <v>-1.601710138363582E-09</v>
      </c>
      <c r="IY250">
        <v>-1.73941095924372</v>
      </c>
      <c r="IZ250">
        <v>-0.1542298006697892</v>
      </c>
      <c r="JA250">
        <v>0.004482180110296973</v>
      </c>
      <c r="JB250">
        <v>-5.576280945024944E-05</v>
      </c>
      <c r="JC250">
        <v>4</v>
      </c>
      <c r="JD250">
        <v>1967</v>
      </c>
      <c r="JE250">
        <v>1</v>
      </c>
      <c r="JF250">
        <v>28</v>
      </c>
      <c r="JG250">
        <v>45.1</v>
      </c>
      <c r="JH250">
        <v>45.1</v>
      </c>
      <c r="JI250">
        <v>1.71997</v>
      </c>
      <c r="JJ250">
        <v>2.62451</v>
      </c>
      <c r="JK250">
        <v>1.49658</v>
      </c>
      <c r="JL250">
        <v>2.40967</v>
      </c>
      <c r="JM250">
        <v>1.54907</v>
      </c>
      <c r="JN250">
        <v>2.41333</v>
      </c>
      <c r="JO250">
        <v>31.8488</v>
      </c>
      <c r="JP250">
        <v>13.4929</v>
      </c>
      <c r="JQ250">
        <v>18</v>
      </c>
      <c r="JR250">
        <v>505.786</v>
      </c>
      <c r="JS250">
        <v>450.234</v>
      </c>
      <c r="JT250">
        <v>22.0624</v>
      </c>
      <c r="JU250">
        <v>39.7712</v>
      </c>
      <c r="JV250">
        <v>30</v>
      </c>
      <c r="JW250">
        <v>39.4395</v>
      </c>
      <c r="JX250">
        <v>39.2743</v>
      </c>
      <c r="JY250">
        <v>34.5467</v>
      </c>
      <c r="JZ250">
        <v>0</v>
      </c>
      <c r="KA250">
        <v>65.6046</v>
      </c>
      <c r="KB250">
        <v>22.0965</v>
      </c>
      <c r="KC250">
        <v>674.003</v>
      </c>
      <c r="KD250">
        <v>19.3889</v>
      </c>
      <c r="KE250">
        <v>99.2007</v>
      </c>
      <c r="KF250">
        <v>92.5142</v>
      </c>
    </row>
    <row r="251" spans="1:292">
      <c r="A251">
        <v>233</v>
      </c>
      <c r="B251">
        <v>1694442263.1</v>
      </c>
      <c r="C251">
        <v>8182.599999904633</v>
      </c>
      <c r="D251" t="s">
        <v>904</v>
      </c>
      <c r="E251" t="s">
        <v>905</v>
      </c>
      <c r="F251">
        <v>5</v>
      </c>
      <c r="G251" t="s">
        <v>824</v>
      </c>
      <c r="H251">
        <v>1694442255.314285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671.9564121742297</v>
      </c>
      <c r="AJ251">
        <v>635.5975212121209</v>
      </c>
      <c r="AK251">
        <v>3.356924758646538</v>
      </c>
      <c r="AL251">
        <v>65.87019396724924</v>
      </c>
      <c r="AM251">
        <f>(AO251 - AN251 + DX251*1E3/(8.314*(DZ251+273.15)) * AQ251/DW251 * AP251) * DW251/(100*DK251) * 1000/(1000 - AO251)</f>
        <v>0</v>
      </c>
      <c r="AN251">
        <v>19.08250513868084</v>
      </c>
      <c r="AO251">
        <v>21.41587939393939</v>
      </c>
      <c r="AP251">
        <v>-1.724551451179766E-05</v>
      </c>
      <c r="AQ251">
        <v>103.4270274450449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1.37</v>
      </c>
      <c r="DL251">
        <v>0.5</v>
      </c>
      <c r="DM251" t="s">
        <v>430</v>
      </c>
      <c r="DN251">
        <v>2</v>
      </c>
      <c r="DO251" t="b">
        <v>1</v>
      </c>
      <c r="DP251">
        <v>1694442255.314285</v>
      </c>
      <c r="DQ251">
        <v>597.985607142857</v>
      </c>
      <c r="DR251">
        <v>642.2559642857142</v>
      </c>
      <c r="DS251">
        <v>21.42585357142857</v>
      </c>
      <c r="DT251">
        <v>19.09712857142857</v>
      </c>
      <c r="DU251">
        <v>627.042392857143</v>
      </c>
      <c r="DV251">
        <v>25.09420357142857</v>
      </c>
      <c r="DW251">
        <v>500.0513214285715</v>
      </c>
      <c r="DX251">
        <v>84.45955714285716</v>
      </c>
      <c r="DY251">
        <v>0.1000100178571429</v>
      </c>
      <c r="DZ251">
        <v>27.03118928571428</v>
      </c>
      <c r="EA251">
        <v>27.92976785714285</v>
      </c>
      <c r="EB251">
        <v>999.9000000000002</v>
      </c>
      <c r="EC251">
        <v>0</v>
      </c>
      <c r="ED251">
        <v>0</v>
      </c>
      <c r="EE251">
        <v>9997.831071428573</v>
      </c>
      <c r="EF251">
        <v>0</v>
      </c>
      <c r="EG251">
        <v>1713.758928571429</v>
      </c>
      <c r="EH251">
        <v>-44.27031428571429</v>
      </c>
      <c r="EI251">
        <v>611.0785357142857</v>
      </c>
      <c r="EJ251">
        <v>654.7597857142856</v>
      </c>
      <c r="EK251">
        <v>2.328709642857143</v>
      </c>
      <c r="EL251">
        <v>642.2559642857142</v>
      </c>
      <c r="EM251">
        <v>19.09712857142857</v>
      </c>
      <c r="EN251">
        <v>1.809618928571429</v>
      </c>
      <c r="EO251">
        <v>1.612936071428572</v>
      </c>
      <c r="EP251">
        <v>15.87011071428572</v>
      </c>
      <c r="EQ251">
        <v>14.08295357142857</v>
      </c>
      <c r="ER251">
        <v>1999.995</v>
      </c>
      <c r="ES251">
        <v>0.9799963928571429</v>
      </c>
      <c r="ET251">
        <v>0.0200039</v>
      </c>
      <c r="EU251">
        <v>0</v>
      </c>
      <c r="EV251">
        <v>208.3251071428571</v>
      </c>
      <c r="EW251">
        <v>5.00078</v>
      </c>
      <c r="EX251">
        <v>5460.078571428573</v>
      </c>
      <c r="EY251">
        <v>16379.58214285714</v>
      </c>
      <c r="EZ251">
        <v>45.71842857142855</v>
      </c>
      <c r="FA251">
        <v>47.19832142857143</v>
      </c>
      <c r="FB251">
        <v>46.33685714285715</v>
      </c>
      <c r="FC251">
        <v>46.41275</v>
      </c>
      <c r="FD251">
        <v>46.28317857142856</v>
      </c>
      <c r="FE251">
        <v>1955.085</v>
      </c>
      <c r="FF251">
        <v>39.91000000000001</v>
      </c>
      <c r="FG251">
        <v>0</v>
      </c>
      <c r="FH251">
        <v>1694442263.7</v>
      </c>
      <c r="FI251">
        <v>0</v>
      </c>
      <c r="FJ251">
        <v>208.3183076923077</v>
      </c>
      <c r="FK251">
        <v>1.147213685013597</v>
      </c>
      <c r="FL251">
        <v>-424.3904279238544</v>
      </c>
      <c r="FM251">
        <v>5456.366153846154</v>
      </c>
      <c r="FN251">
        <v>15</v>
      </c>
      <c r="FO251">
        <v>1694439552.6</v>
      </c>
      <c r="FP251" t="s">
        <v>825</v>
      </c>
      <c r="FQ251">
        <v>1694439550.6</v>
      </c>
      <c r="FR251">
        <v>1694439552.6</v>
      </c>
      <c r="FS251">
        <v>4</v>
      </c>
      <c r="FT251">
        <v>-0.107</v>
      </c>
      <c r="FU251">
        <v>-0.056</v>
      </c>
      <c r="FV251">
        <v>-25.867</v>
      </c>
      <c r="FW251">
        <v>-3.611</v>
      </c>
      <c r="FX251">
        <v>420</v>
      </c>
      <c r="FY251">
        <v>20</v>
      </c>
      <c r="FZ251">
        <v>0.32</v>
      </c>
      <c r="GA251">
        <v>0.08</v>
      </c>
      <c r="GB251">
        <v>-44.0744025</v>
      </c>
      <c r="GC251">
        <v>-4.229152345215682</v>
      </c>
      <c r="GD251">
        <v>0.4156310079189834</v>
      </c>
      <c r="GE251">
        <v>0</v>
      </c>
      <c r="GF251">
        <v>2.3198885</v>
      </c>
      <c r="GG251">
        <v>0.1844156848029971</v>
      </c>
      <c r="GH251">
        <v>0.01990293389804629</v>
      </c>
      <c r="GI251">
        <v>1</v>
      </c>
      <c r="GJ251">
        <v>1</v>
      </c>
      <c r="GK251">
        <v>2</v>
      </c>
      <c r="GL251" t="s">
        <v>438</v>
      </c>
      <c r="GM251">
        <v>3.10446</v>
      </c>
      <c r="GN251">
        <v>2.75826</v>
      </c>
      <c r="GO251">
        <v>0.110703</v>
      </c>
      <c r="GP251">
        <v>0.112508</v>
      </c>
      <c r="GQ251">
        <v>0.102622</v>
      </c>
      <c r="GR251">
        <v>0.0849656</v>
      </c>
      <c r="GS251">
        <v>22560.9</v>
      </c>
      <c r="GT251">
        <v>21176.5</v>
      </c>
      <c r="GU251">
        <v>25945.2</v>
      </c>
      <c r="GV251">
        <v>24222.6</v>
      </c>
      <c r="GW251">
        <v>37417.5</v>
      </c>
      <c r="GX251">
        <v>32467.9</v>
      </c>
      <c r="GY251">
        <v>45407.1</v>
      </c>
      <c r="GZ251">
        <v>38385</v>
      </c>
      <c r="HA251">
        <v>1.7883</v>
      </c>
      <c r="HB251">
        <v>1.68465</v>
      </c>
      <c r="HC251">
        <v>-0.08166950000000001</v>
      </c>
      <c r="HD251">
        <v>0</v>
      </c>
      <c r="HE251">
        <v>29.2556</v>
      </c>
      <c r="HF251">
        <v>999.9</v>
      </c>
      <c r="HG251">
        <v>53.2</v>
      </c>
      <c r="HH251">
        <v>28.2</v>
      </c>
      <c r="HI251">
        <v>24.1834</v>
      </c>
      <c r="HJ251">
        <v>61.672</v>
      </c>
      <c r="HK251">
        <v>23.7941</v>
      </c>
      <c r="HL251">
        <v>1</v>
      </c>
      <c r="HM251">
        <v>1.09231</v>
      </c>
      <c r="HN251">
        <v>8.16085</v>
      </c>
      <c r="HO251">
        <v>20.1293</v>
      </c>
      <c r="HP251">
        <v>5.20681</v>
      </c>
      <c r="HQ251">
        <v>11.992</v>
      </c>
      <c r="HR251">
        <v>4.96175</v>
      </c>
      <c r="HS251">
        <v>3.27418</v>
      </c>
      <c r="HT251">
        <v>9999</v>
      </c>
      <c r="HU251">
        <v>9999</v>
      </c>
      <c r="HV251">
        <v>9999</v>
      </c>
      <c r="HW251">
        <v>162.7</v>
      </c>
      <c r="HX251">
        <v>1.86371</v>
      </c>
      <c r="HY251">
        <v>1.85974</v>
      </c>
      <c r="HZ251">
        <v>1.85791</v>
      </c>
      <c r="IA251">
        <v>1.85944</v>
      </c>
      <c r="IB251">
        <v>1.85958</v>
      </c>
      <c r="IC251">
        <v>1.85794</v>
      </c>
      <c r="ID251">
        <v>1.85699</v>
      </c>
      <c r="IE251">
        <v>1.85208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-29.489</v>
      </c>
      <c r="IT251">
        <v>-3.668</v>
      </c>
      <c r="IU251">
        <v>-16.18538581062957</v>
      </c>
      <c r="IV251">
        <v>-0.02504303529460891</v>
      </c>
      <c r="IW251">
        <v>8.203137281165334E-06</v>
      </c>
      <c r="IX251">
        <v>-1.601710138363582E-09</v>
      </c>
      <c r="IY251">
        <v>-1.73941095924372</v>
      </c>
      <c r="IZ251">
        <v>-0.1542298006697892</v>
      </c>
      <c r="JA251">
        <v>0.004482180110296973</v>
      </c>
      <c r="JB251">
        <v>-5.576280945024944E-05</v>
      </c>
      <c r="JC251">
        <v>4</v>
      </c>
      <c r="JD251">
        <v>1967</v>
      </c>
      <c r="JE251">
        <v>1</v>
      </c>
      <c r="JF251">
        <v>28</v>
      </c>
      <c r="JG251">
        <v>45.2</v>
      </c>
      <c r="JH251">
        <v>45.2</v>
      </c>
      <c r="JI251">
        <v>1.75171</v>
      </c>
      <c r="JJ251">
        <v>2.61719</v>
      </c>
      <c r="JK251">
        <v>1.49658</v>
      </c>
      <c r="JL251">
        <v>2.40967</v>
      </c>
      <c r="JM251">
        <v>1.54907</v>
      </c>
      <c r="JN251">
        <v>2.36206</v>
      </c>
      <c r="JO251">
        <v>31.8488</v>
      </c>
      <c r="JP251">
        <v>13.4841</v>
      </c>
      <c r="JQ251">
        <v>18</v>
      </c>
      <c r="JR251">
        <v>505.871</v>
      </c>
      <c r="JS251">
        <v>449.866</v>
      </c>
      <c r="JT251">
        <v>22.1117</v>
      </c>
      <c r="JU251">
        <v>39.7782</v>
      </c>
      <c r="JV251">
        <v>30.0002</v>
      </c>
      <c r="JW251">
        <v>39.4474</v>
      </c>
      <c r="JX251">
        <v>39.2831</v>
      </c>
      <c r="JY251">
        <v>35.1831</v>
      </c>
      <c r="JZ251">
        <v>0</v>
      </c>
      <c r="KA251">
        <v>65.6046</v>
      </c>
      <c r="KB251">
        <v>22.1396</v>
      </c>
      <c r="KC251">
        <v>694.038</v>
      </c>
      <c r="KD251">
        <v>19.346</v>
      </c>
      <c r="KE251">
        <v>99.1986</v>
      </c>
      <c r="KF251">
        <v>92.51220000000001</v>
      </c>
    </row>
    <row r="252" spans="1:292">
      <c r="A252">
        <v>234</v>
      </c>
      <c r="B252">
        <v>1694442268.1</v>
      </c>
      <c r="C252">
        <v>8187.599999904633</v>
      </c>
      <c r="D252" t="s">
        <v>906</v>
      </c>
      <c r="E252" t="s">
        <v>907</v>
      </c>
      <c r="F252">
        <v>5</v>
      </c>
      <c r="G252" t="s">
        <v>824</v>
      </c>
      <c r="H252">
        <v>1694442260.6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688.9800079494421</v>
      </c>
      <c r="AJ252">
        <v>652.4782545454547</v>
      </c>
      <c r="AK252">
        <v>3.370487014499269</v>
      </c>
      <c r="AL252">
        <v>65.87019396724924</v>
      </c>
      <c r="AM252">
        <f>(AO252 - AN252 + DX252*1E3/(8.314*(DZ252+273.15)) * AQ252/DW252 * AP252) * DW252/(100*DK252) * 1000/(1000 - AO252)</f>
        <v>0</v>
      </c>
      <c r="AN252">
        <v>19.08370925382186</v>
      </c>
      <c r="AO252">
        <v>21.41724848484848</v>
      </c>
      <c r="AP252">
        <v>3.742155945005001E-06</v>
      </c>
      <c r="AQ252">
        <v>103.4270274450449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1.37</v>
      </c>
      <c r="DL252">
        <v>0.5</v>
      </c>
      <c r="DM252" t="s">
        <v>430</v>
      </c>
      <c r="DN252">
        <v>2</v>
      </c>
      <c r="DO252" t="b">
        <v>1</v>
      </c>
      <c r="DP252">
        <v>1694442260.6</v>
      </c>
      <c r="DQ252">
        <v>615.411074074074</v>
      </c>
      <c r="DR252">
        <v>660.0171851851852</v>
      </c>
      <c r="DS252">
        <v>21.42092962962963</v>
      </c>
      <c r="DT252">
        <v>19.08419629629629</v>
      </c>
      <c r="DU252">
        <v>644.7613703703704</v>
      </c>
      <c r="DV252">
        <v>25.0891037037037</v>
      </c>
      <c r="DW252">
        <v>500.0905555555556</v>
      </c>
      <c r="DX252">
        <v>84.45937407407409</v>
      </c>
      <c r="DY252">
        <v>0.1000429259259259</v>
      </c>
      <c r="DZ252">
        <v>27.0313962962963</v>
      </c>
      <c r="EA252">
        <v>27.93090740740741</v>
      </c>
      <c r="EB252">
        <v>999.9000000000001</v>
      </c>
      <c r="EC252">
        <v>0</v>
      </c>
      <c r="ED252">
        <v>0</v>
      </c>
      <c r="EE252">
        <v>9995.001851851852</v>
      </c>
      <c r="EF252">
        <v>0</v>
      </c>
      <c r="EG252">
        <v>1643.07962962963</v>
      </c>
      <c r="EH252">
        <v>-44.60603703703704</v>
      </c>
      <c r="EI252">
        <v>628.8823703703704</v>
      </c>
      <c r="EJ252">
        <v>672.8581481481482</v>
      </c>
      <c r="EK252">
        <v>2.336726666666667</v>
      </c>
      <c r="EL252">
        <v>660.0171851851852</v>
      </c>
      <c r="EM252">
        <v>19.08419629629629</v>
      </c>
      <c r="EN252">
        <v>1.809198148148148</v>
      </c>
      <c r="EO252">
        <v>1.61184037037037</v>
      </c>
      <c r="EP252">
        <v>15.86648888888889</v>
      </c>
      <c r="EQ252">
        <v>14.07247037037037</v>
      </c>
      <c r="ER252">
        <v>1999.997777777778</v>
      </c>
      <c r="ES252">
        <v>0.9799982592592593</v>
      </c>
      <c r="ET252">
        <v>0.02000196666666667</v>
      </c>
      <c r="EU252">
        <v>0</v>
      </c>
      <c r="EV252">
        <v>208.5125925925926</v>
      </c>
      <c r="EW252">
        <v>5.00078</v>
      </c>
      <c r="EX252">
        <v>5406.576296296296</v>
      </c>
      <c r="EY252">
        <v>16379.61481481481</v>
      </c>
      <c r="EZ252">
        <v>45.74033333333332</v>
      </c>
      <c r="FA252">
        <v>47.21507407407407</v>
      </c>
      <c r="FB252">
        <v>46.31455555555554</v>
      </c>
      <c r="FC252">
        <v>46.41881481481482</v>
      </c>
      <c r="FD252">
        <v>46.30288888888887</v>
      </c>
      <c r="FE252">
        <v>1955.092592592592</v>
      </c>
      <c r="FF252">
        <v>39.90518518518519</v>
      </c>
      <c r="FG252">
        <v>0</v>
      </c>
      <c r="FH252">
        <v>1694442268.5</v>
      </c>
      <c r="FI252">
        <v>0</v>
      </c>
      <c r="FJ252">
        <v>208.5113461538461</v>
      </c>
      <c r="FK252">
        <v>3.756068384909885</v>
      </c>
      <c r="FL252">
        <v>-905.3952120528173</v>
      </c>
      <c r="FM252">
        <v>5405.488846153846</v>
      </c>
      <c r="FN252">
        <v>15</v>
      </c>
      <c r="FO252">
        <v>1694439552.6</v>
      </c>
      <c r="FP252" t="s">
        <v>825</v>
      </c>
      <c r="FQ252">
        <v>1694439550.6</v>
      </c>
      <c r="FR252">
        <v>1694439552.6</v>
      </c>
      <c r="FS252">
        <v>4</v>
      </c>
      <c r="FT252">
        <v>-0.107</v>
      </c>
      <c r="FU252">
        <v>-0.056</v>
      </c>
      <c r="FV252">
        <v>-25.867</v>
      </c>
      <c r="FW252">
        <v>-3.611</v>
      </c>
      <c r="FX252">
        <v>420</v>
      </c>
      <c r="FY252">
        <v>20</v>
      </c>
      <c r="FZ252">
        <v>0.32</v>
      </c>
      <c r="GA252">
        <v>0.08</v>
      </c>
      <c r="GB252">
        <v>-44.3786125</v>
      </c>
      <c r="GC252">
        <v>-3.754490431519591</v>
      </c>
      <c r="GD252">
        <v>0.3750755718435285</v>
      </c>
      <c r="GE252">
        <v>0</v>
      </c>
      <c r="GF252">
        <v>2.32925475</v>
      </c>
      <c r="GG252">
        <v>0.08824063789868156</v>
      </c>
      <c r="GH252">
        <v>0.0140449684918657</v>
      </c>
      <c r="GI252">
        <v>1</v>
      </c>
      <c r="GJ252">
        <v>1</v>
      </c>
      <c r="GK252">
        <v>2</v>
      </c>
      <c r="GL252" t="s">
        <v>438</v>
      </c>
      <c r="GM252">
        <v>3.1043</v>
      </c>
      <c r="GN252">
        <v>2.75809</v>
      </c>
      <c r="GO252">
        <v>0.112675</v>
      </c>
      <c r="GP252">
        <v>0.114436</v>
      </c>
      <c r="GQ252">
        <v>0.102625</v>
      </c>
      <c r="GR252">
        <v>0.0849766</v>
      </c>
      <c r="GS252">
        <v>22510.5</v>
      </c>
      <c r="GT252">
        <v>21129.8</v>
      </c>
      <c r="GU252">
        <v>25944.8</v>
      </c>
      <c r="GV252">
        <v>24221.9</v>
      </c>
      <c r="GW252">
        <v>37417.1</v>
      </c>
      <c r="GX252">
        <v>32467.3</v>
      </c>
      <c r="GY252">
        <v>45406.6</v>
      </c>
      <c r="GZ252">
        <v>38384.5</v>
      </c>
      <c r="HA252">
        <v>1.78805</v>
      </c>
      <c r="HB252">
        <v>1.6847</v>
      </c>
      <c r="HC252">
        <v>-0.0799559</v>
      </c>
      <c r="HD252">
        <v>0</v>
      </c>
      <c r="HE252">
        <v>29.2363</v>
      </c>
      <c r="HF252">
        <v>999.9</v>
      </c>
      <c r="HG252">
        <v>53.2</v>
      </c>
      <c r="HH252">
        <v>28.2</v>
      </c>
      <c r="HI252">
        <v>24.1847</v>
      </c>
      <c r="HJ252">
        <v>61.682</v>
      </c>
      <c r="HK252">
        <v>23.738</v>
      </c>
      <c r="HL252">
        <v>1</v>
      </c>
      <c r="HM252">
        <v>1.09272</v>
      </c>
      <c r="HN252">
        <v>8.038589999999999</v>
      </c>
      <c r="HO252">
        <v>20.1339</v>
      </c>
      <c r="HP252">
        <v>5.20696</v>
      </c>
      <c r="HQ252">
        <v>11.992</v>
      </c>
      <c r="HR252">
        <v>4.9616</v>
      </c>
      <c r="HS252">
        <v>3.27405</v>
      </c>
      <c r="HT252">
        <v>9999</v>
      </c>
      <c r="HU252">
        <v>9999</v>
      </c>
      <c r="HV252">
        <v>9999</v>
      </c>
      <c r="HW252">
        <v>162.7</v>
      </c>
      <c r="HX252">
        <v>1.86371</v>
      </c>
      <c r="HY252">
        <v>1.85974</v>
      </c>
      <c r="HZ252">
        <v>1.85792</v>
      </c>
      <c r="IA252">
        <v>1.85944</v>
      </c>
      <c r="IB252">
        <v>1.85958</v>
      </c>
      <c r="IC252">
        <v>1.85793</v>
      </c>
      <c r="ID252">
        <v>1.85699</v>
      </c>
      <c r="IE252">
        <v>1.8521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-29.763</v>
      </c>
      <c r="IT252">
        <v>-3.668</v>
      </c>
      <c r="IU252">
        <v>-16.18538581062957</v>
      </c>
      <c r="IV252">
        <v>-0.02504303529460891</v>
      </c>
      <c r="IW252">
        <v>8.203137281165334E-06</v>
      </c>
      <c r="IX252">
        <v>-1.601710138363582E-09</v>
      </c>
      <c r="IY252">
        <v>-1.73941095924372</v>
      </c>
      <c r="IZ252">
        <v>-0.1542298006697892</v>
      </c>
      <c r="JA252">
        <v>0.004482180110296973</v>
      </c>
      <c r="JB252">
        <v>-5.576280945024944E-05</v>
      </c>
      <c r="JC252">
        <v>4</v>
      </c>
      <c r="JD252">
        <v>1967</v>
      </c>
      <c r="JE252">
        <v>1</v>
      </c>
      <c r="JF252">
        <v>28</v>
      </c>
      <c r="JG252">
        <v>45.3</v>
      </c>
      <c r="JH252">
        <v>45.3</v>
      </c>
      <c r="JI252">
        <v>1.78833</v>
      </c>
      <c r="JJ252">
        <v>2.61475</v>
      </c>
      <c r="JK252">
        <v>1.49658</v>
      </c>
      <c r="JL252">
        <v>2.40967</v>
      </c>
      <c r="JM252">
        <v>1.54907</v>
      </c>
      <c r="JN252">
        <v>2.45117</v>
      </c>
      <c r="JO252">
        <v>31.8488</v>
      </c>
      <c r="JP252">
        <v>13.4841</v>
      </c>
      <c r="JQ252">
        <v>18</v>
      </c>
      <c r="JR252">
        <v>505.76</v>
      </c>
      <c r="JS252">
        <v>449.944</v>
      </c>
      <c r="JT252">
        <v>22.1625</v>
      </c>
      <c r="JU252">
        <v>39.7858</v>
      </c>
      <c r="JV252">
        <v>30.0004</v>
      </c>
      <c r="JW252">
        <v>39.4549</v>
      </c>
      <c r="JX252">
        <v>39.2904</v>
      </c>
      <c r="JY252">
        <v>35.9062</v>
      </c>
      <c r="JZ252">
        <v>0</v>
      </c>
      <c r="KA252">
        <v>65.6046</v>
      </c>
      <c r="KB252">
        <v>22.1901</v>
      </c>
      <c r="KC252">
        <v>707.4</v>
      </c>
      <c r="KD252">
        <v>19.2993</v>
      </c>
      <c r="KE252">
        <v>99.1972</v>
      </c>
      <c r="KF252">
        <v>92.5103</v>
      </c>
    </row>
    <row r="253" spans="1:292">
      <c r="A253">
        <v>235</v>
      </c>
      <c r="B253">
        <v>1694442273.1</v>
      </c>
      <c r="C253">
        <v>8192.599999904633</v>
      </c>
      <c r="D253" t="s">
        <v>908</v>
      </c>
      <c r="E253" t="s">
        <v>909</v>
      </c>
      <c r="F253">
        <v>5</v>
      </c>
      <c r="G253" t="s">
        <v>824</v>
      </c>
      <c r="H253">
        <v>1694442265.314285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706.1368876810126</v>
      </c>
      <c r="AJ253">
        <v>669.4810727272726</v>
      </c>
      <c r="AK253">
        <v>3.399240531037624</v>
      </c>
      <c r="AL253">
        <v>65.87019396724924</v>
      </c>
      <c r="AM253">
        <f>(AO253 - AN253 + DX253*1E3/(8.314*(DZ253+273.15)) * AQ253/DW253 * AP253) * DW253/(100*DK253) * 1000/(1000 - AO253)</f>
        <v>0</v>
      </c>
      <c r="AN253">
        <v>19.08584427103496</v>
      </c>
      <c r="AO253">
        <v>21.41592363636363</v>
      </c>
      <c r="AP253">
        <v>-1.334946549068034E-06</v>
      </c>
      <c r="AQ253">
        <v>103.4270274450449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1.37</v>
      </c>
      <c r="DL253">
        <v>0.5</v>
      </c>
      <c r="DM253" t="s">
        <v>430</v>
      </c>
      <c r="DN253">
        <v>2</v>
      </c>
      <c r="DO253" t="b">
        <v>1</v>
      </c>
      <c r="DP253">
        <v>1694442265.314285</v>
      </c>
      <c r="DQ253">
        <v>630.9936071428572</v>
      </c>
      <c r="DR253">
        <v>675.8045000000001</v>
      </c>
      <c r="DS253">
        <v>21.41721071428571</v>
      </c>
      <c r="DT253">
        <v>19.08397142857142</v>
      </c>
      <c r="DU253">
        <v>660.6034285714286</v>
      </c>
      <c r="DV253">
        <v>25.08524285714285</v>
      </c>
      <c r="DW253">
        <v>500.1062857142857</v>
      </c>
      <c r="DX253">
        <v>84.45894642857145</v>
      </c>
      <c r="DY253">
        <v>0.1000697214285714</v>
      </c>
      <c r="DZ253">
        <v>27.03244999999999</v>
      </c>
      <c r="EA253">
        <v>27.93208928571429</v>
      </c>
      <c r="EB253">
        <v>999.9000000000002</v>
      </c>
      <c r="EC253">
        <v>0</v>
      </c>
      <c r="ED253">
        <v>0</v>
      </c>
      <c r="EE253">
        <v>9997.105357142858</v>
      </c>
      <c r="EF253">
        <v>0</v>
      </c>
      <c r="EG253">
        <v>1533.599642857143</v>
      </c>
      <c r="EH253">
        <v>-44.81085357142857</v>
      </c>
      <c r="EI253">
        <v>644.8035714285714</v>
      </c>
      <c r="EJ253">
        <v>688.9524642857141</v>
      </c>
      <c r="EK253">
        <v>2.333238928571428</v>
      </c>
      <c r="EL253">
        <v>675.8045000000001</v>
      </c>
      <c r="EM253">
        <v>19.08397142857142</v>
      </c>
      <c r="EN253">
        <v>1.808875357142857</v>
      </c>
      <c r="EO253">
        <v>1.611813214285714</v>
      </c>
      <c r="EP253">
        <v>15.86370357142857</v>
      </c>
      <c r="EQ253">
        <v>14.0722</v>
      </c>
      <c r="ER253">
        <v>1999.987142857143</v>
      </c>
      <c r="ES253">
        <v>0.9799996071428572</v>
      </c>
      <c r="ET253">
        <v>0.02000057142857143</v>
      </c>
      <c r="EU253">
        <v>0</v>
      </c>
      <c r="EV253">
        <v>208.80375</v>
      </c>
      <c r="EW253">
        <v>5.00078</v>
      </c>
      <c r="EX253">
        <v>5357.166071428573</v>
      </c>
      <c r="EY253">
        <v>16379.53571428571</v>
      </c>
      <c r="EZ253">
        <v>45.74517857142856</v>
      </c>
      <c r="FA253">
        <v>47.223</v>
      </c>
      <c r="FB253">
        <v>46.37925</v>
      </c>
      <c r="FC253">
        <v>46.42399999999999</v>
      </c>
      <c r="FD253">
        <v>46.28539285714285</v>
      </c>
      <c r="FE253">
        <v>1955.085714285715</v>
      </c>
      <c r="FF253">
        <v>39.90142857142858</v>
      </c>
      <c r="FG253">
        <v>0</v>
      </c>
      <c r="FH253">
        <v>1694442273.3</v>
      </c>
      <c r="FI253">
        <v>0</v>
      </c>
      <c r="FJ253">
        <v>208.8384615384616</v>
      </c>
      <c r="FK253">
        <v>5.03965813027207</v>
      </c>
      <c r="FL253">
        <v>-444.5025651645245</v>
      </c>
      <c r="FM253">
        <v>5361.85</v>
      </c>
      <c r="FN253">
        <v>15</v>
      </c>
      <c r="FO253">
        <v>1694439552.6</v>
      </c>
      <c r="FP253" t="s">
        <v>825</v>
      </c>
      <c r="FQ253">
        <v>1694439550.6</v>
      </c>
      <c r="FR253">
        <v>1694439552.6</v>
      </c>
      <c r="FS253">
        <v>4</v>
      </c>
      <c r="FT253">
        <v>-0.107</v>
      </c>
      <c r="FU253">
        <v>-0.056</v>
      </c>
      <c r="FV253">
        <v>-25.867</v>
      </c>
      <c r="FW253">
        <v>-3.611</v>
      </c>
      <c r="FX253">
        <v>420</v>
      </c>
      <c r="FY253">
        <v>20</v>
      </c>
      <c r="FZ253">
        <v>0.32</v>
      </c>
      <c r="GA253">
        <v>0.08</v>
      </c>
      <c r="GB253">
        <v>-44.69182682926829</v>
      </c>
      <c r="GC253">
        <v>-2.711880836236996</v>
      </c>
      <c r="GD253">
        <v>0.2715729161613605</v>
      </c>
      <c r="GE253">
        <v>0</v>
      </c>
      <c r="GF253">
        <v>2.335028048780488</v>
      </c>
      <c r="GG253">
        <v>-0.03622139372822294</v>
      </c>
      <c r="GH253">
        <v>0.004387616286840376</v>
      </c>
      <c r="GI253">
        <v>1</v>
      </c>
      <c r="GJ253">
        <v>1</v>
      </c>
      <c r="GK253">
        <v>2</v>
      </c>
      <c r="GL253" t="s">
        <v>438</v>
      </c>
      <c r="GM253">
        <v>3.10434</v>
      </c>
      <c r="GN253">
        <v>2.75811</v>
      </c>
      <c r="GO253">
        <v>0.114635</v>
      </c>
      <c r="GP253">
        <v>0.116385</v>
      </c>
      <c r="GQ253">
        <v>0.102619</v>
      </c>
      <c r="GR253">
        <v>0.0849742</v>
      </c>
      <c r="GS253">
        <v>22460.3</v>
      </c>
      <c r="GT253">
        <v>21083.1</v>
      </c>
      <c r="GU253">
        <v>25944.4</v>
      </c>
      <c r="GV253">
        <v>24221.8</v>
      </c>
      <c r="GW253">
        <v>37416.8</v>
      </c>
      <c r="GX253">
        <v>32466.9</v>
      </c>
      <c r="GY253">
        <v>45405.6</v>
      </c>
      <c r="GZ253">
        <v>38383.6</v>
      </c>
      <c r="HA253">
        <v>1.78793</v>
      </c>
      <c r="HB253">
        <v>1.68422</v>
      </c>
      <c r="HC253">
        <v>-0.07860739999999999</v>
      </c>
      <c r="HD253">
        <v>0</v>
      </c>
      <c r="HE253">
        <v>29.2162</v>
      </c>
      <c r="HF253">
        <v>999.9</v>
      </c>
      <c r="HG253">
        <v>53.2</v>
      </c>
      <c r="HH253">
        <v>28.2</v>
      </c>
      <c r="HI253">
        <v>24.1843</v>
      </c>
      <c r="HJ253">
        <v>61.752</v>
      </c>
      <c r="HK253">
        <v>23.762</v>
      </c>
      <c r="HL253">
        <v>1</v>
      </c>
      <c r="HM253">
        <v>1.09336</v>
      </c>
      <c r="HN253">
        <v>7.94935</v>
      </c>
      <c r="HO253">
        <v>20.1377</v>
      </c>
      <c r="HP253">
        <v>5.20636</v>
      </c>
      <c r="HQ253">
        <v>11.9918</v>
      </c>
      <c r="HR253">
        <v>4.9617</v>
      </c>
      <c r="HS253">
        <v>3.27415</v>
      </c>
      <c r="HT253">
        <v>9999</v>
      </c>
      <c r="HU253">
        <v>9999</v>
      </c>
      <c r="HV253">
        <v>9999</v>
      </c>
      <c r="HW253">
        <v>162.7</v>
      </c>
      <c r="HX253">
        <v>1.8637</v>
      </c>
      <c r="HY253">
        <v>1.85974</v>
      </c>
      <c r="HZ253">
        <v>1.85791</v>
      </c>
      <c r="IA253">
        <v>1.85943</v>
      </c>
      <c r="IB253">
        <v>1.85956</v>
      </c>
      <c r="IC253">
        <v>1.85793</v>
      </c>
      <c r="ID253">
        <v>1.85699</v>
      </c>
      <c r="IE253">
        <v>1.85209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-30.035</v>
      </c>
      <c r="IT253">
        <v>-3.668</v>
      </c>
      <c r="IU253">
        <v>-16.18538581062957</v>
      </c>
      <c r="IV253">
        <v>-0.02504303529460891</v>
      </c>
      <c r="IW253">
        <v>8.203137281165334E-06</v>
      </c>
      <c r="IX253">
        <v>-1.601710138363582E-09</v>
      </c>
      <c r="IY253">
        <v>-1.73941095924372</v>
      </c>
      <c r="IZ253">
        <v>-0.1542298006697892</v>
      </c>
      <c r="JA253">
        <v>0.004482180110296973</v>
      </c>
      <c r="JB253">
        <v>-5.576280945024944E-05</v>
      </c>
      <c r="JC253">
        <v>4</v>
      </c>
      <c r="JD253">
        <v>1967</v>
      </c>
      <c r="JE253">
        <v>1</v>
      </c>
      <c r="JF253">
        <v>28</v>
      </c>
      <c r="JG253">
        <v>45.4</v>
      </c>
      <c r="JH253">
        <v>45.3</v>
      </c>
      <c r="JI253">
        <v>1.82007</v>
      </c>
      <c r="JJ253">
        <v>2.61719</v>
      </c>
      <c r="JK253">
        <v>1.49658</v>
      </c>
      <c r="JL253">
        <v>2.40967</v>
      </c>
      <c r="JM253">
        <v>1.54907</v>
      </c>
      <c r="JN253">
        <v>2.44141</v>
      </c>
      <c r="JO253">
        <v>31.8488</v>
      </c>
      <c r="JP253">
        <v>13.5016</v>
      </c>
      <c r="JQ253">
        <v>18</v>
      </c>
      <c r="JR253">
        <v>505.731</v>
      </c>
      <c r="JS253">
        <v>449.688</v>
      </c>
      <c r="JT253">
        <v>22.2119</v>
      </c>
      <c r="JU253">
        <v>39.7926</v>
      </c>
      <c r="JV253">
        <v>30.0005</v>
      </c>
      <c r="JW253">
        <v>39.4626</v>
      </c>
      <c r="JX253">
        <v>39.2989</v>
      </c>
      <c r="JY253">
        <v>36.5347</v>
      </c>
      <c r="JZ253">
        <v>0</v>
      </c>
      <c r="KA253">
        <v>65.6046</v>
      </c>
      <c r="KB253">
        <v>22.2414</v>
      </c>
      <c r="KC253">
        <v>727.436</v>
      </c>
      <c r="KD253">
        <v>19.258</v>
      </c>
      <c r="KE253">
        <v>99.1952</v>
      </c>
      <c r="KF253">
        <v>92.5089</v>
      </c>
    </row>
    <row r="254" spans="1:292">
      <c r="A254">
        <v>236</v>
      </c>
      <c r="B254">
        <v>1694442278.1</v>
      </c>
      <c r="C254">
        <v>8197.599999904633</v>
      </c>
      <c r="D254" t="s">
        <v>910</v>
      </c>
      <c r="E254" t="s">
        <v>911</v>
      </c>
      <c r="F254">
        <v>5</v>
      </c>
      <c r="G254" t="s">
        <v>824</v>
      </c>
      <c r="H254">
        <v>1694442270.6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723.2797025714221</v>
      </c>
      <c r="AJ254">
        <v>686.578903030303</v>
      </c>
      <c r="AK254">
        <v>3.418679050495989</v>
      </c>
      <c r="AL254">
        <v>65.87019396724924</v>
      </c>
      <c r="AM254">
        <f>(AO254 - AN254 + DX254*1E3/(8.314*(DZ254+273.15)) * AQ254/DW254 * AP254) * DW254/(100*DK254) * 1000/(1000 - AO254)</f>
        <v>0</v>
      </c>
      <c r="AN254">
        <v>19.08821057994213</v>
      </c>
      <c r="AO254">
        <v>21.4182406060606</v>
      </c>
      <c r="AP254">
        <v>-4.541141030589998E-06</v>
      </c>
      <c r="AQ254">
        <v>103.4270274450449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1.37</v>
      </c>
      <c r="DL254">
        <v>0.5</v>
      </c>
      <c r="DM254" t="s">
        <v>430</v>
      </c>
      <c r="DN254">
        <v>2</v>
      </c>
      <c r="DO254" t="b">
        <v>1</v>
      </c>
      <c r="DP254">
        <v>1694442270.6</v>
      </c>
      <c r="DQ254">
        <v>648.5285185185186</v>
      </c>
      <c r="DR254">
        <v>693.539962962963</v>
      </c>
      <c r="DS254">
        <v>21.41646296296296</v>
      </c>
      <c r="DT254">
        <v>19.08612962962963</v>
      </c>
      <c r="DU254">
        <v>678.4273333333333</v>
      </c>
      <c r="DV254">
        <v>25.08446296296296</v>
      </c>
      <c r="DW254">
        <v>500.0485185185186</v>
      </c>
      <c r="DX254">
        <v>84.45865185185184</v>
      </c>
      <c r="DY254">
        <v>0.1000790259259259</v>
      </c>
      <c r="DZ254">
        <v>27.03462222222222</v>
      </c>
      <c r="EA254">
        <v>27.93024074074074</v>
      </c>
      <c r="EB254">
        <v>999.9000000000001</v>
      </c>
      <c r="EC254">
        <v>0</v>
      </c>
      <c r="ED254">
        <v>0</v>
      </c>
      <c r="EE254">
        <v>9992.670370370372</v>
      </c>
      <c r="EF254">
        <v>0</v>
      </c>
      <c r="EG254">
        <v>1491.122222222222</v>
      </c>
      <c r="EH254">
        <v>-45.01151111111111</v>
      </c>
      <c r="EI254">
        <v>662.7217037037037</v>
      </c>
      <c r="EJ254">
        <v>707.0345925925925</v>
      </c>
      <c r="EK254">
        <v>2.330332962962963</v>
      </c>
      <c r="EL254">
        <v>693.539962962963</v>
      </c>
      <c r="EM254">
        <v>19.08612962962963</v>
      </c>
      <c r="EN254">
        <v>1.808805555555556</v>
      </c>
      <c r="EO254">
        <v>1.611989629629629</v>
      </c>
      <c r="EP254">
        <v>15.8631037037037</v>
      </c>
      <c r="EQ254">
        <v>14.07388518518518</v>
      </c>
      <c r="ER254">
        <v>1999.99</v>
      </c>
      <c r="ES254">
        <v>0.9800001851851851</v>
      </c>
      <c r="ET254">
        <v>0.01999992962962963</v>
      </c>
      <c r="EU254">
        <v>0</v>
      </c>
      <c r="EV254">
        <v>209.3195185185185</v>
      </c>
      <c r="EW254">
        <v>5.00078</v>
      </c>
      <c r="EX254">
        <v>5379.038148148149</v>
      </c>
      <c r="EY254">
        <v>16379.55185185185</v>
      </c>
      <c r="EZ254">
        <v>45.74503703703703</v>
      </c>
      <c r="FA254">
        <v>47.22892592592592</v>
      </c>
      <c r="FB254">
        <v>46.4141111111111</v>
      </c>
      <c r="FC254">
        <v>46.41877777777778</v>
      </c>
      <c r="FD254">
        <v>46.29599999999999</v>
      </c>
      <c r="FE254">
        <v>1955.088518518518</v>
      </c>
      <c r="FF254">
        <v>39.90074074074074</v>
      </c>
      <c r="FG254">
        <v>0</v>
      </c>
      <c r="FH254">
        <v>1694442278.1</v>
      </c>
      <c r="FI254">
        <v>0</v>
      </c>
      <c r="FJ254">
        <v>209.3029615384615</v>
      </c>
      <c r="FK254">
        <v>6.178974354664409</v>
      </c>
      <c r="FL254">
        <v>834.2841018263751</v>
      </c>
      <c r="FM254">
        <v>5385.101923076923</v>
      </c>
      <c r="FN254">
        <v>15</v>
      </c>
      <c r="FO254">
        <v>1694439552.6</v>
      </c>
      <c r="FP254" t="s">
        <v>825</v>
      </c>
      <c r="FQ254">
        <v>1694439550.6</v>
      </c>
      <c r="FR254">
        <v>1694439552.6</v>
      </c>
      <c r="FS254">
        <v>4</v>
      </c>
      <c r="FT254">
        <v>-0.107</v>
      </c>
      <c r="FU254">
        <v>-0.056</v>
      </c>
      <c r="FV254">
        <v>-25.867</v>
      </c>
      <c r="FW254">
        <v>-3.611</v>
      </c>
      <c r="FX254">
        <v>420</v>
      </c>
      <c r="FY254">
        <v>20</v>
      </c>
      <c r="FZ254">
        <v>0.32</v>
      </c>
      <c r="GA254">
        <v>0.08</v>
      </c>
      <c r="GB254">
        <v>-44.8585243902439</v>
      </c>
      <c r="GC254">
        <v>-2.523183972125412</v>
      </c>
      <c r="GD254">
        <v>0.2555334246481915</v>
      </c>
      <c r="GE254">
        <v>0</v>
      </c>
      <c r="GF254">
        <v>2.332748048780488</v>
      </c>
      <c r="GG254">
        <v>-0.03668404181183958</v>
      </c>
      <c r="GH254">
        <v>0.003818749137247704</v>
      </c>
      <c r="GI254">
        <v>1</v>
      </c>
      <c r="GJ254">
        <v>1</v>
      </c>
      <c r="GK254">
        <v>2</v>
      </c>
      <c r="GL254" t="s">
        <v>438</v>
      </c>
      <c r="GM254">
        <v>3.10399</v>
      </c>
      <c r="GN254">
        <v>2.75811</v>
      </c>
      <c r="GO254">
        <v>0.116578</v>
      </c>
      <c r="GP254">
        <v>0.118268</v>
      </c>
      <c r="GQ254">
        <v>0.102626</v>
      </c>
      <c r="GR254">
        <v>0.08498749999999999</v>
      </c>
      <c r="GS254">
        <v>22410.5</v>
      </c>
      <c r="GT254">
        <v>21037.5</v>
      </c>
      <c r="GU254">
        <v>25943.7</v>
      </c>
      <c r="GV254">
        <v>24220.9</v>
      </c>
      <c r="GW254">
        <v>37415.7</v>
      </c>
      <c r="GX254">
        <v>32466</v>
      </c>
      <c r="GY254">
        <v>45404.2</v>
      </c>
      <c r="GZ254">
        <v>38382.9</v>
      </c>
      <c r="HA254">
        <v>1.78727</v>
      </c>
      <c r="HB254">
        <v>1.68515</v>
      </c>
      <c r="HC254">
        <v>-0.0786111</v>
      </c>
      <c r="HD254">
        <v>0</v>
      </c>
      <c r="HE254">
        <v>29.1954</v>
      </c>
      <c r="HF254">
        <v>999.9</v>
      </c>
      <c r="HG254">
        <v>53.2</v>
      </c>
      <c r="HH254">
        <v>28.2</v>
      </c>
      <c r="HI254">
        <v>24.1846</v>
      </c>
      <c r="HJ254">
        <v>61.822</v>
      </c>
      <c r="HK254">
        <v>23.9984</v>
      </c>
      <c r="HL254">
        <v>1</v>
      </c>
      <c r="HM254">
        <v>1.09398</v>
      </c>
      <c r="HN254">
        <v>7.87721</v>
      </c>
      <c r="HO254">
        <v>20.1408</v>
      </c>
      <c r="HP254">
        <v>5.20531</v>
      </c>
      <c r="HQ254">
        <v>11.9918</v>
      </c>
      <c r="HR254">
        <v>4.9612</v>
      </c>
      <c r="HS254">
        <v>3.2739</v>
      </c>
      <c r="HT254">
        <v>9999</v>
      </c>
      <c r="HU254">
        <v>9999</v>
      </c>
      <c r="HV254">
        <v>9999</v>
      </c>
      <c r="HW254">
        <v>162.7</v>
      </c>
      <c r="HX254">
        <v>1.86371</v>
      </c>
      <c r="HY254">
        <v>1.85974</v>
      </c>
      <c r="HZ254">
        <v>1.85791</v>
      </c>
      <c r="IA254">
        <v>1.85943</v>
      </c>
      <c r="IB254">
        <v>1.85959</v>
      </c>
      <c r="IC254">
        <v>1.85794</v>
      </c>
      <c r="ID254">
        <v>1.85699</v>
      </c>
      <c r="IE254">
        <v>1.85208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-30.306</v>
      </c>
      <c r="IT254">
        <v>-3.6681</v>
      </c>
      <c r="IU254">
        <v>-16.18538581062957</v>
      </c>
      <c r="IV254">
        <v>-0.02504303529460891</v>
      </c>
      <c r="IW254">
        <v>8.203137281165334E-06</v>
      </c>
      <c r="IX254">
        <v>-1.601710138363582E-09</v>
      </c>
      <c r="IY254">
        <v>-1.73941095924372</v>
      </c>
      <c r="IZ254">
        <v>-0.1542298006697892</v>
      </c>
      <c r="JA254">
        <v>0.004482180110296973</v>
      </c>
      <c r="JB254">
        <v>-5.576280945024944E-05</v>
      </c>
      <c r="JC254">
        <v>4</v>
      </c>
      <c r="JD254">
        <v>1967</v>
      </c>
      <c r="JE254">
        <v>1</v>
      </c>
      <c r="JF254">
        <v>28</v>
      </c>
      <c r="JG254">
        <v>45.5</v>
      </c>
      <c r="JH254">
        <v>45.4</v>
      </c>
      <c r="JI254">
        <v>1.85425</v>
      </c>
      <c r="JJ254">
        <v>2.62451</v>
      </c>
      <c r="JK254">
        <v>1.49658</v>
      </c>
      <c r="JL254">
        <v>2.40967</v>
      </c>
      <c r="JM254">
        <v>1.54907</v>
      </c>
      <c r="JN254">
        <v>2.37427</v>
      </c>
      <c r="JO254">
        <v>31.8707</v>
      </c>
      <c r="JP254">
        <v>13.4841</v>
      </c>
      <c r="JQ254">
        <v>18</v>
      </c>
      <c r="JR254">
        <v>505.37</v>
      </c>
      <c r="JS254">
        <v>450.341</v>
      </c>
      <c r="JT254">
        <v>22.2622</v>
      </c>
      <c r="JU254">
        <v>39.8004</v>
      </c>
      <c r="JV254">
        <v>30.0006</v>
      </c>
      <c r="JW254">
        <v>39.4713</v>
      </c>
      <c r="JX254">
        <v>39.3066</v>
      </c>
      <c r="JY254">
        <v>37.2432</v>
      </c>
      <c r="JZ254">
        <v>0</v>
      </c>
      <c r="KA254">
        <v>65.6046</v>
      </c>
      <c r="KB254">
        <v>22.2834</v>
      </c>
      <c r="KC254">
        <v>740.807</v>
      </c>
      <c r="KD254">
        <v>19.2073</v>
      </c>
      <c r="KE254">
        <v>99.1925</v>
      </c>
      <c r="KF254">
        <v>92.50660000000001</v>
      </c>
    </row>
    <row r="255" spans="1:292">
      <c r="A255">
        <v>237</v>
      </c>
      <c r="B255">
        <v>1694442283.1</v>
      </c>
      <c r="C255">
        <v>8202.599999904633</v>
      </c>
      <c r="D255" t="s">
        <v>912</v>
      </c>
      <c r="E255" t="s">
        <v>913</v>
      </c>
      <c r="F255">
        <v>5</v>
      </c>
      <c r="G255" t="s">
        <v>824</v>
      </c>
      <c r="H255">
        <v>1694442275.314285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740.3501079847505</v>
      </c>
      <c r="AJ255">
        <v>703.6931878787879</v>
      </c>
      <c r="AK255">
        <v>3.426234231334067</v>
      </c>
      <c r="AL255">
        <v>65.87019396724924</v>
      </c>
      <c r="AM255">
        <f>(AO255 - AN255 + DX255*1E3/(8.314*(DZ255+273.15)) * AQ255/DW255 * AP255) * DW255/(100*DK255) * 1000/(1000 - AO255)</f>
        <v>0</v>
      </c>
      <c r="AN255">
        <v>19.09309326894122</v>
      </c>
      <c r="AO255">
        <v>21.42346424242423</v>
      </c>
      <c r="AP255">
        <v>1.016598565751253E-05</v>
      </c>
      <c r="AQ255">
        <v>103.4270274450449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1.37</v>
      </c>
      <c r="DL255">
        <v>0.5</v>
      </c>
      <c r="DM255" t="s">
        <v>430</v>
      </c>
      <c r="DN255">
        <v>2</v>
      </c>
      <c r="DO255" t="b">
        <v>1</v>
      </c>
      <c r="DP255">
        <v>1694442275.314285</v>
      </c>
      <c r="DQ255">
        <v>664.2409285714285</v>
      </c>
      <c r="DR255">
        <v>709.3713214285715</v>
      </c>
      <c r="DS255">
        <v>21.41822142857143</v>
      </c>
      <c r="DT255">
        <v>19.08897142857143</v>
      </c>
      <c r="DU255">
        <v>694.3958214285714</v>
      </c>
      <c r="DV255">
        <v>25.08629642857143</v>
      </c>
      <c r="DW255">
        <v>499.9540714285714</v>
      </c>
      <c r="DX255">
        <v>84.45870000000001</v>
      </c>
      <c r="DY255">
        <v>0.1000170892857143</v>
      </c>
      <c r="DZ255">
        <v>27.03604285714286</v>
      </c>
      <c r="EA255">
        <v>27.92917142857143</v>
      </c>
      <c r="EB255">
        <v>999.9000000000002</v>
      </c>
      <c r="EC255">
        <v>0</v>
      </c>
      <c r="ED255">
        <v>0</v>
      </c>
      <c r="EE255">
        <v>9998.022857142856</v>
      </c>
      <c r="EF255">
        <v>0</v>
      </c>
      <c r="EG255">
        <v>1555.895357142857</v>
      </c>
      <c r="EH255">
        <v>-45.13045714285714</v>
      </c>
      <c r="EI255">
        <v>678.7791428571429</v>
      </c>
      <c r="EJ255">
        <v>723.1761071428572</v>
      </c>
      <c r="EK255">
        <v>2.329253214285714</v>
      </c>
      <c r="EL255">
        <v>709.3713214285715</v>
      </c>
      <c r="EM255">
        <v>19.08897142857143</v>
      </c>
      <c r="EN255">
        <v>1.808956071428572</v>
      </c>
      <c r="EO255">
        <v>1.612230357142857</v>
      </c>
      <c r="EP255">
        <v>15.86438928571429</v>
      </c>
      <c r="EQ255">
        <v>14.07619285714286</v>
      </c>
      <c r="ER255">
        <v>1999.978214285714</v>
      </c>
      <c r="ES255">
        <v>0.9799993214285713</v>
      </c>
      <c r="ET255">
        <v>0.02000083571428571</v>
      </c>
      <c r="EU255">
        <v>0</v>
      </c>
      <c r="EV255">
        <v>209.9780357142857</v>
      </c>
      <c r="EW255">
        <v>5.00078</v>
      </c>
      <c r="EX255">
        <v>5447.545</v>
      </c>
      <c r="EY255">
        <v>16379.45</v>
      </c>
      <c r="EZ255">
        <v>45.73407142857142</v>
      </c>
      <c r="FA255">
        <v>47.22292857142856</v>
      </c>
      <c r="FB255">
        <v>46.35921428571428</v>
      </c>
      <c r="FC255">
        <v>46.415</v>
      </c>
      <c r="FD255">
        <v>46.26089285714285</v>
      </c>
      <c r="FE255">
        <v>1955.075</v>
      </c>
      <c r="FF255">
        <v>39.90214285714286</v>
      </c>
      <c r="FG255">
        <v>0</v>
      </c>
      <c r="FH255">
        <v>1694442283.5</v>
      </c>
      <c r="FI255">
        <v>0</v>
      </c>
      <c r="FJ255">
        <v>210.08908</v>
      </c>
      <c r="FK255">
        <v>10.25207689289511</v>
      </c>
      <c r="FL255">
        <v>1167.686151630907</v>
      </c>
      <c r="FM255">
        <v>5464.1252</v>
      </c>
      <c r="FN255">
        <v>15</v>
      </c>
      <c r="FO255">
        <v>1694439552.6</v>
      </c>
      <c r="FP255" t="s">
        <v>825</v>
      </c>
      <c r="FQ255">
        <v>1694439550.6</v>
      </c>
      <c r="FR255">
        <v>1694439552.6</v>
      </c>
      <c r="FS255">
        <v>4</v>
      </c>
      <c r="FT255">
        <v>-0.107</v>
      </c>
      <c r="FU255">
        <v>-0.056</v>
      </c>
      <c r="FV255">
        <v>-25.867</v>
      </c>
      <c r="FW255">
        <v>-3.611</v>
      </c>
      <c r="FX255">
        <v>420</v>
      </c>
      <c r="FY255">
        <v>20</v>
      </c>
      <c r="FZ255">
        <v>0.32</v>
      </c>
      <c r="GA255">
        <v>0.08</v>
      </c>
      <c r="GB255">
        <v>-45.040525</v>
      </c>
      <c r="GC255">
        <v>-1.607212007504723</v>
      </c>
      <c r="GD255">
        <v>0.1746236492431654</v>
      </c>
      <c r="GE255">
        <v>0</v>
      </c>
      <c r="GF255">
        <v>2.3300855</v>
      </c>
      <c r="GG255">
        <v>-0.01746416510319802</v>
      </c>
      <c r="GH255">
        <v>0.001953518556349046</v>
      </c>
      <c r="GI255">
        <v>1</v>
      </c>
      <c r="GJ255">
        <v>1</v>
      </c>
      <c r="GK255">
        <v>2</v>
      </c>
      <c r="GL255" t="s">
        <v>438</v>
      </c>
      <c r="GM255">
        <v>3.10418</v>
      </c>
      <c r="GN255">
        <v>2.75813</v>
      </c>
      <c r="GO255">
        <v>0.118504</v>
      </c>
      <c r="GP255">
        <v>0.120145</v>
      </c>
      <c r="GQ255">
        <v>0.102641</v>
      </c>
      <c r="GR255">
        <v>0.084992</v>
      </c>
      <c r="GS255">
        <v>22360.9</v>
      </c>
      <c r="GT255">
        <v>20992.2</v>
      </c>
      <c r="GU255">
        <v>25942.9</v>
      </c>
      <c r="GV255">
        <v>24220.4</v>
      </c>
      <c r="GW255">
        <v>37414.4</v>
      </c>
      <c r="GX255">
        <v>32465.3</v>
      </c>
      <c r="GY255">
        <v>45403</v>
      </c>
      <c r="GZ255">
        <v>38382</v>
      </c>
      <c r="HA255">
        <v>1.7874</v>
      </c>
      <c r="HB255">
        <v>1.68502</v>
      </c>
      <c r="HC255">
        <v>-0.0761487</v>
      </c>
      <c r="HD255">
        <v>0</v>
      </c>
      <c r="HE255">
        <v>29.1724</v>
      </c>
      <c r="HF255">
        <v>999.9</v>
      </c>
      <c r="HG255">
        <v>53.1</v>
      </c>
      <c r="HH255">
        <v>28.2</v>
      </c>
      <c r="HI255">
        <v>24.1367</v>
      </c>
      <c r="HJ255">
        <v>61.592</v>
      </c>
      <c r="HK255">
        <v>23.9263</v>
      </c>
      <c r="HL255">
        <v>1</v>
      </c>
      <c r="HM255">
        <v>1.09461</v>
      </c>
      <c r="HN255">
        <v>7.75527</v>
      </c>
      <c r="HO255">
        <v>20.1461</v>
      </c>
      <c r="HP255">
        <v>5.20606</v>
      </c>
      <c r="HQ255">
        <v>11.9912</v>
      </c>
      <c r="HR255">
        <v>4.9614</v>
      </c>
      <c r="HS255">
        <v>3.27408</v>
      </c>
      <c r="HT255">
        <v>9999</v>
      </c>
      <c r="HU255">
        <v>9999</v>
      </c>
      <c r="HV255">
        <v>9999</v>
      </c>
      <c r="HW255">
        <v>162.7</v>
      </c>
      <c r="HX255">
        <v>1.86371</v>
      </c>
      <c r="HY255">
        <v>1.85974</v>
      </c>
      <c r="HZ255">
        <v>1.85791</v>
      </c>
      <c r="IA255">
        <v>1.85944</v>
      </c>
      <c r="IB255">
        <v>1.85958</v>
      </c>
      <c r="IC255">
        <v>1.85794</v>
      </c>
      <c r="ID255">
        <v>1.85699</v>
      </c>
      <c r="IE255">
        <v>1.85206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-30.575</v>
      </c>
      <c r="IT255">
        <v>-3.6683</v>
      </c>
      <c r="IU255">
        <v>-16.18538581062957</v>
      </c>
      <c r="IV255">
        <v>-0.02504303529460891</v>
      </c>
      <c r="IW255">
        <v>8.203137281165334E-06</v>
      </c>
      <c r="IX255">
        <v>-1.601710138363582E-09</v>
      </c>
      <c r="IY255">
        <v>-1.73941095924372</v>
      </c>
      <c r="IZ255">
        <v>-0.1542298006697892</v>
      </c>
      <c r="JA255">
        <v>0.004482180110296973</v>
      </c>
      <c r="JB255">
        <v>-5.576280945024944E-05</v>
      </c>
      <c r="JC255">
        <v>4</v>
      </c>
      <c r="JD255">
        <v>1967</v>
      </c>
      <c r="JE255">
        <v>1</v>
      </c>
      <c r="JF255">
        <v>28</v>
      </c>
      <c r="JG255">
        <v>45.5</v>
      </c>
      <c r="JH255">
        <v>45.5</v>
      </c>
      <c r="JI255">
        <v>1.88599</v>
      </c>
      <c r="JJ255">
        <v>2.61719</v>
      </c>
      <c r="JK255">
        <v>1.49658</v>
      </c>
      <c r="JL255">
        <v>2.40967</v>
      </c>
      <c r="JM255">
        <v>1.54907</v>
      </c>
      <c r="JN255">
        <v>2.40479</v>
      </c>
      <c r="JO255">
        <v>31.8707</v>
      </c>
      <c r="JP255">
        <v>13.4929</v>
      </c>
      <c r="JQ255">
        <v>18</v>
      </c>
      <c r="JR255">
        <v>505.502</v>
      </c>
      <c r="JS255">
        <v>450.318</v>
      </c>
      <c r="JT255">
        <v>22.3072</v>
      </c>
      <c r="JU255">
        <v>39.8083</v>
      </c>
      <c r="JV255">
        <v>30.0006</v>
      </c>
      <c r="JW255">
        <v>39.479</v>
      </c>
      <c r="JX255">
        <v>39.316</v>
      </c>
      <c r="JY255">
        <v>37.8694</v>
      </c>
      <c r="JZ255">
        <v>0</v>
      </c>
      <c r="KA255">
        <v>65.6046</v>
      </c>
      <c r="KB255">
        <v>22.3388</v>
      </c>
      <c r="KC255">
        <v>760.847</v>
      </c>
      <c r="KD255">
        <v>19.1559</v>
      </c>
      <c r="KE255">
        <v>99.1897</v>
      </c>
      <c r="KF255">
        <v>92.50449999999999</v>
      </c>
    </row>
    <row r="256" spans="1:292">
      <c r="A256">
        <v>238</v>
      </c>
      <c r="B256">
        <v>1694442288.1</v>
      </c>
      <c r="C256">
        <v>8207.599999904633</v>
      </c>
      <c r="D256" t="s">
        <v>914</v>
      </c>
      <c r="E256" t="s">
        <v>915</v>
      </c>
      <c r="F256">
        <v>5</v>
      </c>
      <c r="G256" t="s">
        <v>824</v>
      </c>
      <c r="H256">
        <v>1694442280.6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757.5770522832628</v>
      </c>
      <c r="AJ256">
        <v>720.9753272727271</v>
      </c>
      <c r="AK256">
        <v>3.461510626641891</v>
      </c>
      <c r="AL256">
        <v>65.87019396724924</v>
      </c>
      <c r="AM256">
        <f>(AO256 - AN256 + DX256*1E3/(8.314*(DZ256+273.15)) * AQ256/DW256 * AP256) * DW256/(100*DK256) * 1000/(1000 - AO256)</f>
        <v>0</v>
      </c>
      <c r="AN256">
        <v>19.09408034336637</v>
      </c>
      <c r="AO256">
        <v>21.42633878787879</v>
      </c>
      <c r="AP256">
        <v>3.758509988973557E-06</v>
      </c>
      <c r="AQ256">
        <v>103.4270274450449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1.37</v>
      </c>
      <c r="DL256">
        <v>0.5</v>
      </c>
      <c r="DM256" t="s">
        <v>430</v>
      </c>
      <c r="DN256">
        <v>2</v>
      </c>
      <c r="DO256" t="b">
        <v>1</v>
      </c>
      <c r="DP256">
        <v>1694442280.6</v>
      </c>
      <c r="DQ256">
        <v>681.9449629629629</v>
      </c>
      <c r="DR256">
        <v>727.1392222222222</v>
      </c>
      <c r="DS256">
        <v>21.42127407407407</v>
      </c>
      <c r="DT256">
        <v>19.09211851851852</v>
      </c>
      <c r="DU256">
        <v>712.3855925925926</v>
      </c>
      <c r="DV256">
        <v>25.08946666666667</v>
      </c>
      <c r="DW256">
        <v>499.899037037037</v>
      </c>
      <c r="DX256">
        <v>84.4588851851852</v>
      </c>
      <c r="DY256">
        <v>0.1000117259259259</v>
      </c>
      <c r="DZ256">
        <v>27.03662962962963</v>
      </c>
      <c r="EA256">
        <v>27.92436296296297</v>
      </c>
      <c r="EB256">
        <v>999.9000000000001</v>
      </c>
      <c r="EC256">
        <v>0</v>
      </c>
      <c r="ED256">
        <v>0</v>
      </c>
      <c r="EE256">
        <v>9996.092222222222</v>
      </c>
      <c r="EF256">
        <v>0</v>
      </c>
      <c r="EG256">
        <v>1675.544074074074</v>
      </c>
      <c r="EH256">
        <v>-45.19428888888888</v>
      </c>
      <c r="EI256">
        <v>696.872888888889</v>
      </c>
      <c r="EJ256">
        <v>741.2921851851853</v>
      </c>
      <c r="EK256">
        <v>2.329152222222222</v>
      </c>
      <c r="EL256">
        <v>727.1392222222222</v>
      </c>
      <c r="EM256">
        <v>19.09211851851852</v>
      </c>
      <c r="EN256">
        <v>1.809217407407407</v>
      </c>
      <c r="EO256">
        <v>1.61249962962963</v>
      </c>
      <c r="EP256">
        <v>15.86664444444444</v>
      </c>
      <c r="EQ256">
        <v>14.07877407407407</v>
      </c>
      <c r="ER256">
        <v>2000.007777777778</v>
      </c>
      <c r="ES256">
        <v>0.9800011851851851</v>
      </c>
      <c r="ET256">
        <v>0.01999893333333334</v>
      </c>
      <c r="EU256">
        <v>0</v>
      </c>
      <c r="EV256">
        <v>210.8201851851852</v>
      </c>
      <c r="EW256">
        <v>5.00078</v>
      </c>
      <c r="EX256">
        <v>5535.282592592591</v>
      </c>
      <c r="EY256">
        <v>16379.6962962963</v>
      </c>
      <c r="EZ256">
        <v>45.7334074074074</v>
      </c>
      <c r="FA256">
        <v>47.23344444444443</v>
      </c>
      <c r="FB256">
        <v>46.30074074074074</v>
      </c>
      <c r="FC256">
        <v>46.40714814814814</v>
      </c>
      <c r="FD256">
        <v>46.25674074074074</v>
      </c>
      <c r="FE256">
        <v>1955.106666666667</v>
      </c>
      <c r="FF256">
        <v>39.90000000000001</v>
      </c>
      <c r="FG256">
        <v>0</v>
      </c>
      <c r="FH256">
        <v>1694442288.3</v>
      </c>
      <c r="FI256">
        <v>0</v>
      </c>
      <c r="FJ256">
        <v>210.89736</v>
      </c>
      <c r="FK256">
        <v>11.35800000717093</v>
      </c>
      <c r="FL256">
        <v>429.1723081936983</v>
      </c>
      <c r="FM256">
        <v>5538.268800000002</v>
      </c>
      <c r="FN256">
        <v>15</v>
      </c>
      <c r="FO256">
        <v>1694439552.6</v>
      </c>
      <c r="FP256" t="s">
        <v>825</v>
      </c>
      <c r="FQ256">
        <v>1694439550.6</v>
      </c>
      <c r="FR256">
        <v>1694439552.6</v>
      </c>
      <c r="FS256">
        <v>4</v>
      </c>
      <c r="FT256">
        <v>-0.107</v>
      </c>
      <c r="FU256">
        <v>-0.056</v>
      </c>
      <c r="FV256">
        <v>-25.867</v>
      </c>
      <c r="FW256">
        <v>-3.611</v>
      </c>
      <c r="FX256">
        <v>420</v>
      </c>
      <c r="FY256">
        <v>20</v>
      </c>
      <c r="FZ256">
        <v>0.32</v>
      </c>
      <c r="GA256">
        <v>0.08</v>
      </c>
      <c r="GB256">
        <v>-45.15028</v>
      </c>
      <c r="GC256">
        <v>-0.8169771106940755</v>
      </c>
      <c r="GD256">
        <v>0.1071167848658648</v>
      </c>
      <c r="GE256">
        <v>0</v>
      </c>
      <c r="GF256">
        <v>2.32962025</v>
      </c>
      <c r="GG256">
        <v>-0.0002797373358380865</v>
      </c>
      <c r="GH256">
        <v>0.001445734220906448</v>
      </c>
      <c r="GI256">
        <v>1</v>
      </c>
      <c r="GJ256">
        <v>1</v>
      </c>
      <c r="GK256">
        <v>2</v>
      </c>
      <c r="GL256" t="s">
        <v>438</v>
      </c>
      <c r="GM256">
        <v>3.10426</v>
      </c>
      <c r="GN256">
        <v>2.75809</v>
      </c>
      <c r="GO256">
        <v>0.120428</v>
      </c>
      <c r="GP256">
        <v>0.12201</v>
      </c>
      <c r="GQ256">
        <v>0.102646</v>
      </c>
      <c r="GR256">
        <v>0.0850095</v>
      </c>
      <c r="GS256">
        <v>22311.5</v>
      </c>
      <c r="GT256">
        <v>20946.9</v>
      </c>
      <c r="GU256">
        <v>25942.3</v>
      </c>
      <c r="GV256">
        <v>24219.5</v>
      </c>
      <c r="GW256">
        <v>37413.4</v>
      </c>
      <c r="GX256">
        <v>32463.9</v>
      </c>
      <c r="GY256">
        <v>45401.8</v>
      </c>
      <c r="GZ256">
        <v>38380.9</v>
      </c>
      <c r="HA256">
        <v>1.7875</v>
      </c>
      <c r="HB256">
        <v>1.68498</v>
      </c>
      <c r="HC256">
        <v>-0.07584689999999999</v>
      </c>
      <c r="HD256">
        <v>0</v>
      </c>
      <c r="HE256">
        <v>29.1473</v>
      </c>
      <c r="HF256">
        <v>999.9</v>
      </c>
      <c r="HG256">
        <v>53.1</v>
      </c>
      <c r="HH256">
        <v>28.2</v>
      </c>
      <c r="HI256">
        <v>24.1375</v>
      </c>
      <c r="HJ256">
        <v>61.482</v>
      </c>
      <c r="HK256">
        <v>23.8622</v>
      </c>
      <c r="HL256">
        <v>1</v>
      </c>
      <c r="HM256">
        <v>1.0949</v>
      </c>
      <c r="HN256">
        <v>7.62355</v>
      </c>
      <c r="HO256">
        <v>20.1513</v>
      </c>
      <c r="HP256">
        <v>5.20651</v>
      </c>
      <c r="HQ256">
        <v>11.9918</v>
      </c>
      <c r="HR256">
        <v>4.96165</v>
      </c>
      <c r="HS256">
        <v>3.27428</v>
      </c>
      <c r="HT256">
        <v>9999</v>
      </c>
      <c r="HU256">
        <v>9999</v>
      </c>
      <c r="HV256">
        <v>9999</v>
      </c>
      <c r="HW256">
        <v>162.7</v>
      </c>
      <c r="HX256">
        <v>1.86371</v>
      </c>
      <c r="HY256">
        <v>1.85974</v>
      </c>
      <c r="HZ256">
        <v>1.85792</v>
      </c>
      <c r="IA256">
        <v>1.85944</v>
      </c>
      <c r="IB256">
        <v>1.85958</v>
      </c>
      <c r="IC256">
        <v>1.85794</v>
      </c>
      <c r="ID256">
        <v>1.85699</v>
      </c>
      <c r="IE256">
        <v>1.85208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-30.844</v>
      </c>
      <c r="IT256">
        <v>-3.6684</v>
      </c>
      <c r="IU256">
        <v>-16.18538581062957</v>
      </c>
      <c r="IV256">
        <v>-0.02504303529460891</v>
      </c>
      <c r="IW256">
        <v>8.203137281165334E-06</v>
      </c>
      <c r="IX256">
        <v>-1.601710138363582E-09</v>
      </c>
      <c r="IY256">
        <v>-1.73941095924372</v>
      </c>
      <c r="IZ256">
        <v>-0.1542298006697892</v>
      </c>
      <c r="JA256">
        <v>0.004482180110296973</v>
      </c>
      <c r="JB256">
        <v>-5.576280945024944E-05</v>
      </c>
      <c r="JC256">
        <v>4</v>
      </c>
      <c r="JD256">
        <v>1967</v>
      </c>
      <c r="JE256">
        <v>1</v>
      </c>
      <c r="JF256">
        <v>28</v>
      </c>
      <c r="JG256">
        <v>45.6</v>
      </c>
      <c r="JH256">
        <v>45.6</v>
      </c>
      <c r="JI256">
        <v>1.92139</v>
      </c>
      <c r="JJ256">
        <v>2.61475</v>
      </c>
      <c r="JK256">
        <v>1.49658</v>
      </c>
      <c r="JL256">
        <v>2.40967</v>
      </c>
      <c r="JM256">
        <v>1.54907</v>
      </c>
      <c r="JN256">
        <v>2.44751</v>
      </c>
      <c r="JO256">
        <v>31.8707</v>
      </c>
      <c r="JP256">
        <v>13.5104</v>
      </c>
      <c r="JQ256">
        <v>18</v>
      </c>
      <c r="JR256">
        <v>505.63</v>
      </c>
      <c r="JS256">
        <v>450.351</v>
      </c>
      <c r="JT256">
        <v>22.3613</v>
      </c>
      <c r="JU256">
        <v>39.8161</v>
      </c>
      <c r="JV256">
        <v>30.0004</v>
      </c>
      <c r="JW256">
        <v>39.4886</v>
      </c>
      <c r="JX256">
        <v>39.3265</v>
      </c>
      <c r="JY256">
        <v>38.5701</v>
      </c>
      <c r="JZ256">
        <v>0</v>
      </c>
      <c r="KA256">
        <v>65.6046</v>
      </c>
      <c r="KB256">
        <v>22.3917</v>
      </c>
      <c r="KC256">
        <v>774.23</v>
      </c>
      <c r="KD256">
        <v>19.107</v>
      </c>
      <c r="KE256">
        <v>99.1872</v>
      </c>
      <c r="KF256">
        <v>92.50149999999999</v>
      </c>
    </row>
    <row r="257" spans="1:292">
      <c r="A257">
        <v>239</v>
      </c>
      <c r="B257">
        <v>1694442293.1</v>
      </c>
      <c r="C257">
        <v>8212.599999904633</v>
      </c>
      <c r="D257" t="s">
        <v>916</v>
      </c>
      <c r="E257" t="s">
        <v>917</v>
      </c>
      <c r="F257">
        <v>5</v>
      </c>
      <c r="G257" t="s">
        <v>824</v>
      </c>
      <c r="H257">
        <v>1694442285.314285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774.6835722025776</v>
      </c>
      <c r="AJ257">
        <v>738.2793575757573</v>
      </c>
      <c r="AK257">
        <v>3.452886998036425</v>
      </c>
      <c r="AL257">
        <v>65.87019396724924</v>
      </c>
      <c r="AM257">
        <f>(AO257 - AN257 + DX257*1E3/(8.314*(DZ257+273.15)) * AQ257/DW257 * AP257) * DW257/(100*DK257) * 1000/(1000 - AO257)</f>
        <v>0</v>
      </c>
      <c r="AN257">
        <v>19.09892817442271</v>
      </c>
      <c r="AO257">
        <v>21.43024121212122</v>
      </c>
      <c r="AP257">
        <v>3.217203441403236E-06</v>
      </c>
      <c r="AQ257">
        <v>103.4270274450449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1.37</v>
      </c>
      <c r="DL257">
        <v>0.5</v>
      </c>
      <c r="DM257" t="s">
        <v>430</v>
      </c>
      <c r="DN257">
        <v>2</v>
      </c>
      <c r="DO257" t="b">
        <v>1</v>
      </c>
      <c r="DP257">
        <v>1694442285.314285</v>
      </c>
      <c r="DQ257">
        <v>697.8217499999998</v>
      </c>
      <c r="DR257">
        <v>742.9834285714286</v>
      </c>
      <c r="DS257">
        <v>21.42491428571429</v>
      </c>
      <c r="DT257">
        <v>19.09520714285714</v>
      </c>
      <c r="DU257">
        <v>728.5157857142857</v>
      </c>
      <c r="DV257">
        <v>25.09324285714285</v>
      </c>
      <c r="DW257">
        <v>499.8980357142858</v>
      </c>
      <c r="DX257">
        <v>84.45933928571428</v>
      </c>
      <c r="DY257">
        <v>0.09990107500000001</v>
      </c>
      <c r="DZ257">
        <v>27.03930714285714</v>
      </c>
      <c r="EA257">
        <v>27.92296785714285</v>
      </c>
      <c r="EB257">
        <v>999.9000000000002</v>
      </c>
      <c r="EC257">
        <v>0</v>
      </c>
      <c r="ED257">
        <v>0</v>
      </c>
      <c r="EE257">
        <v>10004.11107142857</v>
      </c>
      <c r="EF257">
        <v>0</v>
      </c>
      <c r="EG257">
        <v>1727.178214285714</v>
      </c>
      <c r="EH257">
        <v>-45.16183571428572</v>
      </c>
      <c r="EI257">
        <v>713.0997500000001</v>
      </c>
      <c r="EJ257">
        <v>757.4471785714286</v>
      </c>
      <c r="EK257">
        <v>2.329707857142858</v>
      </c>
      <c r="EL257">
        <v>742.9834285714286</v>
      </c>
      <c r="EM257">
        <v>19.09520714285714</v>
      </c>
      <c r="EN257">
        <v>1.809534285714286</v>
      </c>
      <c r="EO257">
        <v>1.612768571428571</v>
      </c>
      <c r="EP257">
        <v>15.86938214285714</v>
      </c>
      <c r="EQ257">
        <v>14.08134285714286</v>
      </c>
      <c r="ER257">
        <v>2000.026428571429</v>
      </c>
      <c r="ES257">
        <v>0.9800024285714286</v>
      </c>
      <c r="ET257">
        <v>0.019997675</v>
      </c>
      <c r="EU257">
        <v>0</v>
      </c>
      <c r="EV257">
        <v>211.8083214285715</v>
      </c>
      <c r="EW257">
        <v>5.00078</v>
      </c>
      <c r="EX257">
        <v>5562.276785714285</v>
      </c>
      <c r="EY257">
        <v>16379.85714285714</v>
      </c>
      <c r="EZ257">
        <v>45.7295357142857</v>
      </c>
      <c r="FA257">
        <v>47.23849999999999</v>
      </c>
      <c r="FB257">
        <v>46.2787857142857</v>
      </c>
      <c r="FC257">
        <v>46.40160714285714</v>
      </c>
      <c r="FD257">
        <v>46.24307142857142</v>
      </c>
      <c r="FE257">
        <v>1955.127857142857</v>
      </c>
      <c r="FF257">
        <v>39.8982142857143</v>
      </c>
      <c r="FG257">
        <v>0</v>
      </c>
      <c r="FH257">
        <v>1694442293.1</v>
      </c>
      <c r="FI257">
        <v>0</v>
      </c>
      <c r="FJ257">
        <v>211.92032</v>
      </c>
      <c r="FK257">
        <v>12.75061540662575</v>
      </c>
      <c r="FL257">
        <v>170.8061544513279</v>
      </c>
      <c r="FM257">
        <v>5563.776</v>
      </c>
      <c r="FN257">
        <v>15</v>
      </c>
      <c r="FO257">
        <v>1694439552.6</v>
      </c>
      <c r="FP257" t="s">
        <v>825</v>
      </c>
      <c r="FQ257">
        <v>1694439550.6</v>
      </c>
      <c r="FR257">
        <v>1694439552.6</v>
      </c>
      <c r="FS257">
        <v>4</v>
      </c>
      <c r="FT257">
        <v>-0.107</v>
      </c>
      <c r="FU257">
        <v>-0.056</v>
      </c>
      <c r="FV257">
        <v>-25.867</v>
      </c>
      <c r="FW257">
        <v>-3.611</v>
      </c>
      <c r="FX257">
        <v>420</v>
      </c>
      <c r="FY257">
        <v>20</v>
      </c>
      <c r="FZ257">
        <v>0.32</v>
      </c>
      <c r="GA257">
        <v>0.08</v>
      </c>
      <c r="GB257">
        <v>-45.17335609756098</v>
      </c>
      <c r="GC257">
        <v>0.2397282229965363</v>
      </c>
      <c r="GD257">
        <v>0.05923405434821331</v>
      </c>
      <c r="GE257">
        <v>0</v>
      </c>
      <c r="GF257">
        <v>2.329233902439025</v>
      </c>
      <c r="GG257">
        <v>0.002562857142857392</v>
      </c>
      <c r="GH257">
        <v>0.001373902893662251</v>
      </c>
      <c r="GI257">
        <v>1</v>
      </c>
      <c r="GJ257">
        <v>1</v>
      </c>
      <c r="GK257">
        <v>2</v>
      </c>
      <c r="GL257" t="s">
        <v>438</v>
      </c>
      <c r="GM257">
        <v>3.10419</v>
      </c>
      <c r="GN257">
        <v>2.75803</v>
      </c>
      <c r="GO257">
        <v>0.122328</v>
      </c>
      <c r="GP257">
        <v>0.123851</v>
      </c>
      <c r="GQ257">
        <v>0.10266</v>
      </c>
      <c r="GR257">
        <v>0.08499230000000001</v>
      </c>
      <c r="GS257">
        <v>22262.6</v>
      </c>
      <c r="GT257">
        <v>20902.6</v>
      </c>
      <c r="GU257">
        <v>25941.4</v>
      </c>
      <c r="GV257">
        <v>24219.2</v>
      </c>
      <c r="GW257">
        <v>37412.2</v>
      </c>
      <c r="GX257">
        <v>32463.9</v>
      </c>
      <c r="GY257">
        <v>45400.8</v>
      </c>
      <c r="GZ257">
        <v>38379.9</v>
      </c>
      <c r="HA257">
        <v>1.78755</v>
      </c>
      <c r="HB257">
        <v>1.68522</v>
      </c>
      <c r="HC257">
        <v>-0.07383530000000001</v>
      </c>
      <c r="HD257">
        <v>0</v>
      </c>
      <c r="HE257">
        <v>29.1223</v>
      </c>
      <c r="HF257">
        <v>999.9</v>
      </c>
      <c r="HG257">
        <v>53.1</v>
      </c>
      <c r="HH257">
        <v>28.2</v>
      </c>
      <c r="HI257">
        <v>24.1364</v>
      </c>
      <c r="HJ257">
        <v>61.612</v>
      </c>
      <c r="HK257">
        <v>24.0104</v>
      </c>
      <c r="HL257">
        <v>1</v>
      </c>
      <c r="HM257">
        <v>1.0953</v>
      </c>
      <c r="HN257">
        <v>7.52052</v>
      </c>
      <c r="HO257">
        <v>20.1556</v>
      </c>
      <c r="HP257">
        <v>5.20681</v>
      </c>
      <c r="HQ257">
        <v>11.9915</v>
      </c>
      <c r="HR257">
        <v>4.9615</v>
      </c>
      <c r="HS257">
        <v>3.27403</v>
      </c>
      <c r="HT257">
        <v>9999</v>
      </c>
      <c r="HU257">
        <v>9999</v>
      </c>
      <c r="HV257">
        <v>9999</v>
      </c>
      <c r="HW257">
        <v>162.7</v>
      </c>
      <c r="HX257">
        <v>1.86371</v>
      </c>
      <c r="HY257">
        <v>1.85974</v>
      </c>
      <c r="HZ257">
        <v>1.85792</v>
      </c>
      <c r="IA257">
        <v>1.85944</v>
      </c>
      <c r="IB257">
        <v>1.85958</v>
      </c>
      <c r="IC257">
        <v>1.85795</v>
      </c>
      <c r="ID257">
        <v>1.857</v>
      </c>
      <c r="IE257">
        <v>1.85208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-31.111</v>
      </c>
      <c r="IT257">
        <v>-3.6685</v>
      </c>
      <c r="IU257">
        <v>-16.18538581062957</v>
      </c>
      <c r="IV257">
        <v>-0.02504303529460891</v>
      </c>
      <c r="IW257">
        <v>8.203137281165334E-06</v>
      </c>
      <c r="IX257">
        <v>-1.601710138363582E-09</v>
      </c>
      <c r="IY257">
        <v>-1.73941095924372</v>
      </c>
      <c r="IZ257">
        <v>-0.1542298006697892</v>
      </c>
      <c r="JA257">
        <v>0.004482180110296973</v>
      </c>
      <c r="JB257">
        <v>-5.576280945024944E-05</v>
      </c>
      <c r="JC257">
        <v>4</v>
      </c>
      <c r="JD257">
        <v>1967</v>
      </c>
      <c r="JE257">
        <v>1</v>
      </c>
      <c r="JF257">
        <v>28</v>
      </c>
      <c r="JG257">
        <v>45.7</v>
      </c>
      <c r="JH257">
        <v>45.7</v>
      </c>
      <c r="JI257">
        <v>1.9519</v>
      </c>
      <c r="JJ257">
        <v>2.61841</v>
      </c>
      <c r="JK257">
        <v>1.49658</v>
      </c>
      <c r="JL257">
        <v>2.40967</v>
      </c>
      <c r="JM257">
        <v>1.54907</v>
      </c>
      <c r="JN257">
        <v>2.42432</v>
      </c>
      <c r="JO257">
        <v>31.8707</v>
      </c>
      <c r="JP257">
        <v>13.5191</v>
      </c>
      <c r="JQ257">
        <v>18</v>
      </c>
      <c r="JR257">
        <v>505.726</v>
      </c>
      <c r="JS257">
        <v>450.58</v>
      </c>
      <c r="JT257">
        <v>22.413</v>
      </c>
      <c r="JU257">
        <v>39.824</v>
      </c>
      <c r="JV257">
        <v>30.0005</v>
      </c>
      <c r="JW257">
        <v>39.4982</v>
      </c>
      <c r="JX257">
        <v>39.3369</v>
      </c>
      <c r="JY257">
        <v>39.1857</v>
      </c>
      <c r="JZ257">
        <v>0</v>
      </c>
      <c r="KA257">
        <v>65.2299</v>
      </c>
      <c r="KB257">
        <v>22.4457</v>
      </c>
      <c r="KC257">
        <v>787.59</v>
      </c>
      <c r="KD257">
        <v>19.0533</v>
      </c>
      <c r="KE257">
        <v>99.1845</v>
      </c>
      <c r="KF257">
        <v>92.4996</v>
      </c>
    </row>
    <row r="258" spans="1:292">
      <c r="A258">
        <v>240</v>
      </c>
      <c r="B258">
        <v>1694442298.1</v>
      </c>
      <c r="C258">
        <v>8217.599999904633</v>
      </c>
      <c r="D258" t="s">
        <v>918</v>
      </c>
      <c r="E258" t="s">
        <v>919</v>
      </c>
      <c r="F258">
        <v>5</v>
      </c>
      <c r="G258" t="s">
        <v>824</v>
      </c>
      <c r="H258">
        <v>1694442290.6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791.8010750441107</v>
      </c>
      <c r="AJ258">
        <v>755.853296969697</v>
      </c>
      <c r="AK258">
        <v>3.512012235664614</v>
      </c>
      <c r="AL258">
        <v>65.87019396724924</v>
      </c>
      <c r="AM258">
        <f>(AO258 - AN258 + DX258*1E3/(8.314*(DZ258+273.15)) * AQ258/DW258 * AP258) * DW258/(100*DK258) * 1000/(1000 - AO258)</f>
        <v>0</v>
      </c>
      <c r="AN258">
        <v>19.07131151390997</v>
      </c>
      <c r="AO258">
        <v>21.4297103030303</v>
      </c>
      <c r="AP258">
        <v>1.606660373612485E-05</v>
      </c>
      <c r="AQ258">
        <v>103.4270274450449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1.37</v>
      </c>
      <c r="DL258">
        <v>0.5</v>
      </c>
      <c r="DM258" t="s">
        <v>430</v>
      </c>
      <c r="DN258">
        <v>2</v>
      </c>
      <c r="DO258" t="b">
        <v>1</v>
      </c>
      <c r="DP258">
        <v>1694442290.6</v>
      </c>
      <c r="DQ258">
        <v>715.7435185185185</v>
      </c>
      <c r="DR258">
        <v>760.7705925925926</v>
      </c>
      <c r="DS258">
        <v>21.42887777777778</v>
      </c>
      <c r="DT258">
        <v>19.08741851851852</v>
      </c>
      <c r="DU258">
        <v>746.7208148148148</v>
      </c>
      <c r="DV258">
        <v>25.09733333333333</v>
      </c>
      <c r="DW258">
        <v>499.9377037037037</v>
      </c>
      <c r="DX258">
        <v>84.45947777777779</v>
      </c>
      <c r="DY258">
        <v>0.1000050148148148</v>
      </c>
      <c r="DZ258">
        <v>27.04417037037037</v>
      </c>
      <c r="EA258">
        <v>27.92369629629629</v>
      </c>
      <c r="EB258">
        <v>999.9000000000001</v>
      </c>
      <c r="EC258">
        <v>0</v>
      </c>
      <c r="ED258">
        <v>0</v>
      </c>
      <c r="EE258">
        <v>9998.558148148148</v>
      </c>
      <c r="EF258">
        <v>0</v>
      </c>
      <c r="EG258">
        <v>1694.764444444445</v>
      </c>
      <c r="EH258">
        <v>-45.02723333333333</v>
      </c>
      <c r="EI258">
        <v>731.416925925926</v>
      </c>
      <c r="EJ258">
        <v>775.5741481481482</v>
      </c>
      <c r="EK258">
        <v>2.34145037037037</v>
      </c>
      <c r="EL258">
        <v>760.7705925925926</v>
      </c>
      <c r="EM258">
        <v>19.08741851851852</v>
      </c>
      <c r="EN258">
        <v>1.809871111111111</v>
      </c>
      <c r="EO258">
        <v>1.612113703703704</v>
      </c>
      <c r="EP258">
        <v>15.8723037037037</v>
      </c>
      <c r="EQ258">
        <v>14.07507037037037</v>
      </c>
      <c r="ER258">
        <v>2000.022962962963</v>
      </c>
      <c r="ES258">
        <v>0.9800061851851851</v>
      </c>
      <c r="ET258">
        <v>0.01999382962962963</v>
      </c>
      <c r="EU258">
        <v>0</v>
      </c>
      <c r="EV258">
        <v>213.048962962963</v>
      </c>
      <c r="EW258">
        <v>5.00078</v>
      </c>
      <c r="EX258">
        <v>5539.382592592593</v>
      </c>
      <c r="EY258">
        <v>16379.85555555555</v>
      </c>
      <c r="EZ258">
        <v>45.74737037037035</v>
      </c>
      <c r="FA258">
        <v>47.24974074074074</v>
      </c>
      <c r="FB258">
        <v>46.41874074074074</v>
      </c>
      <c r="FC258">
        <v>46.40488888888888</v>
      </c>
      <c r="FD258">
        <v>46.27288888888889</v>
      </c>
      <c r="FE258">
        <v>1955.131851851852</v>
      </c>
      <c r="FF258">
        <v>39.89111111111112</v>
      </c>
      <c r="FG258">
        <v>0</v>
      </c>
      <c r="FH258">
        <v>1694442298.5</v>
      </c>
      <c r="FI258">
        <v>0</v>
      </c>
      <c r="FJ258">
        <v>213.1420384615384</v>
      </c>
      <c r="FK258">
        <v>16.29008545299578</v>
      </c>
      <c r="FL258">
        <v>-791.4933321491045</v>
      </c>
      <c r="FM258">
        <v>5528.930769230768</v>
      </c>
      <c r="FN258">
        <v>15</v>
      </c>
      <c r="FO258">
        <v>1694439552.6</v>
      </c>
      <c r="FP258" t="s">
        <v>825</v>
      </c>
      <c r="FQ258">
        <v>1694439550.6</v>
      </c>
      <c r="FR258">
        <v>1694439552.6</v>
      </c>
      <c r="FS258">
        <v>4</v>
      </c>
      <c r="FT258">
        <v>-0.107</v>
      </c>
      <c r="FU258">
        <v>-0.056</v>
      </c>
      <c r="FV258">
        <v>-25.867</v>
      </c>
      <c r="FW258">
        <v>-3.611</v>
      </c>
      <c r="FX258">
        <v>420</v>
      </c>
      <c r="FY258">
        <v>20</v>
      </c>
      <c r="FZ258">
        <v>0.32</v>
      </c>
      <c r="GA258">
        <v>0.08</v>
      </c>
      <c r="GB258">
        <v>-45.07606341463414</v>
      </c>
      <c r="GC258">
        <v>1.466767944250934</v>
      </c>
      <c r="GD258">
        <v>0.1786639709487328</v>
      </c>
      <c r="GE258">
        <v>0</v>
      </c>
      <c r="GF258">
        <v>2.33735756097561</v>
      </c>
      <c r="GG258">
        <v>0.1142015331010448</v>
      </c>
      <c r="GH258">
        <v>0.01531614687272128</v>
      </c>
      <c r="GI258">
        <v>1</v>
      </c>
      <c r="GJ258">
        <v>1</v>
      </c>
      <c r="GK258">
        <v>2</v>
      </c>
      <c r="GL258" t="s">
        <v>438</v>
      </c>
      <c r="GM258">
        <v>3.10424</v>
      </c>
      <c r="GN258">
        <v>2.75822</v>
      </c>
      <c r="GO258">
        <v>0.124227</v>
      </c>
      <c r="GP258">
        <v>0.125649</v>
      </c>
      <c r="GQ258">
        <v>0.102645</v>
      </c>
      <c r="GR258">
        <v>0.0848505</v>
      </c>
      <c r="GS258">
        <v>22213.8</v>
      </c>
      <c r="GT258">
        <v>20859</v>
      </c>
      <c r="GU258">
        <v>25940.8</v>
      </c>
      <c r="GV258">
        <v>24218.4</v>
      </c>
      <c r="GW258">
        <v>37411.7</v>
      </c>
      <c r="GX258">
        <v>32468.5</v>
      </c>
      <c r="GY258">
        <v>45399.2</v>
      </c>
      <c r="GZ258">
        <v>38379.3</v>
      </c>
      <c r="HA258">
        <v>1.78762</v>
      </c>
      <c r="HB258">
        <v>1.68492</v>
      </c>
      <c r="HC258">
        <v>-0.0707619</v>
      </c>
      <c r="HD258">
        <v>0</v>
      </c>
      <c r="HE258">
        <v>29.0948</v>
      </c>
      <c r="HF258">
        <v>999.9</v>
      </c>
      <c r="HG258">
        <v>53.1</v>
      </c>
      <c r="HH258">
        <v>28.2</v>
      </c>
      <c r="HI258">
        <v>24.1372</v>
      </c>
      <c r="HJ258">
        <v>61.682</v>
      </c>
      <c r="HK258">
        <v>24.1146</v>
      </c>
      <c r="HL258">
        <v>1</v>
      </c>
      <c r="HM258">
        <v>1.09569</v>
      </c>
      <c r="HN258">
        <v>7.38685</v>
      </c>
      <c r="HO258">
        <v>20.1616</v>
      </c>
      <c r="HP258">
        <v>5.20726</v>
      </c>
      <c r="HQ258">
        <v>11.9912</v>
      </c>
      <c r="HR258">
        <v>4.9615</v>
      </c>
      <c r="HS258">
        <v>3.27397</v>
      </c>
      <c r="HT258">
        <v>9999</v>
      </c>
      <c r="HU258">
        <v>9999</v>
      </c>
      <c r="HV258">
        <v>9999</v>
      </c>
      <c r="HW258">
        <v>162.7</v>
      </c>
      <c r="HX258">
        <v>1.86371</v>
      </c>
      <c r="HY258">
        <v>1.85974</v>
      </c>
      <c r="HZ258">
        <v>1.85793</v>
      </c>
      <c r="IA258">
        <v>1.85944</v>
      </c>
      <c r="IB258">
        <v>1.85956</v>
      </c>
      <c r="IC258">
        <v>1.85794</v>
      </c>
      <c r="ID258">
        <v>1.85699</v>
      </c>
      <c r="IE258">
        <v>1.85209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-31.378</v>
      </c>
      <c r="IT258">
        <v>-3.6685</v>
      </c>
      <c r="IU258">
        <v>-16.18538581062957</v>
      </c>
      <c r="IV258">
        <v>-0.02504303529460891</v>
      </c>
      <c r="IW258">
        <v>8.203137281165334E-06</v>
      </c>
      <c r="IX258">
        <v>-1.601710138363582E-09</v>
      </c>
      <c r="IY258">
        <v>-1.73941095924372</v>
      </c>
      <c r="IZ258">
        <v>-0.1542298006697892</v>
      </c>
      <c r="JA258">
        <v>0.004482180110296973</v>
      </c>
      <c r="JB258">
        <v>-5.576280945024944E-05</v>
      </c>
      <c r="JC258">
        <v>4</v>
      </c>
      <c r="JD258">
        <v>1967</v>
      </c>
      <c r="JE258">
        <v>1</v>
      </c>
      <c r="JF258">
        <v>28</v>
      </c>
      <c r="JG258">
        <v>45.8</v>
      </c>
      <c r="JH258">
        <v>45.8</v>
      </c>
      <c r="JI258">
        <v>1.98608</v>
      </c>
      <c r="JJ258">
        <v>2.62329</v>
      </c>
      <c r="JK258">
        <v>1.49658</v>
      </c>
      <c r="JL258">
        <v>2.40967</v>
      </c>
      <c r="JM258">
        <v>1.54907</v>
      </c>
      <c r="JN258">
        <v>2.34497</v>
      </c>
      <c r="JO258">
        <v>31.8927</v>
      </c>
      <c r="JP258">
        <v>13.5016</v>
      </c>
      <c r="JQ258">
        <v>18</v>
      </c>
      <c r="JR258">
        <v>505.838</v>
      </c>
      <c r="JS258">
        <v>450.444</v>
      </c>
      <c r="JT258">
        <v>22.4704</v>
      </c>
      <c r="JU258">
        <v>39.8329</v>
      </c>
      <c r="JV258">
        <v>30.0004</v>
      </c>
      <c r="JW258">
        <v>39.5079</v>
      </c>
      <c r="JX258">
        <v>39.3464</v>
      </c>
      <c r="JY258">
        <v>39.8803</v>
      </c>
      <c r="JZ258">
        <v>0</v>
      </c>
      <c r="KA258">
        <v>65.2299</v>
      </c>
      <c r="KB258">
        <v>22.5013</v>
      </c>
      <c r="KC258">
        <v>807.626</v>
      </c>
      <c r="KD258">
        <v>19.0078</v>
      </c>
      <c r="KE258">
        <v>99.1814</v>
      </c>
      <c r="KF258">
        <v>92.49760000000001</v>
      </c>
    </row>
    <row r="259" spans="1:292">
      <c r="A259">
        <v>241</v>
      </c>
      <c r="B259">
        <v>1694442303.1</v>
      </c>
      <c r="C259">
        <v>8222.599999904633</v>
      </c>
      <c r="D259" t="s">
        <v>920</v>
      </c>
      <c r="E259" t="s">
        <v>921</v>
      </c>
      <c r="F259">
        <v>5</v>
      </c>
      <c r="G259" t="s">
        <v>824</v>
      </c>
      <c r="H259">
        <v>1694442295.314285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808.7974951116546</v>
      </c>
      <c r="AJ259">
        <v>773.2568545454542</v>
      </c>
      <c r="AK259">
        <v>3.490500139152407</v>
      </c>
      <c r="AL259">
        <v>65.87019396724924</v>
      </c>
      <c r="AM259">
        <f>(AO259 - AN259 + DX259*1E3/(8.314*(DZ259+273.15)) * AQ259/DW259 * AP259) * DW259/(100*DK259) * 1000/(1000 - AO259)</f>
        <v>0</v>
      </c>
      <c r="AN259">
        <v>19.04645306210043</v>
      </c>
      <c r="AO259">
        <v>21.41267515151515</v>
      </c>
      <c r="AP259">
        <v>-4.121639458895809E-05</v>
      </c>
      <c r="AQ259">
        <v>103.4270274450449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1.37</v>
      </c>
      <c r="DL259">
        <v>0.5</v>
      </c>
      <c r="DM259" t="s">
        <v>430</v>
      </c>
      <c r="DN259">
        <v>2</v>
      </c>
      <c r="DO259" t="b">
        <v>1</v>
      </c>
      <c r="DP259">
        <v>1694442295.314285</v>
      </c>
      <c r="DQ259">
        <v>731.8058928571429</v>
      </c>
      <c r="DR259">
        <v>776.5885714285713</v>
      </c>
      <c r="DS259">
        <v>21.42675357142857</v>
      </c>
      <c r="DT259">
        <v>19.07213571428571</v>
      </c>
      <c r="DU259">
        <v>763.0342857142858</v>
      </c>
      <c r="DV259">
        <v>25.09512857142857</v>
      </c>
      <c r="DW259">
        <v>499.9817857142857</v>
      </c>
      <c r="DX259">
        <v>84.45958928571429</v>
      </c>
      <c r="DY259">
        <v>0.09993145357142859</v>
      </c>
      <c r="DZ259">
        <v>27.05021785714285</v>
      </c>
      <c r="EA259">
        <v>27.92370714285715</v>
      </c>
      <c r="EB259">
        <v>999.9000000000002</v>
      </c>
      <c r="EC259">
        <v>0</v>
      </c>
      <c r="ED259">
        <v>0</v>
      </c>
      <c r="EE259">
        <v>10005.90785714286</v>
      </c>
      <c r="EF259">
        <v>0</v>
      </c>
      <c r="EG259">
        <v>1518.896071428571</v>
      </c>
      <c r="EH259">
        <v>-44.78277142857142</v>
      </c>
      <c r="EI259">
        <v>747.8293214285715</v>
      </c>
      <c r="EJ259">
        <v>791.687357142857</v>
      </c>
      <c r="EK259">
        <v>2.354609285714286</v>
      </c>
      <c r="EL259">
        <v>776.5885714285713</v>
      </c>
      <c r="EM259">
        <v>19.07213571428571</v>
      </c>
      <c r="EN259">
        <v>1.809694642857143</v>
      </c>
      <c r="EO259">
        <v>1.610824642857143</v>
      </c>
      <c r="EP259">
        <v>15.87077857142857</v>
      </c>
      <c r="EQ259">
        <v>14.06273571428571</v>
      </c>
      <c r="ER259">
        <v>2000.028214285714</v>
      </c>
      <c r="ES259">
        <v>0.9800066785714286</v>
      </c>
      <c r="ET259">
        <v>0.01999331785714286</v>
      </c>
      <c r="EU259">
        <v>0</v>
      </c>
      <c r="EV259">
        <v>214.4080357142857</v>
      </c>
      <c r="EW259">
        <v>5.00078</v>
      </c>
      <c r="EX259">
        <v>5452.255</v>
      </c>
      <c r="EY259">
        <v>16379.90714285714</v>
      </c>
      <c r="EZ259">
        <v>45.72964285714285</v>
      </c>
      <c r="FA259">
        <v>47.26096428571428</v>
      </c>
      <c r="FB259">
        <v>46.51317857142858</v>
      </c>
      <c r="FC259">
        <v>46.39264285714285</v>
      </c>
      <c r="FD259">
        <v>46.26764285714286</v>
      </c>
      <c r="FE259">
        <v>1955.138214285714</v>
      </c>
      <c r="FF259">
        <v>39.89000000000001</v>
      </c>
      <c r="FG259">
        <v>0</v>
      </c>
      <c r="FH259">
        <v>1694442303.3</v>
      </c>
      <c r="FI259">
        <v>0</v>
      </c>
      <c r="FJ259">
        <v>214.5145769230769</v>
      </c>
      <c r="FK259">
        <v>18.17364104791984</v>
      </c>
      <c r="FL259">
        <v>-1513.401710268751</v>
      </c>
      <c r="FM259">
        <v>5447.416153846154</v>
      </c>
      <c r="FN259">
        <v>15</v>
      </c>
      <c r="FO259">
        <v>1694439552.6</v>
      </c>
      <c r="FP259" t="s">
        <v>825</v>
      </c>
      <c r="FQ259">
        <v>1694439550.6</v>
      </c>
      <c r="FR259">
        <v>1694439552.6</v>
      </c>
      <c r="FS259">
        <v>4</v>
      </c>
      <c r="FT259">
        <v>-0.107</v>
      </c>
      <c r="FU259">
        <v>-0.056</v>
      </c>
      <c r="FV259">
        <v>-25.867</v>
      </c>
      <c r="FW259">
        <v>-3.611</v>
      </c>
      <c r="FX259">
        <v>420</v>
      </c>
      <c r="FY259">
        <v>20</v>
      </c>
      <c r="FZ259">
        <v>0.32</v>
      </c>
      <c r="GA259">
        <v>0.08</v>
      </c>
      <c r="GB259">
        <v>-44.91065999999999</v>
      </c>
      <c r="GC259">
        <v>2.92933283302077</v>
      </c>
      <c r="GD259">
        <v>0.2965803194751804</v>
      </c>
      <c r="GE259">
        <v>0</v>
      </c>
      <c r="GF259">
        <v>2.347772</v>
      </c>
      <c r="GG259">
        <v>0.1862069043151908</v>
      </c>
      <c r="GH259">
        <v>0.02031797913179361</v>
      </c>
      <c r="GI259">
        <v>1</v>
      </c>
      <c r="GJ259">
        <v>1</v>
      </c>
      <c r="GK259">
        <v>2</v>
      </c>
      <c r="GL259" t="s">
        <v>438</v>
      </c>
      <c r="GM259">
        <v>3.10424</v>
      </c>
      <c r="GN259">
        <v>2.75815</v>
      </c>
      <c r="GO259">
        <v>0.126097</v>
      </c>
      <c r="GP259">
        <v>0.127462</v>
      </c>
      <c r="GQ259">
        <v>0.102593</v>
      </c>
      <c r="GR259">
        <v>0.0848265</v>
      </c>
      <c r="GS259">
        <v>22165.4</v>
      </c>
      <c r="GT259">
        <v>20815.2</v>
      </c>
      <c r="GU259">
        <v>25939.8</v>
      </c>
      <c r="GV259">
        <v>24217.8</v>
      </c>
      <c r="GW259">
        <v>37412.7</v>
      </c>
      <c r="GX259">
        <v>32468.2</v>
      </c>
      <c r="GY259">
        <v>45397.4</v>
      </c>
      <c r="GZ259">
        <v>38377.6</v>
      </c>
      <c r="HA259">
        <v>1.78762</v>
      </c>
      <c r="HB259">
        <v>1.68492</v>
      </c>
      <c r="HC259">
        <v>-0.0697561</v>
      </c>
      <c r="HD259">
        <v>0</v>
      </c>
      <c r="HE259">
        <v>29.0698</v>
      </c>
      <c r="HF259">
        <v>999.9</v>
      </c>
      <c r="HG259">
        <v>53</v>
      </c>
      <c r="HH259">
        <v>28.2</v>
      </c>
      <c r="HI259">
        <v>24.0916</v>
      </c>
      <c r="HJ259">
        <v>61.692</v>
      </c>
      <c r="HK259">
        <v>23.9143</v>
      </c>
      <c r="HL259">
        <v>1</v>
      </c>
      <c r="HM259">
        <v>1.09654</v>
      </c>
      <c r="HN259">
        <v>7.31362</v>
      </c>
      <c r="HO259">
        <v>20.1643</v>
      </c>
      <c r="HP259">
        <v>5.20696</v>
      </c>
      <c r="HQ259">
        <v>11.9917</v>
      </c>
      <c r="HR259">
        <v>4.9615</v>
      </c>
      <c r="HS259">
        <v>3.27393</v>
      </c>
      <c r="HT259">
        <v>9999</v>
      </c>
      <c r="HU259">
        <v>9999</v>
      </c>
      <c r="HV259">
        <v>9999</v>
      </c>
      <c r="HW259">
        <v>162.7</v>
      </c>
      <c r="HX259">
        <v>1.86371</v>
      </c>
      <c r="HY259">
        <v>1.85974</v>
      </c>
      <c r="HZ259">
        <v>1.85792</v>
      </c>
      <c r="IA259">
        <v>1.85944</v>
      </c>
      <c r="IB259">
        <v>1.85956</v>
      </c>
      <c r="IC259">
        <v>1.85795</v>
      </c>
      <c r="ID259">
        <v>1.857</v>
      </c>
      <c r="IE259">
        <v>1.85208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-31.64</v>
      </c>
      <c r="IT259">
        <v>-3.6678</v>
      </c>
      <c r="IU259">
        <v>-16.18538581062957</v>
      </c>
      <c r="IV259">
        <v>-0.02504303529460891</v>
      </c>
      <c r="IW259">
        <v>8.203137281165334E-06</v>
      </c>
      <c r="IX259">
        <v>-1.601710138363582E-09</v>
      </c>
      <c r="IY259">
        <v>-1.73941095924372</v>
      </c>
      <c r="IZ259">
        <v>-0.1542298006697892</v>
      </c>
      <c r="JA259">
        <v>0.004482180110296973</v>
      </c>
      <c r="JB259">
        <v>-5.576280945024944E-05</v>
      </c>
      <c r="JC259">
        <v>4</v>
      </c>
      <c r="JD259">
        <v>1967</v>
      </c>
      <c r="JE259">
        <v>1</v>
      </c>
      <c r="JF259">
        <v>28</v>
      </c>
      <c r="JG259">
        <v>45.9</v>
      </c>
      <c r="JH259">
        <v>45.8</v>
      </c>
      <c r="JI259">
        <v>2.0166</v>
      </c>
      <c r="JJ259">
        <v>2.60986</v>
      </c>
      <c r="JK259">
        <v>1.49658</v>
      </c>
      <c r="JL259">
        <v>2.40967</v>
      </c>
      <c r="JM259">
        <v>1.54907</v>
      </c>
      <c r="JN259">
        <v>2.42065</v>
      </c>
      <c r="JO259">
        <v>31.8927</v>
      </c>
      <c r="JP259">
        <v>13.5279</v>
      </c>
      <c r="JQ259">
        <v>18</v>
      </c>
      <c r="JR259">
        <v>505.915</v>
      </c>
      <c r="JS259">
        <v>450.516</v>
      </c>
      <c r="JT259">
        <v>22.5272</v>
      </c>
      <c r="JU259">
        <v>39.8407</v>
      </c>
      <c r="JV259">
        <v>30.0007</v>
      </c>
      <c r="JW259">
        <v>39.5194</v>
      </c>
      <c r="JX259">
        <v>39.3578</v>
      </c>
      <c r="JY259">
        <v>40.4879</v>
      </c>
      <c r="JZ259">
        <v>0</v>
      </c>
      <c r="KA259">
        <v>65.2299</v>
      </c>
      <c r="KB259">
        <v>22.5516</v>
      </c>
      <c r="KC259">
        <v>820.9829999999999</v>
      </c>
      <c r="KD259">
        <v>18.974</v>
      </c>
      <c r="KE259">
        <v>99.1776</v>
      </c>
      <c r="KF259">
        <v>92.4941</v>
      </c>
    </row>
    <row r="260" spans="1:292">
      <c r="A260">
        <v>242</v>
      </c>
      <c r="B260">
        <v>1694442308.1</v>
      </c>
      <c r="C260">
        <v>8227.599999904633</v>
      </c>
      <c r="D260" t="s">
        <v>922</v>
      </c>
      <c r="E260" t="s">
        <v>923</v>
      </c>
      <c r="F260">
        <v>5</v>
      </c>
      <c r="G260" t="s">
        <v>824</v>
      </c>
      <c r="H260">
        <v>1694442300.6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825.9627543216853</v>
      </c>
      <c r="AJ260">
        <v>790.7381818181815</v>
      </c>
      <c r="AK260">
        <v>3.495361992448531</v>
      </c>
      <c r="AL260">
        <v>65.87019396724924</v>
      </c>
      <c r="AM260">
        <f>(AO260 - AN260 + DX260*1E3/(8.314*(DZ260+273.15)) * AQ260/DW260 * AP260) * DW260/(100*DK260) * 1000/(1000 - AO260)</f>
        <v>0</v>
      </c>
      <c r="AN260">
        <v>19.04462032399466</v>
      </c>
      <c r="AO260">
        <v>21.40321454545454</v>
      </c>
      <c r="AP260">
        <v>-1.742994579511289E-05</v>
      </c>
      <c r="AQ260">
        <v>103.4270274450449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1.37</v>
      </c>
      <c r="DL260">
        <v>0.5</v>
      </c>
      <c r="DM260" t="s">
        <v>430</v>
      </c>
      <c r="DN260">
        <v>2</v>
      </c>
      <c r="DO260" t="b">
        <v>1</v>
      </c>
      <c r="DP260">
        <v>1694442300.6</v>
      </c>
      <c r="DQ260">
        <v>749.871148148148</v>
      </c>
      <c r="DR260">
        <v>794.2924444444444</v>
      </c>
      <c r="DS260">
        <v>21.41944444444445</v>
      </c>
      <c r="DT260">
        <v>19.0533037037037</v>
      </c>
      <c r="DU260">
        <v>781.3792592592594</v>
      </c>
      <c r="DV260">
        <v>25.08755925925926</v>
      </c>
      <c r="DW260">
        <v>499.9911851851852</v>
      </c>
      <c r="DX260">
        <v>84.45944074074075</v>
      </c>
      <c r="DY260">
        <v>0.1000008703703704</v>
      </c>
      <c r="DZ260">
        <v>27.05447777777778</v>
      </c>
      <c r="EA260">
        <v>27.93059259259259</v>
      </c>
      <c r="EB260">
        <v>999.9000000000001</v>
      </c>
      <c r="EC260">
        <v>0</v>
      </c>
      <c r="ED260">
        <v>0</v>
      </c>
      <c r="EE260">
        <v>10006.15111111111</v>
      </c>
      <c r="EF260">
        <v>0</v>
      </c>
      <c r="EG260">
        <v>1386.587777777778</v>
      </c>
      <c r="EH260">
        <v>-44.42127037037038</v>
      </c>
      <c r="EI260">
        <v>766.2844074074072</v>
      </c>
      <c r="EJ260">
        <v>809.7199999999999</v>
      </c>
      <c r="EK260">
        <v>2.366134074074074</v>
      </c>
      <c r="EL260">
        <v>794.2924444444444</v>
      </c>
      <c r="EM260">
        <v>19.0533037037037</v>
      </c>
      <c r="EN260">
        <v>1.809074814814815</v>
      </c>
      <c r="EO260">
        <v>1.609231851851852</v>
      </c>
      <c r="EP260">
        <v>15.86542222222222</v>
      </c>
      <c r="EQ260">
        <v>14.04748888888889</v>
      </c>
      <c r="ER260">
        <v>2000.020740740741</v>
      </c>
      <c r="ES260">
        <v>0.9800063333333334</v>
      </c>
      <c r="ET260">
        <v>0.01999366296296297</v>
      </c>
      <c r="EU260">
        <v>0</v>
      </c>
      <c r="EV260">
        <v>215.9984074074074</v>
      </c>
      <c r="EW260">
        <v>5.00078</v>
      </c>
      <c r="EX260">
        <v>5456.914814814815</v>
      </c>
      <c r="EY260">
        <v>16379.84074074074</v>
      </c>
      <c r="EZ260">
        <v>45.73351851851852</v>
      </c>
      <c r="FA260">
        <v>47.25681481481482</v>
      </c>
      <c r="FB260">
        <v>46.51374074074074</v>
      </c>
      <c r="FC260">
        <v>46.37703703703703</v>
      </c>
      <c r="FD260">
        <v>46.24981481481482</v>
      </c>
      <c r="FE260">
        <v>1955.130740740741</v>
      </c>
      <c r="FF260">
        <v>39.89000000000001</v>
      </c>
      <c r="FG260">
        <v>0</v>
      </c>
      <c r="FH260">
        <v>1694442308.1</v>
      </c>
      <c r="FI260">
        <v>0</v>
      </c>
      <c r="FJ260">
        <v>215.9571923076923</v>
      </c>
      <c r="FK260">
        <v>18.18560683731537</v>
      </c>
      <c r="FL260">
        <v>487.6745299368513</v>
      </c>
      <c r="FM260">
        <v>5453.63923076923</v>
      </c>
      <c r="FN260">
        <v>15</v>
      </c>
      <c r="FO260">
        <v>1694439552.6</v>
      </c>
      <c r="FP260" t="s">
        <v>825</v>
      </c>
      <c r="FQ260">
        <v>1694439550.6</v>
      </c>
      <c r="FR260">
        <v>1694439552.6</v>
      </c>
      <c r="FS260">
        <v>4</v>
      </c>
      <c r="FT260">
        <v>-0.107</v>
      </c>
      <c r="FU260">
        <v>-0.056</v>
      </c>
      <c r="FV260">
        <v>-25.867</v>
      </c>
      <c r="FW260">
        <v>-3.611</v>
      </c>
      <c r="FX260">
        <v>420</v>
      </c>
      <c r="FY260">
        <v>20</v>
      </c>
      <c r="FZ260">
        <v>0.32</v>
      </c>
      <c r="GA260">
        <v>0.08</v>
      </c>
      <c r="GB260">
        <v>-44.643155</v>
      </c>
      <c r="GC260">
        <v>3.848861538461703</v>
      </c>
      <c r="GD260">
        <v>0.3878748683209576</v>
      </c>
      <c r="GE260">
        <v>0</v>
      </c>
      <c r="GF260">
        <v>2.35590675</v>
      </c>
      <c r="GG260">
        <v>0.141497448405256</v>
      </c>
      <c r="GH260">
        <v>0.01840144469702042</v>
      </c>
      <c r="GI260">
        <v>1</v>
      </c>
      <c r="GJ260">
        <v>1</v>
      </c>
      <c r="GK260">
        <v>2</v>
      </c>
      <c r="GL260" t="s">
        <v>438</v>
      </c>
      <c r="GM260">
        <v>3.10427</v>
      </c>
      <c r="GN260">
        <v>2.75819</v>
      </c>
      <c r="GO260">
        <v>0.12795</v>
      </c>
      <c r="GP260">
        <v>0.129162</v>
      </c>
      <c r="GQ260">
        <v>0.102564</v>
      </c>
      <c r="GR260">
        <v>0.08483309999999999</v>
      </c>
      <c r="GS260">
        <v>22117.6</v>
      </c>
      <c r="GT260">
        <v>20773.5</v>
      </c>
      <c r="GU260">
        <v>25938.9</v>
      </c>
      <c r="GV260">
        <v>24216.6</v>
      </c>
      <c r="GW260">
        <v>37412.8</v>
      </c>
      <c r="GX260">
        <v>32467</v>
      </c>
      <c r="GY260">
        <v>45395.8</v>
      </c>
      <c r="GZ260">
        <v>38376.3</v>
      </c>
      <c r="HA260">
        <v>1.78738</v>
      </c>
      <c r="HB260">
        <v>1.68463</v>
      </c>
      <c r="HC260">
        <v>-0.06807970000000001</v>
      </c>
      <c r="HD260">
        <v>0</v>
      </c>
      <c r="HE260">
        <v>29.0411</v>
      </c>
      <c r="HF260">
        <v>999.9</v>
      </c>
      <c r="HG260">
        <v>53</v>
      </c>
      <c r="HH260">
        <v>28.2</v>
      </c>
      <c r="HI260">
        <v>24.0929</v>
      </c>
      <c r="HJ260">
        <v>61.582</v>
      </c>
      <c r="HK260">
        <v>23.9183</v>
      </c>
      <c r="HL260">
        <v>1</v>
      </c>
      <c r="HM260">
        <v>1.09741</v>
      </c>
      <c r="HN260">
        <v>7.22567</v>
      </c>
      <c r="HO260">
        <v>20.1673</v>
      </c>
      <c r="HP260">
        <v>5.20591</v>
      </c>
      <c r="HQ260">
        <v>11.9911</v>
      </c>
      <c r="HR260">
        <v>4.9609</v>
      </c>
      <c r="HS260">
        <v>3.27395</v>
      </c>
      <c r="HT260">
        <v>9999</v>
      </c>
      <c r="HU260">
        <v>9999</v>
      </c>
      <c r="HV260">
        <v>9999</v>
      </c>
      <c r="HW260">
        <v>162.7</v>
      </c>
      <c r="HX260">
        <v>1.86371</v>
      </c>
      <c r="HY260">
        <v>1.85974</v>
      </c>
      <c r="HZ260">
        <v>1.85792</v>
      </c>
      <c r="IA260">
        <v>1.85944</v>
      </c>
      <c r="IB260">
        <v>1.85954</v>
      </c>
      <c r="IC260">
        <v>1.85793</v>
      </c>
      <c r="ID260">
        <v>1.857</v>
      </c>
      <c r="IE260">
        <v>1.85207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-31.901</v>
      </c>
      <c r="IT260">
        <v>-3.6675</v>
      </c>
      <c r="IU260">
        <v>-16.18538581062957</v>
      </c>
      <c r="IV260">
        <v>-0.02504303529460891</v>
      </c>
      <c r="IW260">
        <v>8.203137281165334E-06</v>
      </c>
      <c r="IX260">
        <v>-1.601710138363582E-09</v>
      </c>
      <c r="IY260">
        <v>-1.73941095924372</v>
      </c>
      <c r="IZ260">
        <v>-0.1542298006697892</v>
      </c>
      <c r="JA260">
        <v>0.004482180110296973</v>
      </c>
      <c r="JB260">
        <v>-5.576280945024944E-05</v>
      </c>
      <c r="JC260">
        <v>4</v>
      </c>
      <c r="JD260">
        <v>1967</v>
      </c>
      <c r="JE260">
        <v>1</v>
      </c>
      <c r="JF260">
        <v>28</v>
      </c>
      <c r="JG260">
        <v>46</v>
      </c>
      <c r="JH260">
        <v>45.9</v>
      </c>
      <c r="JI260">
        <v>2.04956</v>
      </c>
      <c r="JJ260">
        <v>2.61108</v>
      </c>
      <c r="JK260">
        <v>1.49658</v>
      </c>
      <c r="JL260">
        <v>2.40967</v>
      </c>
      <c r="JM260">
        <v>1.54907</v>
      </c>
      <c r="JN260">
        <v>2.44019</v>
      </c>
      <c r="JO260">
        <v>31.8927</v>
      </c>
      <c r="JP260">
        <v>13.5279</v>
      </c>
      <c r="JQ260">
        <v>18</v>
      </c>
      <c r="JR260">
        <v>505.819</v>
      </c>
      <c r="JS260">
        <v>450.391</v>
      </c>
      <c r="JT260">
        <v>22.5766</v>
      </c>
      <c r="JU260">
        <v>39.8505</v>
      </c>
      <c r="JV260">
        <v>30.0008</v>
      </c>
      <c r="JW260">
        <v>39.529</v>
      </c>
      <c r="JX260">
        <v>39.3692</v>
      </c>
      <c r="JY260">
        <v>41.1433</v>
      </c>
      <c r="JZ260">
        <v>0.299995</v>
      </c>
      <c r="KA260">
        <v>65.2299</v>
      </c>
      <c r="KB260">
        <v>22.6008</v>
      </c>
      <c r="KC260">
        <v>841.019</v>
      </c>
      <c r="KD260">
        <v>18.9394</v>
      </c>
      <c r="KE260">
        <v>99.17400000000001</v>
      </c>
      <c r="KF260">
        <v>92.49039999999999</v>
      </c>
    </row>
    <row r="261" spans="1:292">
      <c r="A261">
        <v>243</v>
      </c>
      <c r="B261">
        <v>1694442313.1</v>
      </c>
      <c r="C261">
        <v>8232.599999904633</v>
      </c>
      <c r="D261" t="s">
        <v>924</v>
      </c>
      <c r="E261" t="s">
        <v>925</v>
      </c>
      <c r="F261">
        <v>5</v>
      </c>
      <c r="G261" t="s">
        <v>824</v>
      </c>
      <c r="H261">
        <v>1694442305.314285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842.3480052445567</v>
      </c>
      <c r="AJ261">
        <v>807.8570060606057</v>
      </c>
      <c r="AK261">
        <v>3.420881819361771</v>
      </c>
      <c r="AL261">
        <v>65.87019396724924</v>
      </c>
      <c r="AM261">
        <f>(AO261 - AN261 + DX261*1E3/(8.314*(DZ261+273.15)) * AQ261/DW261 * AP261) * DW261/(100*DK261) * 1000/(1000 - AO261)</f>
        <v>0</v>
      </c>
      <c r="AN261">
        <v>19.04866599049911</v>
      </c>
      <c r="AO261">
        <v>21.39752121212121</v>
      </c>
      <c r="AP261">
        <v>-9.000555225482476E-06</v>
      </c>
      <c r="AQ261">
        <v>103.4270274450449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1.37</v>
      </c>
      <c r="DL261">
        <v>0.5</v>
      </c>
      <c r="DM261" t="s">
        <v>430</v>
      </c>
      <c r="DN261">
        <v>2</v>
      </c>
      <c r="DO261" t="b">
        <v>1</v>
      </c>
      <c r="DP261">
        <v>1694442305.314285</v>
      </c>
      <c r="DQ261">
        <v>765.9224999999999</v>
      </c>
      <c r="DR261">
        <v>809.8786071428574</v>
      </c>
      <c r="DS261">
        <v>21.40893571428571</v>
      </c>
      <c r="DT261">
        <v>19.04684285714286</v>
      </c>
      <c r="DU261">
        <v>797.6763571428571</v>
      </c>
      <c r="DV261">
        <v>25.07668571428571</v>
      </c>
      <c r="DW261">
        <v>500.0076071428571</v>
      </c>
      <c r="DX261">
        <v>84.46010357142858</v>
      </c>
      <c r="DY261">
        <v>0.09997595714285712</v>
      </c>
      <c r="DZ261">
        <v>27.05585714285715</v>
      </c>
      <c r="EA261">
        <v>27.93422142857143</v>
      </c>
      <c r="EB261">
        <v>999.9000000000002</v>
      </c>
      <c r="EC261">
        <v>0</v>
      </c>
      <c r="ED261">
        <v>0</v>
      </c>
      <c r="EE261">
        <v>10003.01107142857</v>
      </c>
      <c r="EF261">
        <v>0</v>
      </c>
      <c r="EG261">
        <v>1371.352857142857</v>
      </c>
      <c r="EH261">
        <v>-43.9561857142857</v>
      </c>
      <c r="EI261">
        <v>782.6786428571429</v>
      </c>
      <c r="EJ261">
        <v>825.6038214285715</v>
      </c>
      <c r="EK261">
        <v>2.362097857142857</v>
      </c>
      <c r="EL261">
        <v>809.8786071428574</v>
      </c>
      <c r="EM261">
        <v>19.04684285714286</v>
      </c>
      <c r="EN261">
        <v>1.808201785714286</v>
      </c>
      <c r="EO261">
        <v>1.6086975</v>
      </c>
      <c r="EP261">
        <v>15.857875</v>
      </c>
      <c r="EQ261">
        <v>14.04238214285714</v>
      </c>
      <c r="ER261">
        <v>2000.008214285714</v>
      </c>
      <c r="ES261">
        <v>0.9800058214285715</v>
      </c>
      <c r="ET261">
        <v>0.019994175</v>
      </c>
      <c r="EU261">
        <v>0</v>
      </c>
      <c r="EV261">
        <v>217.3255714285714</v>
      </c>
      <c r="EW261">
        <v>5.00078</v>
      </c>
      <c r="EX261">
        <v>5494.124999999999</v>
      </c>
      <c r="EY261">
        <v>16379.73214285714</v>
      </c>
      <c r="EZ261">
        <v>45.70507142857142</v>
      </c>
      <c r="FA261">
        <v>47.2497857142857</v>
      </c>
      <c r="FB261">
        <v>46.42171428571429</v>
      </c>
      <c r="FC261">
        <v>46.35014285714284</v>
      </c>
      <c r="FD261">
        <v>46.22757142857143</v>
      </c>
      <c r="FE261">
        <v>1955.118214285714</v>
      </c>
      <c r="FF261">
        <v>39.89000000000001</v>
      </c>
      <c r="FG261">
        <v>0</v>
      </c>
      <c r="FH261">
        <v>1694442313.5</v>
      </c>
      <c r="FI261">
        <v>0</v>
      </c>
      <c r="FJ261">
        <v>217.5446</v>
      </c>
      <c r="FK261">
        <v>14.53746151004808</v>
      </c>
      <c r="FL261">
        <v>1365.806920077147</v>
      </c>
      <c r="FM261">
        <v>5494.144400000001</v>
      </c>
      <c r="FN261">
        <v>15</v>
      </c>
      <c r="FO261">
        <v>1694439552.6</v>
      </c>
      <c r="FP261" t="s">
        <v>825</v>
      </c>
      <c r="FQ261">
        <v>1694439550.6</v>
      </c>
      <c r="FR261">
        <v>1694439552.6</v>
      </c>
      <c r="FS261">
        <v>4</v>
      </c>
      <c r="FT261">
        <v>-0.107</v>
      </c>
      <c r="FU261">
        <v>-0.056</v>
      </c>
      <c r="FV261">
        <v>-25.867</v>
      </c>
      <c r="FW261">
        <v>-3.611</v>
      </c>
      <c r="FX261">
        <v>420</v>
      </c>
      <c r="FY261">
        <v>20</v>
      </c>
      <c r="FZ261">
        <v>0.32</v>
      </c>
      <c r="GA261">
        <v>0.08</v>
      </c>
      <c r="GB261">
        <v>-44.18566829268292</v>
      </c>
      <c r="GC261">
        <v>5.704944250870987</v>
      </c>
      <c r="GD261">
        <v>0.586663574361363</v>
      </c>
      <c r="GE261">
        <v>0</v>
      </c>
      <c r="GF261">
        <v>2.361182926829268</v>
      </c>
      <c r="GG261">
        <v>-0.0301398606271741</v>
      </c>
      <c r="GH261">
        <v>0.01169159281933745</v>
      </c>
      <c r="GI261">
        <v>1</v>
      </c>
      <c r="GJ261">
        <v>1</v>
      </c>
      <c r="GK261">
        <v>2</v>
      </c>
      <c r="GL261" t="s">
        <v>438</v>
      </c>
      <c r="GM261">
        <v>3.10415</v>
      </c>
      <c r="GN261">
        <v>2.75797</v>
      </c>
      <c r="GO261">
        <v>0.129742</v>
      </c>
      <c r="GP261">
        <v>0.130903</v>
      </c>
      <c r="GQ261">
        <v>0.10255</v>
      </c>
      <c r="GR261">
        <v>0.0848498</v>
      </c>
      <c r="GS261">
        <v>22071.2</v>
      </c>
      <c r="GT261">
        <v>20731.4</v>
      </c>
      <c r="GU261">
        <v>25937.8</v>
      </c>
      <c r="GV261">
        <v>24215.9</v>
      </c>
      <c r="GW261">
        <v>37412.4</v>
      </c>
      <c r="GX261">
        <v>32465.6</v>
      </c>
      <c r="GY261">
        <v>45394.3</v>
      </c>
      <c r="GZ261">
        <v>38375.2</v>
      </c>
      <c r="HA261">
        <v>1.78717</v>
      </c>
      <c r="HB261">
        <v>1.68467</v>
      </c>
      <c r="HC261">
        <v>-0.0660866</v>
      </c>
      <c r="HD261">
        <v>0</v>
      </c>
      <c r="HE261">
        <v>29.0101</v>
      </c>
      <c r="HF261">
        <v>999.9</v>
      </c>
      <c r="HG261">
        <v>53</v>
      </c>
      <c r="HH261">
        <v>28.2</v>
      </c>
      <c r="HI261">
        <v>24.0902</v>
      </c>
      <c r="HJ261">
        <v>61.742</v>
      </c>
      <c r="HK261">
        <v>24.0905</v>
      </c>
      <c r="HL261">
        <v>1</v>
      </c>
      <c r="HM261">
        <v>1.09869</v>
      </c>
      <c r="HN261">
        <v>7.15099</v>
      </c>
      <c r="HO261">
        <v>20.17</v>
      </c>
      <c r="HP261">
        <v>5.20726</v>
      </c>
      <c r="HQ261">
        <v>11.9912</v>
      </c>
      <c r="HR261">
        <v>4.9612</v>
      </c>
      <c r="HS261">
        <v>3.27423</v>
      </c>
      <c r="HT261">
        <v>9999</v>
      </c>
      <c r="HU261">
        <v>9999</v>
      </c>
      <c r="HV261">
        <v>9999</v>
      </c>
      <c r="HW261">
        <v>162.7</v>
      </c>
      <c r="HX261">
        <v>1.86371</v>
      </c>
      <c r="HY261">
        <v>1.85974</v>
      </c>
      <c r="HZ261">
        <v>1.85794</v>
      </c>
      <c r="IA261">
        <v>1.85943</v>
      </c>
      <c r="IB261">
        <v>1.85958</v>
      </c>
      <c r="IC261">
        <v>1.85798</v>
      </c>
      <c r="ID261">
        <v>1.857</v>
      </c>
      <c r="IE261">
        <v>1.85205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-32.153</v>
      </c>
      <c r="IT261">
        <v>-3.6673</v>
      </c>
      <c r="IU261">
        <v>-16.18538581062957</v>
      </c>
      <c r="IV261">
        <v>-0.02504303529460891</v>
      </c>
      <c r="IW261">
        <v>8.203137281165334E-06</v>
      </c>
      <c r="IX261">
        <v>-1.601710138363582E-09</v>
      </c>
      <c r="IY261">
        <v>-1.73941095924372</v>
      </c>
      <c r="IZ261">
        <v>-0.1542298006697892</v>
      </c>
      <c r="JA261">
        <v>0.004482180110296973</v>
      </c>
      <c r="JB261">
        <v>-5.576280945024944E-05</v>
      </c>
      <c r="JC261">
        <v>4</v>
      </c>
      <c r="JD261">
        <v>1967</v>
      </c>
      <c r="JE261">
        <v>1</v>
      </c>
      <c r="JF261">
        <v>28</v>
      </c>
      <c r="JG261">
        <v>46</v>
      </c>
      <c r="JH261">
        <v>46</v>
      </c>
      <c r="JI261">
        <v>2.0813</v>
      </c>
      <c r="JJ261">
        <v>2.61963</v>
      </c>
      <c r="JK261">
        <v>1.49658</v>
      </c>
      <c r="JL261">
        <v>2.40967</v>
      </c>
      <c r="JM261">
        <v>1.54907</v>
      </c>
      <c r="JN261">
        <v>2.38525</v>
      </c>
      <c r="JO261">
        <v>31.8927</v>
      </c>
      <c r="JP261">
        <v>13.5191</v>
      </c>
      <c r="JQ261">
        <v>18</v>
      </c>
      <c r="JR261">
        <v>505.767</v>
      </c>
      <c r="JS261">
        <v>450.495</v>
      </c>
      <c r="JT261">
        <v>22.6218</v>
      </c>
      <c r="JU261">
        <v>39.8583</v>
      </c>
      <c r="JV261">
        <v>30.001</v>
      </c>
      <c r="JW261">
        <v>39.5405</v>
      </c>
      <c r="JX261">
        <v>39.3806</v>
      </c>
      <c r="JY261">
        <v>41.7756</v>
      </c>
      <c r="JZ261">
        <v>0.613815</v>
      </c>
      <c r="KA261">
        <v>65.2299</v>
      </c>
      <c r="KB261">
        <v>22.6437</v>
      </c>
      <c r="KC261">
        <v>854.377</v>
      </c>
      <c r="KD261">
        <v>18.9029</v>
      </c>
      <c r="KE261">
        <v>99.1704</v>
      </c>
      <c r="KF261">
        <v>92.48779999999999</v>
      </c>
    </row>
    <row r="262" spans="1:292">
      <c r="A262">
        <v>244</v>
      </c>
      <c r="B262">
        <v>1694442318.1</v>
      </c>
      <c r="C262">
        <v>8237.599999904633</v>
      </c>
      <c r="D262" t="s">
        <v>926</v>
      </c>
      <c r="E262" t="s">
        <v>927</v>
      </c>
      <c r="F262">
        <v>5</v>
      </c>
      <c r="G262" t="s">
        <v>824</v>
      </c>
      <c r="H262">
        <v>1694442310.6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859.6269508856388</v>
      </c>
      <c r="AJ262">
        <v>825.2896060606062</v>
      </c>
      <c r="AK262">
        <v>3.499420611236486</v>
      </c>
      <c r="AL262">
        <v>65.87019396724924</v>
      </c>
      <c r="AM262">
        <f>(AO262 - AN262 + DX262*1E3/(8.314*(DZ262+273.15)) * AQ262/DW262 * AP262) * DW262/(100*DK262) * 1000/(1000 - AO262)</f>
        <v>0</v>
      </c>
      <c r="AN262">
        <v>19.05349709407266</v>
      </c>
      <c r="AO262">
        <v>21.39693515151515</v>
      </c>
      <c r="AP262">
        <v>-3.423082475572311E-06</v>
      </c>
      <c r="AQ262">
        <v>103.4270274450449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1.37</v>
      </c>
      <c r="DL262">
        <v>0.5</v>
      </c>
      <c r="DM262" t="s">
        <v>430</v>
      </c>
      <c r="DN262">
        <v>2</v>
      </c>
      <c r="DO262" t="b">
        <v>1</v>
      </c>
      <c r="DP262">
        <v>1694442310.6</v>
      </c>
      <c r="DQ262">
        <v>783.871111111111</v>
      </c>
      <c r="DR262">
        <v>827.4118518518518</v>
      </c>
      <c r="DS262">
        <v>21.40044074074074</v>
      </c>
      <c r="DT262">
        <v>19.04915925925926</v>
      </c>
      <c r="DU262">
        <v>815.8972962962963</v>
      </c>
      <c r="DV262">
        <v>25.06788888888889</v>
      </c>
      <c r="DW262">
        <v>499.9824814814814</v>
      </c>
      <c r="DX262">
        <v>84.46115185185187</v>
      </c>
      <c r="DY262">
        <v>0.1000134740740741</v>
      </c>
      <c r="DZ262">
        <v>27.05698518518518</v>
      </c>
      <c r="EA262">
        <v>27.93473333333333</v>
      </c>
      <c r="EB262">
        <v>999.9000000000001</v>
      </c>
      <c r="EC262">
        <v>0</v>
      </c>
      <c r="ED262">
        <v>0</v>
      </c>
      <c r="EE262">
        <v>9996.830000000002</v>
      </c>
      <c r="EF262">
        <v>0</v>
      </c>
      <c r="EG262">
        <v>1379.805185185185</v>
      </c>
      <c r="EH262">
        <v>-43.54083333333334</v>
      </c>
      <c r="EI262">
        <v>801.0129999999999</v>
      </c>
      <c r="EJ262">
        <v>843.4795555555555</v>
      </c>
      <c r="EK262">
        <v>2.351292222222222</v>
      </c>
      <c r="EL262">
        <v>827.4118518518518</v>
      </c>
      <c r="EM262">
        <v>19.04915925925926</v>
      </c>
      <c r="EN262">
        <v>1.807506666666667</v>
      </c>
      <c r="EO262">
        <v>1.608912592592593</v>
      </c>
      <c r="EP262">
        <v>15.85186296296297</v>
      </c>
      <c r="EQ262">
        <v>14.04443703703704</v>
      </c>
      <c r="ER262">
        <v>1999.992592592592</v>
      </c>
      <c r="ES262">
        <v>0.9800053333333333</v>
      </c>
      <c r="ET262">
        <v>0.01999465925925926</v>
      </c>
      <c r="EU262">
        <v>0</v>
      </c>
      <c r="EV262">
        <v>218.5305925925926</v>
      </c>
      <c r="EW262">
        <v>5.00078</v>
      </c>
      <c r="EX262">
        <v>5494.110740740741</v>
      </c>
      <c r="EY262">
        <v>16379.60370370371</v>
      </c>
      <c r="EZ262">
        <v>45.70114814814815</v>
      </c>
      <c r="FA262">
        <v>47.23125925925927</v>
      </c>
      <c r="FB262">
        <v>46.28222222222222</v>
      </c>
      <c r="FC262">
        <v>46.3377037037037</v>
      </c>
      <c r="FD262">
        <v>46.229</v>
      </c>
      <c r="FE262">
        <v>1955.102592592592</v>
      </c>
      <c r="FF262">
        <v>39.89000000000001</v>
      </c>
      <c r="FG262">
        <v>0</v>
      </c>
      <c r="FH262">
        <v>1694442318.3</v>
      </c>
      <c r="FI262">
        <v>0</v>
      </c>
      <c r="FJ262">
        <v>218.59376</v>
      </c>
      <c r="FK262">
        <v>10.77676923235484</v>
      </c>
      <c r="FL262">
        <v>-1922.40692761887</v>
      </c>
      <c r="FM262">
        <v>5480.318799999999</v>
      </c>
      <c r="FN262">
        <v>15</v>
      </c>
      <c r="FO262">
        <v>1694439552.6</v>
      </c>
      <c r="FP262" t="s">
        <v>825</v>
      </c>
      <c r="FQ262">
        <v>1694439550.6</v>
      </c>
      <c r="FR262">
        <v>1694439552.6</v>
      </c>
      <c r="FS262">
        <v>4</v>
      </c>
      <c r="FT262">
        <v>-0.107</v>
      </c>
      <c r="FU262">
        <v>-0.056</v>
      </c>
      <c r="FV262">
        <v>-25.867</v>
      </c>
      <c r="FW262">
        <v>-3.611</v>
      </c>
      <c r="FX262">
        <v>420</v>
      </c>
      <c r="FY262">
        <v>20</v>
      </c>
      <c r="FZ262">
        <v>0.32</v>
      </c>
      <c r="GA262">
        <v>0.08</v>
      </c>
      <c r="GB262">
        <v>-43.87745853658537</v>
      </c>
      <c r="GC262">
        <v>5.105487804878174</v>
      </c>
      <c r="GD262">
        <v>0.5403198050186748</v>
      </c>
      <c r="GE262">
        <v>0</v>
      </c>
      <c r="GF262">
        <v>2.359389756097561</v>
      </c>
      <c r="GG262">
        <v>-0.1238019512195075</v>
      </c>
      <c r="GH262">
        <v>0.01227758427176403</v>
      </c>
      <c r="GI262">
        <v>1</v>
      </c>
      <c r="GJ262">
        <v>1</v>
      </c>
      <c r="GK262">
        <v>2</v>
      </c>
      <c r="GL262" t="s">
        <v>438</v>
      </c>
      <c r="GM262">
        <v>3.10427</v>
      </c>
      <c r="GN262">
        <v>2.75813</v>
      </c>
      <c r="GO262">
        <v>0.131551</v>
      </c>
      <c r="GP262">
        <v>0.132628</v>
      </c>
      <c r="GQ262">
        <v>0.102545</v>
      </c>
      <c r="GR262">
        <v>0.08486050000000001</v>
      </c>
      <c r="GS262">
        <v>22024.2</v>
      </c>
      <c r="GT262">
        <v>20689.2</v>
      </c>
      <c r="GU262">
        <v>25936.6</v>
      </c>
      <c r="GV262">
        <v>24214.8</v>
      </c>
      <c r="GW262">
        <v>37411.2</v>
      </c>
      <c r="GX262">
        <v>32464.2</v>
      </c>
      <c r="GY262">
        <v>45392.3</v>
      </c>
      <c r="GZ262">
        <v>38373.7</v>
      </c>
      <c r="HA262">
        <v>1.78735</v>
      </c>
      <c r="HB262">
        <v>1.68428</v>
      </c>
      <c r="HC262">
        <v>-0.06399299999999999</v>
      </c>
      <c r="HD262">
        <v>0</v>
      </c>
      <c r="HE262">
        <v>28.9789</v>
      </c>
      <c r="HF262">
        <v>999.9</v>
      </c>
      <c r="HG262">
        <v>53</v>
      </c>
      <c r="HH262">
        <v>28.2</v>
      </c>
      <c r="HI262">
        <v>24.0911</v>
      </c>
      <c r="HJ262">
        <v>61.602</v>
      </c>
      <c r="HK262">
        <v>24.0545</v>
      </c>
      <c r="HL262">
        <v>1</v>
      </c>
      <c r="HM262">
        <v>1.09951</v>
      </c>
      <c r="HN262">
        <v>7.04337</v>
      </c>
      <c r="HO262">
        <v>20.1741</v>
      </c>
      <c r="HP262">
        <v>5.20741</v>
      </c>
      <c r="HQ262">
        <v>11.99</v>
      </c>
      <c r="HR262">
        <v>4.9611</v>
      </c>
      <c r="HS262">
        <v>3.27423</v>
      </c>
      <c r="HT262">
        <v>9999</v>
      </c>
      <c r="HU262">
        <v>9999</v>
      </c>
      <c r="HV262">
        <v>9999</v>
      </c>
      <c r="HW262">
        <v>162.7</v>
      </c>
      <c r="HX262">
        <v>1.86371</v>
      </c>
      <c r="HY262">
        <v>1.85974</v>
      </c>
      <c r="HZ262">
        <v>1.85793</v>
      </c>
      <c r="IA262">
        <v>1.85944</v>
      </c>
      <c r="IB262">
        <v>1.85959</v>
      </c>
      <c r="IC262">
        <v>1.85797</v>
      </c>
      <c r="ID262">
        <v>1.85699</v>
      </c>
      <c r="IE262">
        <v>1.85208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-32.409</v>
      </c>
      <c r="IT262">
        <v>-3.6673</v>
      </c>
      <c r="IU262">
        <v>-16.18538581062957</v>
      </c>
      <c r="IV262">
        <v>-0.02504303529460891</v>
      </c>
      <c r="IW262">
        <v>8.203137281165334E-06</v>
      </c>
      <c r="IX262">
        <v>-1.601710138363582E-09</v>
      </c>
      <c r="IY262">
        <v>-1.73941095924372</v>
      </c>
      <c r="IZ262">
        <v>-0.1542298006697892</v>
      </c>
      <c r="JA262">
        <v>0.004482180110296973</v>
      </c>
      <c r="JB262">
        <v>-5.576280945024944E-05</v>
      </c>
      <c r="JC262">
        <v>4</v>
      </c>
      <c r="JD262">
        <v>1967</v>
      </c>
      <c r="JE262">
        <v>1</v>
      </c>
      <c r="JF262">
        <v>28</v>
      </c>
      <c r="JG262">
        <v>46.1</v>
      </c>
      <c r="JH262">
        <v>46.1</v>
      </c>
      <c r="JI262">
        <v>2.11304</v>
      </c>
      <c r="JJ262">
        <v>2.6123</v>
      </c>
      <c r="JK262">
        <v>1.49658</v>
      </c>
      <c r="JL262">
        <v>2.40967</v>
      </c>
      <c r="JM262">
        <v>1.54907</v>
      </c>
      <c r="JN262">
        <v>2.34863</v>
      </c>
      <c r="JO262">
        <v>31.9146</v>
      </c>
      <c r="JP262">
        <v>13.5191</v>
      </c>
      <c r="JQ262">
        <v>18</v>
      </c>
      <c r="JR262">
        <v>505.943</v>
      </c>
      <c r="JS262">
        <v>450.3</v>
      </c>
      <c r="JT262">
        <v>22.666</v>
      </c>
      <c r="JU262">
        <v>39.8662</v>
      </c>
      <c r="JV262">
        <v>30.0009</v>
      </c>
      <c r="JW262">
        <v>39.5502</v>
      </c>
      <c r="JX262">
        <v>39.391</v>
      </c>
      <c r="JY262">
        <v>42.4133</v>
      </c>
      <c r="JZ262">
        <v>1.22626</v>
      </c>
      <c r="KA262">
        <v>65.2299</v>
      </c>
      <c r="KB262">
        <v>22.6914</v>
      </c>
      <c r="KC262">
        <v>874.5119999999999</v>
      </c>
      <c r="KD262">
        <v>18.8644</v>
      </c>
      <c r="KE262">
        <v>99.166</v>
      </c>
      <c r="KF262">
        <v>92.48390000000001</v>
      </c>
    </row>
    <row r="263" spans="1:292">
      <c r="A263">
        <v>245</v>
      </c>
      <c r="B263">
        <v>1694442323.1</v>
      </c>
      <c r="C263">
        <v>8242.599999904633</v>
      </c>
      <c r="D263" t="s">
        <v>928</v>
      </c>
      <c r="E263" t="s">
        <v>929</v>
      </c>
      <c r="F263">
        <v>5</v>
      </c>
      <c r="G263" t="s">
        <v>824</v>
      </c>
      <c r="H263">
        <v>1694442315.314285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875.8654175962819</v>
      </c>
      <c r="AJ263">
        <v>842.5186848484847</v>
      </c>
      <c r="AK263">
        <v>3.422488367568366</v>
      </c>
      <c r="AL263">
        <v>65.87019396724924</v>
      </c>
      <c r="AM263">
        <f>(AO263 - AN263 + DX263*1E3/(8.314*(DZ263+273.15)) * AQ263/DW263 * AP263) * DW263/(100*DK263) * 1000/(1000 - AO263)</f>
        <v>0</v>
      </c>
      <c r="AN263">
        <v>19.05557806108137</v>
      </c>
      <c r="AO263">
        <v>21.39570484848484</v>
      </c>
      <c r="AP263">
        <v>-4.252797037558737E-06</v>
      </c>
      <c r="AQ263">
        <v>103.4270274450449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1.37</v>
      </c>
      <c r="DL263">
        <v>0.5</v>
      </c>
      <c r="DM263" t="s">
        <v>430</v>
      </c>
      <c r="DN263">
        <v>2</v>
      </c>
      <c r="DO263" t="b">
        <v>1</v>
      </c>
      <c r="DP263">
        <v>1694442315.314285</v>
      </c>
      <c r="DQ263">
        <v>799.8495</v>
      </c>
      <c r="DR263">
        <v>842.8387857142856</v>
      </c>
      <c r="DS263">
        <v>21.39727142857143</v>
      </c>
      <c r="DT263">
        <v>19.05263214285714</v>
      </c>
      <c r="DU263">
        <v>832.1155000000001</v>
      </c>
      <c r="DV263">
        <v>25.06460000000001</v>
      </c>
      <c r="DW263">
        <v>500.0072857142858</v>
      </c>
      <c r="DX263">
        <v>84.46165357142854</v>
      </c>
      <c r="DY263">
        <v>0.1000272642857143</v>
      </c>
      <c r="DZ263">
        <v>27.06001071428571</v>
      </c>
      <c r="EA263">
        <v>27.93169642857143</v>
      </c>
      <c r="EB263">
        <v>999.9000000000002</v>
      </c>
      <c r="EC263">
        <v>0</v>
      </c>
      <c r="ED263">
        <v>0</v>
      </c>
      <c r="EE263">
        <v>9993.97107142857</v>
      </c>
      <c r="EF263">
        <v>0</v>
      </c>
      <c r="EG263">
        <v>1198.234321428572</v>
      </c>
      <c r="EH263">
        <v>-42.98938571428572</v>
      </c>
      <c r="EI263">
        <v>817.3381428571428</v>
      </c>
      <c r="EJ263">
        <v>859.2091071428573</v>
      </c>
      <c r="EK263">
        <v>2.344639642857143</v>
      </c>
      <c r="EL263">
        <v>842.8387857142856</v>
      </c>
      <c r="EM263">
        <v>19.05263214285714</v>
      </c>
      <c r="EN263">
        <v>1.807248214285714</v>
      </c>
      <c r="EO263">
        <v>1.609216071428571</v>
      </c>
      <c r="EP263">
        <v>15.84962857142857</v>
      </c>
      <c r="EQ263">
        <v>14.04733571428572</v>
      </c>
      <c r="ER263">
        <v>1999.965</v>
      </c>
      <c r="ES263">
        <v>0.9800050714285715</v>
      </c>
      <c r="ET263">
        <v>0.01999491785714286</v>
      </c>
      <c r="EU263">
        <v>0</v>
      </c>
      <c r="EV263">
        <v>219.3174285714285</v>
      </c>
      <c r="EW263">
        <v>5.00078</v>
      </c>
      <c r="EX263">
        <v>5387.485357142857</v>
      </c>
      <c r="EY263">
        <v>16379.38214285714</v>
      </c>
      <c r="EZ263">
        <v>45.694</v>
      </c>
      <c r="FA263">
        <v>47.22517857142856</v>
      </c>
      <c r="FB263">
        <v>46.26317857142856</v>
      </c>
      <c r="FC263">
        <v>46.32564285714285</v>
      </c>
      <c r="FD263">
        <v>46.20517857142857</v>
      </c>
      <c r="FE263">
        <v>1955.075</v>
      </c>
      <c r="FF263">
        <v>39.89000000000001</v>
      </c>
      <c r="FG263">
        <v>0</v>
      </c>
      <c r="FH263">
        <v>1694442323.1</v>
      </c>
      <c r="FI263">
        <v>0</v>
      </c>
      <c r="FJ263">
        <v>219.38324</v>
      </c>
      <c r="FK263">
        <v>8.230769242949433</v>
      </c>
      <c r="FL263">
        <v>-1504.129236384152</v>
      </c>
      <c r="FM263">
        <v>5380.5396</v>
      </c>
      <c r="FN263">
        <v>15</v>
      </c>
      <c r="FO263">
        <v>1694439552.6</v>
      </c>
      <c r="FP263" t="s">
        <v>825</v>
      </c>
      <c r="FQ263">
        <v>1694439550.6</v>
      </c>
      <c r="FR263">
        <v>1694439552.6</v>
      </c>
      <c r="FS263">
        <v>4</v>
      </c>
      <c r="FT263">
        <v>-0.107</v>
      </c>
      <c r="FU263">
        <v>-0.056</v>
      </c>
      <c r="FV263">
        <v>-25.867</v>
      </c>
      <c r="FW263">
        <v>-3.611</v>
      </c>
      <c r="FX263">
        <v>420</v>
      </c>
      <c r="FY263">
        <v>20</v>
      </c>
      <c r="FZ263">
        <v>0.32</v>
      </c>
      <c r="GA263">
        <v>0.08</v>
      </c>
      <c r="GB263">
        <v>-43.28738292682927</v>
      </c>
      <c r="GC263">
        <v>6.200383275261243</v>
      </c>
      <c r="GD263">
        <v>0.6522056386404214</v>
      </c>
      <c r="GE263">
        <v>0</v>
      </c>
      <c r="GF263">
        <v>2.349419512195122</v>
      </c>
      <c r="GG263">
        <v>-0.09062195121951791</v>
      </c>
      <c r="GH263">
        <v>0.009330846810502809</v>
      </c>
      <c r="GI263">
        <v>1</v>
      </c>
      <c r="GJ263">
        <v>1</v>
      </c>
      <c r="GK263">
        <v>2</v>
      </c>
      <c r="GL263" t="s">
        <v>438</v>
      </c>
      <c r="GM263">
        <v>3.10432</v>
      </c>
      <c r="GN263">
        <v>2.75799</v>
      </c>
      <c r="GO263">
        <v>0.133311</v>
      </c>
      <c r="GP263">
        <v>0.134304</v>
      </c>
      <c r="GQ263">
        <v>0.102538</v>
      </c>
      <c r="GR263">
        <v>0.0848616</v>
      </c>
      <c r="GS263">
        <v>21978.5</v>
      </c>
      <c r="GT263">
        <v>20648.4</v>
      </c>
      <c r="GU263">
        <v>25935.4</v>
      </c>
      <c r="GV263">
        <v>24213.9</v>
      </c>
      <c r="GW263">
        <v>37410.3</v>
      </c>
      <c r="GX263">
        <v>32463.1</v>
      </c>
      <c r="GY263">
        <v>45390.6</v>
      </c>
      <c r="GZ263">
        <v>38372.2</v>
      </c>
      <c r="HA263">
        <v>1.78715</v>
      </c>
      <c r="HB263">
        <v>1.6843</v>
      </c>
      <c r="HC263">
        <v>-0.0623129</v>
      </c>
      <c r="HD263">
        <v>0</v>
      </c>
      <c r="HE263">
        <v>28.9503</v>
      </c>
      <c r="HF263">
        <v>999.9</v>
      </c>
      <c r="HG263">
        <v>53</v>
      </c>
      <c r="HH263">
        <v>28.3</v>
      </c>
      <c r="HI263">
        <v>24.2309</v>
      </c>
      <c r="HJ263">
        <v>61.462</v>
      </c>
      <c r="HK263">
        <v>23.9103</v>
      </c>
      <c r="HL263">
        <v>1</v>
      </c>
      <c r="HM263">
        <v>1.1001</v>
      </c>
      <c r="HN263">
        <v>6.94903</v>
      </c>
      <c r="HO263">
        <v>20.1778</v>
      </c>
      <c r="HP263">
        <v>5.20801</v>
      </c>
      <c r="HQ263">
        <v>11.9897</v>
      </c>
      <c r="HR263">
        <v>4.96115</v>
      </c>
      <c r="HS263">
        <v>3.2741</v>
      </c>
      <c r="HT263">
        <v>9999</v>
      </c>
      <c r="HU263">
        <v>9999</v>
      </c>
      <c r="HV263">
        <v>9999</v>
      </c>
      <c r="HW263">
        <v>162.7</v>
      </c>
      <c r="HX263">
        <v>1.86371</v>
      </c>
      <c r="HY263">
        <v>1.85974</v>
      </c>
      <c r="HZ263">
        <v>1.85795</v>
      </c>
      <c r="IA263">
        <v>1.85944</v>
      </c>
      <c r="IB263">
        <v>1.85958</v>
      </c>
      <c r="IC263">
        <v>1.85796</v>
      </c>
      <c r="ID263">
        <v>1.85701</v>
      </c>
      <c r="IE263">
        <v>1.85206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-32.657</v>
      </c>
      <c r="IT263">
        <v>-3.6673</v>
      </c>
      <c r="IU263">
        <v>-16.18538581062957</v>
      </c>
      <c r="IV263">
        <v>-0.02504303529460891</v>
      </c>
      <c r="IW263">
        <v>8.203137281165334E-06</v>
      </c>
      <c r="IX263">
        <v>-1.601710138363582E-09</v>
      </c>
      <c r="IY263">
        <v>-1.73941095924372</v>
      </c>
      <c r="IZ263">
        <v>-0.1542298006697892</v>
      </c>
      <c r="JA263">
        <v>0.004482180110296973</v>
      </c>
      <c r="JB263">
        <v>-5.576280945024944E-05</v>
      </c>
      <c r="JC263">
        <v>4</v>
      </c>
      <c r="JD263">
        <v>1967</v>
      </c>
      <c r="JE263">
        <v>1</v>
      </c>
      <c r="JF263">
        <v>28</v>
      </c>
      <c r="JG263">
        <v>46.2</v>
      </c>
      <c r="JH263">
        <v>46.2</v>
      </c>
      <c r="JI263">
        <v>2.14111</v>
      </c>
      <c r="JJ263">
        <v>2.61475</v>
      </c>
      <c r="JK263">
        <v>1.49658</v>
      </c>
      <c r="JL263">
        <v>2.40967</v>
      </c>
      <c r="JM263">
        <v>1.54907</v>
      </c>
      <c r="JN263">
        <v>2.43042</v>
      </c>
      <c r="JO263">
        <v>31.9146</v>
      </c>
      <c r="JP263">
        <v>13.5366</v>
      </c>
      <c r="JQ263">
        <v>18</v>
      </c>
      <c r="JR263">
        <v>505.892</v>
      </c>
      <c r="JS263">
        <v>450.384</v>
      </c>
      <c r="JT263">
        <v>22.7136</v>
      </c>
      <c r="JU263">
        <v>39.8749</v>
      </c>
      <c r="JV263">
        <v>30.0007</v>
      </c>
      <c r="JW263">
        <v>39.5617</v>
      </c>
      <c r="JX263">
        <v>39.4016</v>
      </c>
      <c r="JY263">
        <v>43.0204</v>
      </c>
      <c r="JZ263">
        <v>1.79136</v>
      </c>
      <c r="KA263">
        <v>64.8507</v>
      </c>
      <c r="KB263">
        <v>22.7386</v>
      </c>
      <c r="KC263">
        <v>888.091</v>
      </c>
      <c r="KD263">
        <v>18.8257</v>
      </c>
      <c r="KE263">
        <v>99.16200000000001</v>
      </c>
      <c r="KF263">
        <v>92.4803</v>
      </c>
    </row>
    <row r="264" spans="1:292">
      <c r="A264">
        <v>246</v>
      </c>
      <c r="B264">
        <v>1694442328.1</v>
      </c>
      <c r="C264">
        <v>8247.599999904633</v>
      </c>
      <c r="D264" t="s">
        <v>930</v>
      </c>
      <c r="E264" t="s">
        <v>931</v>
      </c>
      <c r="F264">
        <v>5</v>
      </c>
      <c r="G264" t="s">
        <v>824</v>
      </c>
      <c r="H264">
        <v>1694442320.6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893.0735834214047</v>
      </c>
      <c r="AJ264">
        <v>859.8235212121211</v>
      </c>
      <c r="AK264">
        <v>3.478886436741084</v>
      </c>
      <c r="AL264">
        <v>65.87019396724924</v>
      </c>
      <c r="AM264">
        <f>(AO264 - AN264 + DX264*1E3/(8.314*(DZ264+273.15)) * AQ264/DW264 * AP264) * DW264/(100*DK264) * 1000/(1000 - AO264)</f>
        <v>0</v>
      </c>
      <c r="AN264">
        <v>19.05603687846762</v>
      </c>
      <c r="AO264">
        <v>21.3914309090909</v>
      </c>
      <c r="AP264">
        <v>-8.607955282480119E-06</v>
      </c>
      <c r="AQ264">
        <v>103.4270274450449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1.37</v>
      </c>
      <c r="DL264">
        <v>0.5</v>
      </c>
      <c r="DM264" t="s">
        <v>430</v>
      </c>
      <c r="DN264">
        <v>2</v>
      </c>
      <c r="DO264" t="b">
        <v>1</v>
      </c>
      <c r="DP264">
        <v>1694442320.6</v>
      </c>
      <c r="DQ264">
        <v>817.7305185185185</v>
      </c>
      <c r="DR264">
        <v>860.3551851851851</v>
      </c>
      <c r="DS264">
        <v>21.39497407407407</v>
      </c>
      <c r="DT264">
        <v>19.05501481481481</v>
      </c>
      <c r="DU264">
        <v>850.2624444444444</v>
      </c>
      <c r="DV264">
        <v>25.06220740740741</v>
      </c>
      <c r="DW264">
        <v>499.9831481481482</v>
      </c>
      <c r="DX264">
        <v>84.46202592592593</v>
      </c>
      <c r="DY264">
        <v>0.09997785925925926</v>
      </c>
      <c r="DZ264">
        <v>27.06598148148148</v>
      </c>
      <c r="EA264">
        <v>27.93462592592593</v>
      </c>
      <c r="EB264">
        <v>999.9000000000001</v>
      </c>
      <c r="EC264">
        <v>0</v>
      </c>
      <c r="ED264">
        <v>0</v>
      </c>
      <c r="EE264">
        <v>9997.083333333334</v>
      </c>
      <c r="EF264">
        <v>0</v>
      </c>
      <c r="EG264">
        <v>1081.269185185185</v>
      </c>
      <c r="EH264">
        <v>-42.62463703703703</v>
      </c>
      <c r="EI264">
        <v>835.6082592592592</v>
      </c>
      <c r="EJ264">
        <v>877.0677407407408</v>
      </c>
      <c r="EK264">
        <v>2.339947777777778</v>
      </c>
      <c r="EL264">
        <v>860.3551851851851</v>
      </c>
      <c r="EM264">
        <v>19.05501481481481</v>
      </c>
      <c r="EN264">
        <v>1.807061481481482</v>
      </c>
      <c r="EO264">
        <v>1.609424814814815</v>
      </c>
      <c r="EP264">
        <v>15.84801481481482</v>
      </c>
      <c r="EQ264">
        <v>14.04933703703704</v>
      </c>
      <c r="ER264">
        <v>1999.984814814815</v>
      </c>
      <c r="ES264">
        <v>0.9800052222222222</v>
      </c>
      <c r="ET264">
        <v>0.01999475925925926</v>
      </c>
      <c r="EU264">
        <v>0</v>
      </c>
      <c r="EV264">
        <v>219.9750740740741</v>
      </c>
      <c r="EW264">
        <v>5.00078</v>
      </c>
      <c r="EX264">
        <v>5378.015555555556</v>
      </c>
      <c r="EY264">
        <v>16379.54444444445</v>
      </c>
      <c r="EZ264">
        <v>45.70114814814814</v>
      </c>
      <c r="FA264">
        <v>47.21966666666667</v>
      </c>
      <c r="FB264">
        <v>46.1988148148148</v>
      </c>
      <c r="FC264">
        <v>46.33537037037036</v>
      </c>
      <c r="FD264">
        <v>46.22199999999999</v>
      </c>
      <c r="FE264">
        <v>1955.094814814815</v>
      </c>
      <c r="FF264">
        <v>39.89000000000001</v>
      </c>
      <c r="FG264">
        <v>0</v>
      </c>
      <c r="FH264">
        <v>1694442328.5</v>
      </c>
      <c r="FI264">
        <v>0</v>
      </c>
      <c r="FJ264">
        <v>219.9500384615385</v>
      </c>
      <c r="FK264">
        <v>5.362700864860601</v>
      </c>
      <c r="FL264">
        <v>1958.430424250824</v>
      </c>
      <c r="FM264">
        <v>5397.287307692308</v>
      </c>
      <c r="FN264">
        <v>15</v>
      </c>
      <c r="FO264">
        <v>1694439552.6</v>
      </c>
      <c r="FP264" t="s">
        <v>825</v>
      </c>
      <c r="FQ264">
        <v>1694439550.6</v>
      </c>
      <c r="FR264">
        <v>1694439552.6</v>
      </c>
      <c r="FS264">
        <v>4</v>
      </c>
      <c r="FT264">
        <v>-0.107</v>
      </c>
      <c r="FU264">
        <v>-0.056</v>
      </c>
      <c r="FV264">
        <v>-25.867</v>
      </c>
      <c r="FW264">
        <v>-3.611</v>
      </c>
      <c r="FX264">
        <v>420</v>
      </c>
      <c r="FY264">
        <v>20</v>
      </c>
      <c r="FZ264">
        <v>0.32</v>
      </c>
      <c r="GA264">
        <v>0.08</v>
      </c>
      <c r="GB264">
        <v>-42.91253902439024</v>
      </c>
      <c r="GC264">
        <v>4.72596794425082</v>
      </c>
      <c r="GD264">
        <v>0.5134527023022538</v>
      </c>
      <c r="GE264">
        <v>0</v>
      </c>
      <c r="GF264">
        <v>2.344150975609756</v>
      </c>
      <c r="GG264">
        <v>-0.06066564459930811</v>
      </c>
      <c r="GH264">
        <v>0.006396612214967633</v>
      </c>
      <c r="GI264">
        <v>1</v>
      </c>
      <c r="GJ264">
        <v>1</v>
      </c>
      <c r="GK264">
        <v>2</v>
      </c>
      <c r="GL264" t="s">
        <v>438</v>
      </c>
      <c r="GM264">
        <v>3.10427</v>
      </c>
      <c r="GN264">
        <v>2.75818</v>
      </c>
      <c r="GO264">
        <v>0.135072</v>
      </c>
      <c r="GP264">
        <v>0.135994</v>
      </c>
      <c r="GQ264">
        <v>0.102526</v>
      </c>
      <c r="GR264">
        <v>0.084846</v>
      </c>
      <c r="GS264">
        <v>21933.3</v>
      </c>
      <c r="GT264">
        <v>20607.3</v>
      </c>
      <c r="GU264">
        <v>25934.8</v>
      </c>
      <c r="GV264">
        <v>24213.1</v>
      </c>
      <c r="GW264">
        <v>37409.9</v>
      </c>
      <c r="GX264">
        <v>32463</v>
      </c>
      <c r="GY264">
        <v>45389.3</v>
      </c>
      <c r="GZ264">
        <v>38371.2</v>
      </c>
      <c r="HA264">
        <v>1.787</v>
      </c>
      <c r="HB264">
        <v>1.68425</v>
      </c>
      <c r="HC264">
        <v>-0.0605024</v>
      </c>
      <c r="HD264">
        <v>0</v>
      </c>
      <c r="HE264">
        <v>28.9248</v>
      </c>
      <c r="HF264">
        <v>999.9</v>
      </c>
      <c r="HG264">
        <v>53</v>
      </c>
      <c r="HH264">
        <v>28.2</v>
      </c>
      <c r="HI264">
        <v>24.0916</v>
      </c>
      <c r="HJ264">
        <v>61.502</v>
      </c>
      <c r="HK264">
        <v>23.9744</v>
      </c>
      <c r="HL264">
        <v>1</v>
      </c>
      <c r="HM264">
        <v>1.10095</v>
      </c>
      <c r="HN264">
        <v>6.85635</v>
      </c>
      <c r="HO264">
        <v>20.1809</v>
      </c>
      <c r="HP264">
        <v>5.20711</v>
      </c>
      <c r="HQ264">
        <v>11.9896</v>
      </c>
      <c r="HR264">
        <v>4.9606</v>
      </c>
      <c r="HS264">
        <v>3.274</v>
      </c>
      <c r="HT264">
        <v>9999</v>
      </c>
      <c r="HU264">
        <v>9999</v>
      </c>
      <c r="HV264">
        <v>9999</v>
      </c>
      <c r="HW264">
        <v>162.7</v>
      </c>
      <c r="HX264">
        <v>1.86371</v>
      </c>
      <c r="HY264">
        <v>1.85974</v>
      </c>
      <c r="HZ264">
        <v>1.85794</v>
      </c>
      <c r="IA264">
        <v>1.85943</v>
      </c>
      <c r="IB264">
        <v>1.85958</v>
      </c>
      <c r="IC264">
        <v>1.85798</v>
      </c>
      <c r="ID264">
        <v>1.85701</v>
      </c>
      <c r="IE264">
        <v>1.85207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-32.905</v>
      </c>
      <c r="IT264">
        <v>-3.6671</v>
      </c>
      <c r="IU264">
        <v>-16.18538581062957</v>
      </c>
      <c r="IV264">
        <v>-0.02504303529460891</v>
      </c>
      <c r="IW264">
        <v>8.203137281165334E-06</v>
      </c>
      <c r="IX264">
        <v>-1.601710138363582E-09</v>
      </c>
      <c r="IY264">
        <v>-1.73941095924372</v>
      </c>
      <c r="IZ264">
        <v>-0.1542298006697892</v>
      </c>
      <c r="JA264">
        <v>0.004482180110296973</v>
      </c>
      <c r="JB264">
        <v>-5.576280945024944E-05</v>
      </c>
      <c r="JC264">
        <v>4</v>
      </c>
      <c r="JD264">
        <v>1967</v>
      </c>
      <c r="JE264">
        <v>1</v>
      </c>
      <c r="JF264">
        <v>28</v>
      </c>
      <c r="JG264">
        <v>46.3</v>
      </c>
      <c r="JH264">
        <v>46.3</v>
      </c>
      <c r="JI264">
        <v>2.17773</v>
      </c>
      <c r="JJ264">
        <v>2.61597</v>
      </c>
      <c r="JK264">
        <v>1.49658</v>
      </c>
      <c r="JL264">
        <v>2.40967</v>
      </c>
      <c r="JM264">
        <v>1.54907</v>
      </c>
      <c r="JN264">
        <v>2.41455</v>
      </c>
      <c r="JO264">
        <v>31.9146</v>
      </c>
      <c r="JP264">
        <v>13.5279</v>
      </c>
      <c r="JQ264">
        <v>18</v>
      </c>
      <c r="JR264">
        <v>505.859</v>
      </c>
      <c r="JS264">
        <v>450.411</v>
      </c>
      <c r="JT264">
        <v>22.7614</v>
      </c>
      <c r="JU264">
        <v>39.8828</v>
      </c>
      <c r="JV264">
        <v>30.0008</v>
      </c>
      <c r="JW264">
        <v>39.5713</v>
      </c>
      <c r="JX264">
        <v>39.4112</v>
      </c>
      <c r="JY264">
        <v>43.6903</v>
      </c>
      <c r="JZ264">
        <v>2.81196</v>
      </c>
      <c r="KA264">
        <v>64.8507</v>
      </c>
      <c r="KB264">
        <v>22.7859</v>
      </c>
      <c r="KC264">
        <v>908.1799999999999</v>
      </c>
      <c r="KD264">
        <v>18.7905</v>
      </c>
      <c r="KE264">
        <v>99.1593</v>
      </c>
      <c r="KF264">
        <v>92.4777</v>
      </c>
    </row>
    <row r="265" spans="1:292">
      <c r="A265">
        <v>247</v>
      </c>
      <c r="B265">
        <v>1694442333.1</v>
      </c>
      <c r="C265">
        <v>8252.599999904633</v>
      </c>
      <c r="D265" t="s">
        <v>932</v>
      </c>
      <c r="E265" t="s">
        <v>933</v>
      </c>
      <c r="F265">
        <v>5</v>
      </c>
      <c r="G265" t="s">
        <v>824</v>
      </c>
      <c r="H265">
        <v>1694442325.314285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910.0458992523193</v>
      </c>
      <c r="AJ265">
        <v>877.1575818181813</v>
      </c>
      <c r="AK265">
        <v>3.467470887378055</v>
      </c>
      <c r="AL265">
        <v>65.87019396724924</v>
      </c>
      <c r="AM265">
        <f>(AO265 - AN265 + DX265*1E3/(8.314*(DZ265+273.15)) * AQ265/DW265 * AP265) * DW265/(100*DK265) * 1000/(1000 - AO265)</f>
        <v>0</v>
      </c>
      <c r="AN265">
        <v>19.04816982547074</v>
      </c>
      <c r="AO265">
        <v>21.38745696969697</v>
      </c>
      <c r="AP265">
        <v>-5.995092572437359E-06</v>
      </c>
      <c r="AQ265">
        <v>103.4270274450449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1.37</v>
      </c>
      <c r="DL265">
        <v>0.5</v>
      </c>
      <c r="DM265" t="s">
        <v>430</v>
      </c>
      <c r="DN265">
        <v>2</v>
      </c>
      <c r="DO265" t="b">
        <v>1</v>
      </c>
      <c r="DP265">
        <v>1694442325.314285</v>
      </c>
      <c r="DQ265">
        <v>833.7063571428571</v>
      </c>
      <c r="DR265">
        <v>875.9341071428571</v>
      </c>
      <c r="DS265">
        <v>21.39301785714286</v>
      </c>
      <c r="DT265">
        <v>19.05346785714286</v>
      </c>
      <c r="DU265">
        <v>866.4732857142857</v>
      </c>
      <c r="DV265">
        <v>25.06017857142857</v>
      </c>
      <c r="DW265">
        <v>500.0064285714286</v>
      </c>
      <c r="DX265">
        <v>84.4620357142857</v>
      </c>
      <c r="DY265">
        <v>0.09998061071428573</v>
      </c>
      <c r="DZ265">
        <v>27.07357857142858</v>
      </c>
      <c r="EA265">
        <v>27.93580357142857</v>
      </c>
      <c r="EB265">
        <v>999.9000000000002</v>
      </c>
      <c r="EC265">
        <v>0</v>
      </c>
      <c r="ED265">
        <v>0</v>
      </c>
      <c r="EE265">
        <v>9999.907857142858</v>
      </c>
      <c r="EF265">
        <v>0</v>
      </c>
      <c r="EG265">
        <v>1193.045142857143</v>
      </c>
      <c r="EH265">
        <v>-42.22776428571428</v>
      </c>
      <c r="EI265">
        <v>851.9317142857142</v>
      </c>
      <c r="EJ265">
        <v>892.9478571428571</v>
      </c>
      <c r="EK265">
        <v>2.339539285714286</v>
      </c>
      <c r="EL265">
        <v>875.9341071428571</v>
      </c>
      <c r="EM265">
        <v>19.05346785714286</v>
      </c>
      <c r="EN265">
        <v>1.806896428571429</v>
      </c>
      <c r="EO265">
        <v>1.609294642857143</v>
      </c>
      <c r="EP265">
        <v>15.84658571428572</v>
      </c>
      <c r="EQ265">
        <v>14.04808571428572</v>
      </c>
      <c r="ER265">
        <v>1999.983928571429</v>
      </c>
      <c r="ES265">
        <v>0.9800051785714287</v>
      </c>
      <c r="ET265">
        <v>0.01999480357142857</v>
      </c>
      <c r="EU265">
        <v>0</v>
      </c>
      <c r="EV265">
        <v>220.2607500000001</v>
      </c>
      <c r="EW265">
        <v>5.00078</v>
      </c>
      <c r="EX265">
        <v>5474.721785714287</v>
      </c>
      <c r="EY265">
        <v>16379.53214285714</v>
      </c>
      <c r="EZ265">
        <v>45.69167857142856</v>
      </c>
      <c r="FA265">
        <v>47.21399999999999</v>
      </c>
      <c r="FB265">
        <v>46.156</v>
      </c>
      <c r="FC265">
        <v>46.34567857142856</v>
      </c>
      <c r="FD265">
        <v>46.20735714285713</v>
      </c>
      <c r="FE265">
        <v>1955.093928571428</v>
      </c>
      <c r="FF265">
        <v>39.89000000000001</v>
      </c>
      <c r="FG265">
        <v>0</v>
      </c>
      <c r="FH265">
        <v>1694442333.3</v>
      </c>
      <c r="FI265">
        <v>0</v>
      </c>
      <c r="FJ265">
        <v>220.2716923076923</v>
      </c>
      <c r="FK265">
        <v>2.101606858369617</v>
      </c>
      <c r="FL265">
        <v>1889.566839758662</v>
      </c>
      <c r="FM265">
        <v>5493.648846153847</v>
      </c>
      <c r="FN265">
        <v>15</v>
      </c>
      <c r="FO265">
        <v>1694439552.6</v>
      </c>
      <c r="FP265" t="s">
        <v>825</v>
      </c>
      <c r="FQ265">
        <v>1694439550.6</v>
      </c>
      <c r="FR265">
        <v>1694439552.6</v>
      </c>
      <c r="FS265">
        <v>4</v>
      </c>
      <c r="FT265">
        <v>-0.107</v>
      </c>
      <c r="FU265">
        <v>-0.056</v>
      </c>
      <c r="FV265">
        <v>-25.867</v>
      </c>
      <c r="FW265">
        <v>-3.611</v>
      </c>
      <c r="FX265">
        <v>420</v>
      </c>
      <c r="FY265">
        <v>20</v>
      </c>
      <c r="FZ265">
        <v>0.32</v>
      </c>
      <c r="GA265">
        <v>0.08</v>
      </c>
      <c r="GB265">
        <v>-42.50528048780487</v>
      </c>
      <c r="GC265">
        <v>4.614140069686381</v>
      </c>
      <c r="GD265">
        <v>0.5048991124626933</v>
      </c>
      <c r="GE265">
        <v>0</v>
      </c>
      <c r="GF265">
        <v>2.340417317073171</v>
      </c>
      <c r="GG265">
        <v>-0.0132666898954673</v>
      </c>
      <c r="GH265">
        <v>0.002329075001557342</v>
      </c>
      <c r="GI265">
        <v>1</v>
      </c>
      <c r="GJ265">
        <v>1</v>
      </c>
      <c r="GK265">
        <v>2</v>
      </c>
      <c r="GL265" t="s">
        <v>438</v>
      </c>
      <c r="GM265">
        <v>3.10429</v>
      </c>
      <c r="GN265">
        <v>2.7582</v>
      </c>
      <c r="GO265">
        <v>0.136811</v>
      </c>
      <c r="GP265">
        <v>0.137695</v>
      </c>
      <c r="GQ265">
        <v>0.10251</v>
      </c>
      <c r="GR265">
        <v>0.0848353</v>
      </c>
      <c r="GS265">
        <v>21888.4</v>
      </c>
      <c r="GT265">
        <v>20566</v>
      </c>
      <c r="GU265">
        <v>25933.9</v>
      </c>
      <c r="GV265">
        <v>24212.3</v>
      </c>
      <c r="GW265">
        <v>37409.7</v>
      </c>
      <c r="GX265">
        <v>32462.3</v>
      </c>
      <c r="GY265">
        <v>45387.9</v>
      </c>
      <c r="GZ265">
        <v>38369.8</v>
      </c>
      <c r="HA265">
        <v>1.78723</v>
      </c>
      <c r="HB265">
        <v>1.68403</v>
      </c>
      <c r="HC265">
        <v>-0.0585169</v>
      </c>
      <c r="HD265">
        <v>0</v>
      </c>
      <c r="HE265">
        <v>28.8999</v>
      </c>
      <c r="HF265">
        <v>999.9</v>
      </c>
      <c r="HG265">
        <v>52.9</v>
      </c>
      <c r="HH265">
        <v>28.3</v>
      </c>
      <c r="HI265">
        <v>24.1862</v>
      </c>
      <c r="HJ265">
        <v>61.542</v>
      </c>
      <c r="HK265">
        <v>24.0825</v>
      </c>
      <c r="HL265">
        <v>1</v>
      </c>
      <c r="HM265">
        <v>1.10162</v>
      </c>
      <c r="HN265">
        <v>6.79012</v>
      </c>
      <c r="HO265">
        <v>20.1832</v>
      </c>
      <c r="HP265">
        <v>5.20875</v>
      </c>
      <c r="HQ265">
        <v>11.9887</v>
      </c>
      <c r="HR265">
        <v>4.9612</v>
      </c>
      <c r="HS265">
        <v>3.27413</v>
      </c>
      <c r="HT265">
        <v>9999</v>
      </c>
      <c r="HU265">
        <v>9999</v>
      </c>
      <c r="HV265">
        <v>9999</v>
      </c>
      <c r="HW265">
        <v>162.7</v>
      </c>
      <c r="HX265">
        <v>1.86371</v>
      </c>
      <c r="HY265">
        <v>1.85974</v>
      </c>
      <c r="HZ265">
        <v>1.85793</v>
      </c>
      <c r="IA265">
        <v>1.85944</v>
      </c>
      <c r="IB265">
        <v>1.85959</v>
      </c>
      <c r="IC265">
        <v>1.858</v>
      </c>
      <c r="ID265">
        <v>1.85703</v>
      </c>
      <c r="IE265">
        <v>1.85209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-33.151</v>
      </c>
      <c r="IT265">
        <v>-3.667</v>
      </c>
      <c r="IU265">
        <v>-16.18538581062957</v>
      </c>
      <c r="IV265">
        <v>-0.02504303529460891</v>
      </c>
      <c r="IW265">
        <v>8.203137281165334E-06</v>
      </c>
      <c r="IX265">
        <v>-1.601710138363582E-09</v>
      </c>
      <c r="IY265">
        <v>-1.73941095924372</v>
      </c>
      <c r="IZ265">
        <v>-0.1542298006697892</v>
      </c>
      <c r="JA265">
        <v>0.004482180110296973</v>
      </c>
      <c r="JB265">
        <v>-5.576280945024944E-05</v>
      </c>
      <c r="JC265">
        <v>4</v>
      </c>
      <c r="JD265">
        <v>1967</v>
      </c>
      <c r="JE265">
        <v>1</v>
      </c>
      <c r="JF265">
        <v>28</v>
      </c>
      <c r="JG265">
        <v>46.4</v>
      </c>
      <c r="JH265">
        <v>46.3</v>
      </c>
      <c r="JI265">
        <v>2.20703</v>
      </c>
      <c r="JJ265">
        <v>2.61597</v>
      </c>
      <c r="JK265">
        <v>1.49658</v>
      </c>
      <c r="JL265">
        <v>2.40967</v>
      </c>
      <c r="JM265">
        <v>1.54907</v>
      </c>
      <c r="JN265">
        <v>2.38892</v>
      </c>
      <c r="JO265">
        <v>31.9146</v>
      </c>
      <c r="JP265">
        <v>13.5279</v>
      </c>
      <c r="JQ265">
        <v>18</v>
      </c>
      <c r="JR265">
        <v>506.069</v>
      </c>
      <c r="JS265">
        <v>450.324</v>
      </c>
      <c r="JT265">
        <v>22.8077</v>
      </c>
      <c r="JU265">
        <v>39.8897</v>
      </c>
      <c r="JV265">
        <v>30.0007</v>
      </c>
      <c r="JW265">
        <v>39.581</v>
      </c>
      <c r="JX265">
        <v>39.4207</v>
      </c>
      <c r="JY265">
        <v>44.2935</v>
      </c>
      <c r="JZ265">
        <v>3.67659</v>
      </c>
      <c r="KA265">
        <v>64.8507</v>
      </c>
      <c r="KB265">
        <v>22.8283</v>
      </c>
      <c r="KC265">
        <v>921.5549999999999</v>
      </c>
      <c r="KD265">
        <v>18.7595</v>
      </c>
      <c r="KE265">
        <v>99.1561</v>
      </c>
      <c r="KF265">
        <v>92.4744</v>
      </c>
    </row>
    <row r="266" spans="1:292">
      <c r="A266">
        <v>248</v>
      </c>
      <c r="B266">
        <v>1694442338.1</v>
      </c>
      <c r="C266">
        <v>8257.599999904633</v>
      </c>
      <c r="D266" t="s">
        <v>934</v>
      </c>
      <c r="E266" t="s">
        <v>935</v>
      </c>
      <c r="F266">
        <v>5</v>
      </c>
      <c r="G266" t="s">
        <v>824</v>
      </c>
      <c r="H266">
        <v>1694442330.6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927.1995517695884</v>
      </c>
      <c r="AJ266">
        <v>894.5420060606057</v>
      </c>
      <c r="AK266">
        <v>3.474315838241929</v>
      </c>
      <c r="AL266">
        <v>65.87019396724924</v>
      </c>
      <c r="AM266">
        <f>(AO266 - AN266 + DX266*1E3/(8.314*(DZ266+273.15)) * AQ266/DW266 * AP266) * DW266/(100*DK266) * 1000/(1000 - AO266)</f>
        <v>0</v>
      </c>
      <c r="AN266">
        <v>19.04308310739878</v>
      </c>
      <c r="AO266">
        <v>21.3809</v>
      </c>
      <c r="AP266">
        <v>-8.40256982915538E-06</v>
      </c>
      <c r="AQ266">
        <v>103.4270274450449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1.37</v>
      </c>
      <c r="DL266">
        <v>0.5</v>
      </c>
      <c r="DM266" t="s">
        <v>430</v>
      </c>
      <c r="DN266">
        <v>2</v>
      </c>
      <c r="DO266" t="b">
        <v>1</v>
      </c>
      <c r="DP266">
        <v>1694442330.6</v>
      </c>
      <c r="DQ266">
        <v>851.6091481481482</v>
      </c>
      <c r="DR266">
        <v>893.6404074074073</v>
      </c>
      <c r="DS266">
        <v>21.38872592592592</v>
      </c>
      <c r="DT266">
        <v>19.0472037037037</v>
      </c>
      <c r="DU266">
        <v>884.6370370370371</v>
      </c>
      <c r="DV266">
        <v>25.05572962962963</v>
      </c>
      <c r="DW266">
        <v>499.983962962963</v>
      </c>
      <c r="DX266">
        <v>84.46260740740742</v>
      </c>
      <c r="DY266">
        <v>0.09994042962962962</v>
      </c>
      <c r="DZ266">
        <v>27.0841037037037</v>
      </c>
      <c r="EA266">
        <v>27.9436</v>
      </c>
      <c r="EB266">
        <v>999.9000000000001</v>
      </c>
      <c r="EC266">
        <v>0</v>
      </c>
      <c r="ED266">
        <v>0</v>
      </c>
      <c r="EE266">
        <v>10000.41703703704</v>
      </c>
      <c r="EF266">
        <v>0</v>
      </c>
      <c r="EG266">
        <v>1470.14137037037</v>
      </c>
      <c r="EH266">
        <v>-42.03121851851851</v>
      </c>
      <c r="EI266">
        <v>870.2221111111112</v>
      </c>
      <c r="EJ266">
        <v>910.9922222222222</v>
      </c>
      <c r="EK266">
        <v>2.341516666666667</v>
      </c>
      <c r="EL266">
        <v>893.6404074074073</v>
      </c>
      <c r="EM266">
        <v>19.0472037037037</v>
      </c>
      <c r="EN266">
        <v>1.806547037037037</v>
      </c>
      <c r="EO266">
        <v>1.608775925925926</v>
      </c>
      <c r="EP266">
        <v>15.84355555555556</v>
      </c>
      <c r="EQ266">
        <v>14.04312222222222</v>
      </c>
      <c r="ER266">
        <v>1999.985185185185</v>
      </c>
      <c r="ES266">
        <v>0.980005</v>
      </c>
      <c r="ET266">
        <v>0.01999497777777777</v>
      </c>
      <c r="EU266">
        <v>0</v>
      </c>
      <c r="EV266">
        <v>220.3554074074074</v>
      </c>
      <c r="EW266">
        <v>5.00078</v>
      </c>
      <c r="EX266">
        <v>5638.614074074074</v>
      </c>
      <c r="EY266">
        <v>16379.54074074074</v>
      </c>
      <c r="EZ266">
        <v>45.69637037037036</v>
      </c>
      <c r="FA266">
        <v>47.215</v>
      </c>
      <c r="FB266">
        <v>46.10392592592592</v>
      </c>
      <c r="FC266">
        <v>46.35848148148147</v>
      </c>
      <c r="FD266">
        <v>46.21974074074074</v>
      </c>
      <c r="FE266">
        <v>1955.095185185185</v>
      </c>
      <c r="FF266">
        <v>39.89000000000001</v>
      </c>
      <c r="FG266">
        <v>0</v>
      </c>
      <c r="FH266">
        <v>1694442338.1</v>
      </c>
      <c r="FI266">
        <v>0</v>
      </c>
      <c r="FJ266">
        <v>220.3469615384616</v>
      </c>
      <c r="FK266">
        <v>-0.1464957064063586</v>
      </c>
      <c r="FL266">
        <v>485.2047894969006</v>
      </c>
      <c r="FM266">
        <v>5637.649230769231</v>
      </c>
      <c r="FN266">
        <v>15</v>
      </c>
      <c r="FO266">
        <v>1694439552.6</v>
      </c>
      <c r="FP266" t="s">
        <v>825</v>
      </c>
      <c r="FQ266">
        <v>1694439550.6</v>
      </c>
      <c r="FR266">
        <v>1694439552.6</v>
      </c>
      <c r="FS266">
        <v>4</v>
      </c>
      <c r="FT266">
        <v>-0.107</v>
      </c>
      <c r="FU266">
        <v>-0.056</v>
      </c>
      <c r="FV266">
        <v>-25.867</v>
      </c>
      <c r="FW266">
        <v>-3.611</v>
      </c>
      <c r="FX266">
        <v>420</v>
      </c>
      <c r="FY266">
        <v>20</v>
      </c>
      <c r="FZ266">
        <v>0.32</v>
      </c>
      <c r="GA266">
        <v>0.08</v>
      </c>
      <c r="GB266">
        <v>-42.14431707317073</v>
      </c>
      <c r="GC266">
        <v>2.588414634146269</v>
      </c>
      <c r="GD266">
        <v>0.2861755276667381</v>
      </c>
      <c r="GE266">
        <v>0</v>
      </c>
      <c r="GF266">
        <v>2.340994634146342</v>
      </c>
      <c r="GG266">
        <v>0.02351958188153145</v>
      </c>
      <c r="GH266">
        <v>0.005430845551360895</v>
      </c>
      <c r="GI266">
        <v>1</v>
      </c>
      <c r="GJ266">
        <v>1</v>
      </c>
      <c r="GK266">
        <v>2</v>
      </c>
      <c r="GL266" t="s">
        <v>438</v>
      </c>
      <c r="GM266">
        <v>3.1042</v>
      </c>
      <c r="GN266">
        <v>2.75804</v>
      </c>
      <c r="GO266">
        <v>0.138542</v>
      </c>
      <c r="GP266">
        <v>0.139356</v>
      </c>
      <c r="GQ266">
        <v>0.102488</v>
      </c>
      <c r="GR266">
        <v>0.08469889999999999</v>
      </c>
      <c r="GS266">
        <v>21843.8</v>
      </c>
      <c r="GT266">
        <v>20525.7</v>
      </c>
      <c r="GU266">
        <v>25933.2</v>
      </c>
      <c r="GV266">
        <v>24211.5</v>
      </c>
      <c r="GW266">
        <v>37409.6</v>
      </c>
      <c r="GX266">
        <v>32466.6</v>
      </c>
      <c r="GY266">
        <v>45386.5</v>
      </c>
      <c r="GZ266">
        <v>38369</v>
      </c>
      <c r="HA266">
        <v>1.78697</v>
      </c>
      <c r="HB266">
        <v>1.68365</v>
      </c>
      <c r="HC266">
        <v>-0.0560209</v>
      </c>
      <c r="HD266">
        <v>0</v>
      </c>
      <c r="HE266">
        <v>28.8764</v>
      </c>
      <c r="HF266">
        <v>999.9</v>
      </c>
      <c r="HG266">
        <v>52.9</v>
      </c>
      <c r="HH266">
        <v>28.2</v>
      </c>
      <c r="HI266">
        <v>24.0465</v>
      </c>
      <c r="HJ266">
        <v>61.612</v>
      </c>
      <c r="HK266">
        <v>24.0625</v>
      </c>
      <c r="HL266">
        <v>1</v>
      </c>
      <c r="HM266">
        <v>1.10248</v>
      </c>
      <c r="HN266">
        <v>6.7253</v>
      </c>
      <c r="HO266">
        <v>20.1851</v>
      </c>
      <c r="HP266">
        <v>5.20771</v>
      </c>
      <c r="HQ266">
        <v>11.989</v>
      </c>
      <c r="HR266">
        <v>4.96065</v>
      </c>
      <c r="HS266">
        <v>3.27403</v>
      </c>
      <c r="HT266">
        <v>9999</v>
      </c>
      <c r="HU266">
        <v>9999</v>
      </c>
      <c r="HV266">
        <v>9999</v>
      </c>
      <c r="HW266">
        <v>162.7</v>
      </c>
      <c r="HX266">
        <v>1.86371</v>
      </c>
      <c r="HY266">
        <v>1.85974</v>
      </c>
      <c r="HZ266">
        <v>1.85795</v>
      </c>
      <c r="IA266">
        <v>1.85944</v>
      </c>
      <c r="IB266">
        <v>1.85959</v>
      </c>
      <c r="IC266">
        <v>1.85799</v>
      </c>
      <c r="ID266">
        <v>1.857</v>
      </c>
      <c r="IE266">
        <v>1.8521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-33.395</v>
      </c>
      <c r="IT266">
        <v>-3.6667</v>
      </c>
      <c r="IU266">
        <v>-16.18538581062957</v>
      </c>
      <c r="IV266">
        <v>-0.02504303529460891</v>
      </c>
      <c r="IW266">
        <v>8.203137281165334E-06</v>
      </c>
      <c r="IX266">
        <v>-1.601710138363582E-09</v>
      </c>
      <c r="IY266">
        <v>-1.73941095924372</v>
      </c>
      <c r="IZ266">
        <v>-0.1542298006697892</v>
      </c>
      <c r="JA266">
        <v>0.004482180110296973</v>
      </c>
      <c r="JB266">
        <v>-5.576280945024944E-05</v>
      </c>
      <c r="JC266">
        <v>4</v>
      </c>
      <c r="JD266">
        <v>1967</v>
      </c>
      <c r="JE266">
        <v>1</v>
      </c>
      <c r="JF266">
        <v>28</v>
      </c>
      <c r="JG266">
        <v>46.5</v>
      </c>
      <c r="JH266">
        <v>46.4</v>
      </c>
      <c r="JI266">
        <v>2.23999</v>
      </c>
      <c r="JJ266">
        <v>2.60864</v>
      </c>
      <c r="JK266">
        <v>1.49658</v>
      </c>
      <c r="JL266">
        <v>2.40845</v>
      </c>
      <c r="JM266">
        <v>1.54907</v>
      </c>
      <c r="JN266">
        <v>2.36328</v>
      </c>
      <c r="JO266">
        <v>31.9146</v>
      </c>
      <c r="JP266">
        <v>13.5279</v>
      </c>
      <c r="JQ266">
        <v>18</v>
      </c>
      <c r="JR266">
        <v>505.972</v>
      </c>
      <c r="JS266">
        <v>450.139</v>
      </c>
      <c r="JT266">
        <v>22.8519</v>
      </c>
      <c r="JU266">
        <v>39.8966</v>
      </c>
      <c r="JV266">
        <v>30.0008</v>
      </c>
      <c r="JW266">
        <v>39.5906</v>
      </c>
      <c r="JX266">
        <v>39.4302</v>
      </c>
      <c r="JY266">
        <v>44.953</v>
      </c>
      <c r="JZ266">
        <v>4.55402</v>
      </c>
      <c r="KA266">
        <v>64.8507</v>
      </c>
      <c r="KB266">
        <v>22.8706</v>
      </c>
      <c r="KC266">
        <v>941.646</v>
      </c>
      <c r="KD266">
        <v>18.7303</v>
      </c>
      <c r="KE266">
        <v>99.15309999999999</v>
      </c>
      <c r="KF266">
        <v>92.4722</v>
      </c>
    </row>
    <row r="267" spans="1:292">
      <c r="A267">
        <v>249</v>
      </c>
      <c r="B267">
        <v>1694442343.1</v>
      </c>
      <c r="C267">
        <v>8262.599999904633</v>
      </c>
      <c r="D267" t="s">
        <v>936</v>
      </c>
      <c r="E267" t="s">
        <v>937</v>
      </c>
      <c r="F267">
        <v>5</v>
      </c>
      <c r="G267" t="s">
        <v>824</v>
      </c>
      <c r="H267">
        <v>1694442335.314285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944.3406651176167</v>
      </c>
      <c r="AJ267">
        <v>911.8793575757569</v>
      </c>
      <c r="AK267">
        <v>3.473998169510855</v>
      </c>
      <c r="AL267">
        <v>65.87019396724924</v>
      </c>
      <c r="AM267">
        <f>(AO267 - AN267 + DX267*1E3/(8.314*(DZ267+273.15)) * AQ267/DW267 * AP267) * DW267/(100*DK267) * 1000/(1000 - AO267)</f>
        <v>0</v>
      </c>
      <c r="AN267">
        <v>18.95806476373041</v>
      </c>
      <c r="AO267">
        <v>21.34811818181818</v>
      </c>
      <c r="AP267">
        <v>-0.005117611622805568</v>
      </c>
      <c r="AQ267">
        <v>103.4270274450449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1.37</v>
      </c>
      <c r="DL267">
        <v>0.5</v>
      </c>
      <c r="DM267" t="s">
        <v>430</v>
      </c>
      <c r="DN267">
        <v>2</v>
      </c>
      <c r="DO267" t="b">
        <v>1</v>
      </c>
      <c r="DP267">
        <v>1694442335.314285</v>
      </c>
      <c r="DQ267">
        <v>867.6332857142859</v>
      </c>
      <c r="DR267">
        <v>909.4783928571429</v>
      </c>
      <c r="DS267">
        <v>21.37980714285715</v>
      </c>
      <c r="DT267">
        <v>19.01430357142857</v>
      </c>
      <c r="DU267">
        <v>900.8923928571428</v>
      </c>
      <c r="DV267">
        <v>25.04649642857142</v>
      </c>
      <c r="DW267">
        <v>499.9974999999999</v>
      </c>
      <c r="DX267">
        <v>84.4632</v>
      </c>
      <c r="DY267">
        <v>0.09999876071428572</v>
      </c>
      <c r="DZ267">
        <v>27.09706071428571</v>
      </c>
      <c r="EA267">
        <v>27.95325357142857</v>
      </c>
      <c r="EB267">
        <v>999.9000000000002</v>
      </c>
      <c r="EC267">
        <v>0</v>
      </c>
      <c r="ED267">
        <v>0</v>
      </c>
      <c r="EE267">
        <v>9999.196785714286</v>
      </c>
      <c r="EF267">
        <v>0</v>
      </c>
      <c r="EG267">
        <v>1464.069071428572</v>
      </c>
      <c r="EH267">
        <v>-41.84506428571429</v>
      </c>
      <c r="EI267">
        <v>886.5882857142859</v>
      </c>
      <c r="EJ267">
        <v>927.1061428571429</v>
      </c>
      <c r="EK267">
        <v>2.365495714285714</v>
      </c>
      <c r="EL267">
        <v>909.4783928571429</v>
      </c>
      <c r="EM267">
        <v>19.01430357142857</v>
      </c>
      <c r="EN267">
        <v>1.805807142857142</v>
      </c>
      <c r="EO267">
        <v>1.606009642857143</v>
      </c>
      <c r="EP267">
        <v>15.83713571428571</v>
      </c>
      <c r="EQ267">
        <v>14.01653571428571</v>
      </c>
      <c r="ER267">
        <v>1999.974285714286</v>
      </c>
      <c r="ES267">
        <v>0.9800051785714287</v>
      </c>
      <c r="ET267">
        <v>0.01999480357142857</v>
      </c>
      <c r="EU267">
        <v>0</v>
      </c>
      <c r="EV267">
        <v>220.1199642857143</v>
      </c>
      <c r="EW267">
        <v>5.00078</v>
      </c>
      <c r="EX267">
        <v>5533.322857142857</v>
      </c>
      <c r="EY267">
        <v>16379.45357142857</v>
      </c>
      <c r="EZ267">
        <v>45.68496428571428</v>
      </c>
      <c r="FA267">
        <v>47.20949999999999</v>
      </c>
      <c r="FB267">
        <v>46.08682142857143</v>
      </c>
      <c r="FC267">
        <v>46.35457142857143</v>
      </c>
      <c r="FD267">
        <v>46.18957142857143</v>
      </c>
      <c r="FE267">
        <v>1955.084285714286</v>
      </c>
      <c r="FF267">
        <v>39.89000000000001</v>
      </c>
      <c r="FG267">
        <v>0</v>
      </c>
      <c r="FH267">
        <v>1694442343.5</v>
      </c>
      <c r="FI267">
        <v>0</v>
      </c>
      <c r="FJ267">
        <v>220.08792</v>
      </c>
      <c r="FK267">
        <v>-4.959076928411968</v>
      </c>
      <c r="FL267">
        <v>-2113.432303492228</v>
      </c>
      <c r="FM267">
        <v>5512.024399999999</v>
      </c>
      <c r="FN267">
        <v>15</v>
      </c>
      <c r="FO267">
        <v>1694439552.6</v>
      </c>
      <c r="FP267" t="s">
        <v>825</v>
      </c>
      <c r="FQ267">
        <v>1694439550.6</v>
      </c>
      <c r="FR267">
        <v>1694439552.6</v>
      </c>
      <c r="FS267">
        <v>4</v>
      </c>
      <c r="FT267">
        <v>-0.107</v>
      </c>
      <c r="FU267">
        <v>-0.056</v>
      </c>
      <c r="FV267">
        <v>-25.867</v>
      </c>
      <c r="FW267">
        <v>-3.611</v>
      </c>
      <c r="FX267">
        <v>420</v>
      </c>
      <c r="FY267">
        <v>20</v>
      </c>
      <c r="FZ267">
        <v>0.32</v>
      </c>
      <c r="GA267">
        <v>0.08</v>
      </c>
      <c r="GB267">
        <v>-41.99279024390243</v>
      </c>
      <c r="GC267">
        <v>2.246270383275181</v>
      </c>
      <c r="GD267">
        <v>0.2364203096852042</v>
      </c>
      <c r="GE267">
        <v>0</v>
      </c>
      <c r="GF267">
        <v>2.353023414634146</v>
      </c>
      <c r="GG267">
        <v>0.1998685714285717</v>
      </c>
      <c r="GH267">
        <v>0.02620347385364791</v>
      </c>
      <c r="GI267">
        <v>1</v>
      </c>
      <c r="GJ267">
        <v>1</v>
      </c>
      <c r="GK267">
        <v>2</v>
      </c>
      <c r="GL267" t="s">
        <v>438</v>
      </c>
      <c r="GM267">
        <v>3.10419</v>
      </c>
      <c r="GN267">
        <v>2.75805</v>
      </c>
      <c r="GO267">
        <v>0.140256</v>
      </c>
      <c r="GP267">
        <v>0.141019</v>
      </c>
      <c r="GQ267">
        <v>0.102379</v>
      </c>
      <c r="GR267">
        <v>0.0843811</v>
      </c>
      <c r="GS267">
        <v>21799.7</v>
      </c>
      <c r="GT267">
        <v>20485.6</v>
      </c>
      <c r="GU267">
        <v>25932.5</v>
      </c>
      <c r="GV267">
        <v>24211.1</v>
      </c>
      <c r="GW267">
        <v>37413.4</v>
      </c>
      <c r="GX267">
        <v>32477.3</v>
      </c>
      <c r="GY267">
        <v>45385.3</v>
      </c>
      <c r="GZ267">
        <v>38368.2</v>
      </c>
      <c r="HA267">
        <v>1.78667</v>
      </c>
      <c r="HB267">
        <v>1.6835</v>
      </c>
      <c r="HC267">
        <v>-0.0540242</v>
      </c>
      <c r="HD267">
        <v>0</v>
      </c>
      <c r="HE267">
        <v>28.8583</v>
      </c>
      <c r="HF267">
        <v>999.9</v>
      </c>
      <c r="HG267">
        <v>52.9</v>
      </c>
      <c r="HH267">
        <v>28.2</v>
      </c>
      <c r="HI267">
        <v>24.0468</v>
      </c>
      <c r="HJ267">
        <v>61.502</v>
      </c>
      <c r="HK267">
        <v>23.9503</v>
      </c>
      <c r="HL267">
        <v>1</v>
      </c>
      <c r="HM267">
        <v>1.10335</v>
      </c>
      <c r="HN267">
        <v>6.74882</v>
      </c>
      <c r="HO267">
        <v>20.1846</v>
      </c>
      <c r="HP267">
        <v>5.20786</v>
      </c>
      <c r="HQ267">
        <v>11.9899</v>
      </c>
      <c r="HR267">
        <v>4.9608</v>
      </c>
      <c r="HS267">
        <v>3.2741</v>
      </c>
      <c r="HT267">
        <v>9999</v>
      </c>
      <c r="HU267">
        <v>9999</v>
      </c>
      <c r="HV267">
        <v>9999</v>
      </c>
      <c r="HW267">
        <v>162.7</v>
      </c>
      <c r="HX267">
        <v>1.86371</v>
      </c>
      <c r="HY267">
        <v>1.85974</v>
      </c>
      <c r="HZ267">
        <v>1.85792</v>
      </c>
      <c r="IA267">
        <v>1.85944</v>
      </c>
      <c r="IB267">
        <v>1.85959</v>
      </c>
      <c r="IC267">
        <v>1.85794</v>
      </c>
      <c r="ID267">
        <v>1.85701</v>
      </c>
      <c r="IE267">
        <v>1.85209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-33.638</v>
      </c>
      <c r="IT267">
        <v>-3.6654</v>
      </c>
      <c r="IU267">
        <v>-16.18538581062957</v>
      </c>
      <c r="IV267">
        <v>-0.02504303529460891</v>
      </c>
      <c r="IW267">
        <v>8.203137281165334E-06</v>
      </c>
      <c r="IX267">
        <v>-1.601710138363582E-09</v>
      </c>
      <c r="IY267">
        <v>-1.73941095924372</v>
      </c>
      <c r="IZ267">
        <v>-0.1542298006697892</v>
      </c>
      <c r="JA267">
        <v>0.004482180110296973</v>
      </c>
      <c r="JB267">
        <v>-5.576280945024944E-05</v>
      </c>
      <c r="JC267">
        <v>4</v>
      </c>
      <c r="JD267">
        <v>1967</v>
      </c>
      <c r="JE267">
        <v>1</v>
      </c>
      <c r="JF267">
        <v>28</v>
      </c>
      <c r="JG267">
        <v>46.5</v>
      </c>
      <c r="JH267">
        <v>46.5</v>
      </c>
      <c r="JI267">
        <v>2.27051</v>
      </c>
      <c r="JJ267">
        <v>2.60498</v>
      </c>
      <c r="JK267">
        <v>1.49658</v>
      </c>
      <c r="JL267">
        <v>2.40967</v>
      </c>
      <c r="JM267">
        <v>1.54907</v>
      </c>
      <c r="JN267">
        <v>2.43408</v>
      </c>
      <c r="JO267">
        <v>31.9146</v>
      </c>
      <c r="JP267">
        <v>13.5366</v>
      </c>
      <c r="JQ267">
        <v>18</v>
      </c>
      <c r="JR267">
        <v>505.843</v>
      </c>
      <c r="JS267">
        <v>450.101</v>
      </c>
      <c r="JT267">
        <v>22.8931</v>
      </c>
      <c r="JU267">
        <v>39.9045</v>
      </c>
      <c r="JV267">
        <v>30.0009</v>
      </c>
      <c r="JW267">
        <v>39.6003</v>
      </c>
      <c r="JX267">
        <v>39.4398</v>
      </c>
      <c r="JY267">
        <v>45.5547</v>
      </c>
      <c r="JZ267">
        <v>5.12606</v>
      </c>
      <c r="KA267">
        <v>64.8507</v>
      </c>
      <c r="KB267">
        <v>22.8987</v>
      </c>
      <c r="KC267">
        <v>955.081</v>
      </c>
      <c r="KD267">
        <v>18.7383</v>
      </c>
      <c r="KE267">
        <v>99.1506</v>
      </c>
      <c r="KF267">
        <v>92.4704</v>
      </c>
    </row>
    <row r="268" spans="1:292">
      <c r="A268">
        <v>250</v>
      </c>
      <c r="B268">
        <v>1694442347.6</v>
      </c>
      <c r="C268">
        <v>8267.099999904633</v>
      </c>
      <c r="D268" t="s">
        <v>938</v>
      </c>
      <c r="E268" t="s">
        <v>939</v>
      </c>
      <c r="F268">
        <v>5</v>
      </c>
      <c r="G268" t="s">
        <v>824</v>
      </c>
      <c r="H268">
        <v>1694442339.760714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959.6582474816335</v>
      </c>
      <c r="AJ268">
        <v>927.4620727272724</v>
      </c>
      <c r="AK268">
        <v>3.451081095000672</v>
      </c>
      <c r="AL268">
        <v>65.87019396724924</v>
      </c>
      <c r="AM268">
        <f>(AO268 - AN268 + DX268*1E3/(8.314*(DZ268+273.15)) * AQ268/DW268 * AP268) * DW268/(100*DK268) * 1000/(1000 - AO268)</f>
        <v>0</v>
      </c>
      <c r="AN268">
        <v>18.88902655657249</v>
      </c>
      <c r="AO268">
        <v>21.29843272727271</v>
      </c>
      <c r="AP268">
        <v>-0.01092981704878877</v>
      </c>
      <c r="AQ268">
        <v>103.4270274450449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1.37</v>
      </c>
      <c r="DL268">
        <v>0.5</v>
      </c>
      <c r="DM268" t="s">
        <v>430</v>
      </c>
      <c r="DN268">
        <v>2</v>
      </c>
      <c r="DO268" t="b">
        <v>1</v>
      </c>
      <c r="DP268">
        <v>1694442339.760714</v>
      </c>
      <c r="DQ268">
        <v>882.7588214285714</v>
      </c>
      <c r="DR268">
        <v>924.4476428571427</v>
      </c>
      <c r="DS268">
        <v>21.35916428571429</v>
      </c>
      <c r="DT268">
        <v>18.96687500000001</v>
      </c>
      <c r="DU268">
        <v>916.2342142857144</v>
      </c>
      <c r="DV268">
        <v>25.02510714285714</v>
      </c>
      <c r="DW268">
        <v>499.9941428571428</v>
      </c>
      <c r="DX268">
        <v>84.46379285714286</v>
      </c>
      <c r="DY268">
        <v>0.1000002642857143</v>
      </c>
      <c r="DZ268">
        <v>27.11078928571428</v>
      </c>
      <c r="EA268">
        <v>27.96791071428571</v>
      </c>
      <c r="EB268">
        <v>999.9000000000002</v>
      </c>
      <c r="EC268">
        <v>0</v>
      </c>
      <c r="ED268">
        <v>0</v>
      </c>
      <c r="EE268">
        <v>9997.926071428572</v>
      </c>
      <c r="EF268">
        <v>0</v>
      </c>
      <c r="EG268">
        <v>1241.763</v>
      </c>
      <c r="EH268">
        <v>-41.68882142857142</v>
      </c>
      <c r="EI268">
        <v>902.0248571428572</v>
      </c>
      <c r="EJ268">
        <v>942.3196071428572</v>
      </c>
      <c r="EK268">
        <v>2.3922825</v>
      </c>
      <c r="EL268">
        <v>924.4476428571427</v>
      </c>
      <c r="EM268">
        <v>18.96687500000001</v>
      </c>
      <c r="EN268">
        <v>1.804076428571429</v>
      </c>
      <c r="EO268">
        <v>1.602014642857142</v>
      </c>
      <c r="EP268">
        <v>15.82213214285714</v>
      </c>
      <c r="EQ268">
        <v>13.97810357142857</v>
      </c>
      <c r="ER268">
        <v>1999.99</v>
      </c>
      <c r="ES268">
        <v>0.9800056071428571</v>
      </c>
      <c r="ET268">
        <v>0.01999438214285715</v>
      </c>
      <c r="EU268">
        <v>0</v>
      </c>
      <c r="EV268">
        <v>219.7630357142857</v>
      </c>
      <c r="EW268">
        <v>5.00078</v>
      </c>
      <c r="EX268">
        <v>5405.043571428571</v>
      </c>
      <c r="EY268">
        <v>16379.59642857143</v>
      </c>
      <c r="EZ268">
        <v>45.67607142857143</v>
      </c>
      <c r="FA268">
        <v>47.21174999999999</v>
      </c>
      <c r="FB268">
        <v>46.10025</v>
      </c>
      <c r="FC268">
        <v>46.35457142857142</v>
      </c>
      <c r="FD268">
        <v>46.16721428571428</v>
      </c>
      <c r="FE268">
        <v>1955.1</v>
      </c>
      <c r="FF268">
        <v>39.89000000000001</v>
      </c>
      <c r="FG268">
        <v>0</v>
      </c>
      <c r="FH268">
        <v>1694442347.7</v>
      </c>
      <c r="FI268">
        <v>0</v>
      </c>
      <c r="FJ268">
        <v>219.7435</v>
      </c>
      <c r="FK268">
        <v>-7.139384636797372</v>
      </c>
      <c r="FL268">
        <v>-2864.331968681397</v>
      </c>
      <c r="FM268">
        <v>5401.434999999999</v>
      </c>
      <c r="FN268">
        <v>15</v>
      </c>
      <c r="FO268">
        <v>1694439552.6</v>
      </c>
      <c r="FP268" t="s">
        <v>825</v>
      </c>
      <c r="FQ268">
        <v>1694439550.6</v>
      </c>
      <c r="FR268">
        <v>1694439552.6</v>
      </c>
      <c r="FS268">
        <v>4</v>
      </c>
      <c r="FT268">
        <v>-0.107</v>
      </c>
      <c r="FU268">
        <v>-0.056</v>
      </c>
      <c r="FV268">
        <v>-25.867</v>
      </c>
      <c r="FW268">
        <v>-3.611</v>
      </c>
      <c r="FX268">
        <v>420</v>
      </c>
      <c r="FY268">
        <v>20</v>
      </c>
      <c r="FZ268">
        <v>0.32</v>
      </c>
      <c r="GA268">
        <v>0.08</v>
      </c>
      <c r="GB268">
        <v>-41.76295750000001</v>
      </c>
      <c r="GC268">
        <v>2.079450281426082</v>
      </c>
      <c r="GD268">
        <v>0.208565509957303</v>
      </c>
      <c r="GE268">
        <v>0</v>
      </c>
      <c r="GF268">
        <v>2.37992225</v>
      </c>
      <c r="GG268">
        <v>0.4015117823639762</v>
      </c>
      <c r="GH268">
        <v>0.04158675092427273</v>
      </c>
      <c r="GI268">
        <v>1</v>
      </c>
      <c r="GJ268">
        <v>1</v>
      </c>
      <c r="GK268">
        <v>2</v>
      </c>
      <c r="GL268" t="s">
        <v>438</v>
      </c>
      <c r="GM268">
        <v>3.10422</v>
      </c>
      <c r="GN268">
        <v>2.75812</v>
      </c>
      <c r="GO268">
        <v>0.141774</v>
      </c>
      <c r="GP268">
        <v>0.142501</v>
      </c>
      <c r="GQ268">
        <v>0.102228</v>
      </c>
      <c r="GR268">
        <v>0.0842349</v>
      </c>
      <c r="GS268">
        <v>21760.5</v>
      </c>
      <c r="GT268">
        <v>20449.5</v>
      </c>
      <c r="GU268">
        <v>25931.8</v>
      </c>
      <c r="GV268">
        <v>24210.3</v>
      </c>
      <c r="GW268">
        <v>37419</v>
      </c>
      <c r="GX268">
        <v>32481.5</v>
      </c>
      <c r="GY268">
        <v>45384.4</v>
      </c>
      <c r="GZ268">
        <v>38366.8</v>
      </c>
      <c r="HA268">
        <v>1.78688</v>
      </c>
      <c r="HB268">
        <v>1.6835</v>
      </c>
      <c r="HC268">
        <v>-0.0524148</v>
      </c>
      <c r="HD268">
        <v>0</v>
      </c>
      <c r="HE268">
        <v>28.8477</v>
      </c>
      <c r="HF268">
        <v>999.9</v>
      </c>
      <c r="HG268">
        <v>52.9</v>
      </c>
      <c r="HH268">
        <v>28.3</v>
      </c>
      <c r="HI268">
        <v>24.1853</v>
      </c>
      <c r="HJ268">
        <v>61.582</v>
      </c>
      <c r="HK268">
        <v>24.0705</v>
      </c>
      <c r="HL268">
        <v>1</v>
      </c>
      <c r="HM268">
        <v>1.10429</v>
      </c>
      <c r="HN268">
        <v>6.80218</v>
      </c>
      <c r="HO268">
        <v>20.1825</v>
      </c>
      <c r="HP268">
        <v>5.20771</v>
      </c>
      <c r="HQ268">
        <v>11.9897</v>
      </c>
      <c r="HR268">
        <v>4.9607</v>
      </c>
      <c r="HS268">
        <v>3.27403</v>
      </c>
      <c r="HT268">
        <v>9999</v>
      </c>
      <c r="HU268">
        <v>9999</v>
      </c>
      <c r="HV268">
        <v>9999</v>
      </c>
      <c r="HW268">
        <v>162.7</v>
      </c>
      <c r="HX268">
        <v>1.86371</v>
      </c>
      <c r="HY268">
        <v>1.85974</v>
      </c>
      <c r="HZ268">
        <v>1.85793</v>
      </c>
      <c r="IA268">
        <v>1.85944</v>
      </c>
      <c r="IB268">
        <v>1.85959</v>
      </c>
      <c r="IC268">
        <v>1.85795</v>
      </c>
      <c r="ID268">
        <v>1.85701</v>
      </c>
      <c r="IE268">
        <v>1.85208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-33.853</v>
      </c>
      <c r="IT268">
        <v>-3.6636</v>
      </c>
      <c r="IU268">
        <v>-16.18538581062957</v>
      </c>
      <c r="IV268">
        <v>-0.02504303529460891</v>
      </c>
      <c r="IW268">
        <v>8.203137281165334E-06</v>
      </c>
      <c r="IX268">
        <v>-1.601710138363582E-09</v>
      </c>
      <c r="IY268">
        <v>-1.73941095924372</v>
      </c>
      <c r="IZ268">
        <v>-0.1542298006697892</v>
      </c>
      <c r="JA268">
        <v>0.004482180110296973</v>
      </c>
      <c r="JB268">
        <v>-5.576280945024944E-05</v>
      </c>
      <c r="JC268">
        <v>4</v>
      </c>
      <c r="JD268">
        <v>1967</v>
      </c>
      <c r="JE268">
        <v>1</v>
      </c>
      <c r="JF268">
        <v>28</v>
      </c>
      <c r="JG268">
        <v>46.6</v>
      </c>
      <c r="JH268">
        <v>46.6</v>
      </c>
      <c r="JI268">
        <v>2.29736</v>
      </c>
      <c r="JJ268">
        <v>2.6123</v>
      </c>
      <c r="JK268">
        <v>1.49658</v>
      </c>
      <c r="JL268">
        <v>2.40967</v>
      </c>
      <c r="JM268">
        <v>1.54907</v>
      </c>
      <c r="JN268">
        <v>2.40234</v>
      </c>
      <c r="JO268">
        <v>31.9146</v>
      </c>
      <c r="JP268">
        <v>13.5191</v>
      </c>
      <c r="JQ268">
        <v>18</v>
      </c>
      <c r="JR268">
        <v>506.027</v>
      </c>
      <c r="JS268">
        <v>450.153</v>
      </c>
      <c r="JT268">
        <v>22.9183</v>
      </c>
      <c r="JU268">
        <v>39.9106</v>
      </c>
      <c r="JV268">
        <v>30.001</v>
      </c>
      <c r="JW268">
        <v>39.6086</v>
      </c>
      <c r="JX268">
        <v>39.448</v>
      </c>
      <c r="JY268">
        <v>46.0949</v>
      </c>
      <c r="JZ268">
        <v>5.12606</v>
      </c>
      <c r="KA268">
        <v>64.8507</v>
      </c>
      <c r="KB268">
        <v>22.9169</v>
      </c>
      <c r="KC268">
        <v>975.129</v>
      </c>
      <c r="KD268">
        <v>18.7685</v>
      </c>
      <c r="KE268">
        <v>99.1482</v>
      </c>
      <c r="KF268">
        <v>92.46720000000001</v>
      </c>
    </row>
    <row r="269" spans="1:292">
      <c r="A269">
        <v>251</v>
      </c>
      <c r="B269">
        <v>1694442352.6</v>
      </c>
      <c r="C269">
        <v>8272.099999904633</v>
      </c>
      <c r="D269" t="s">
        <v>940</v>
      </c>
      <c r="E269" t="s">
        <v>941</v>
      </c>
      <c r="F269">
        <v>5</v>
      </c>
      <c r="G269" t="s">
        <v>824</v>
      </c>
      <c r="H269">
        <v>1694442345.062963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976.7064797070424</v>
      </c>
      <c r="AJ269">
        <v>944.7313454545459</v>
      </c>
      <c r="AK269">
        <v>3.449530085486038</v>
      </c>
      <c r="AL269">
        <v>65.87019396724924</v>
      </c>
      <c r="AM269">
        <f>(AO269 - AN269 + DX269*1E3/(8.314*(DZ269+273.15)) * AQ269/DW269 * AP269) * DW269/(100*DK269) * 1000/(1000 - AO269)</f>
        <v>0</v>
      </c>
      <c r="AN269">
        <v>18.85253338688987</v>
      </c>
      <c r="AO269">
        <v>21.24855515151514</v>
      </c>
      <c r="AP269">
        <v>-0.01077502995213632</v>
      </c>
      <c r="AQ269">
        <v>103.4270274450449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1.37</v>
      </c>
      <c r="DL269">
        <v>0.5</v>
      </c>
      <c r="DM269" t="s">
        <v>430</v>
      </c>
      <c r="DN269">
        <v>2</v>
      </c>
      <c r="DO269" t="b">
        <v>1</v>
      </c>
      <c r="DP269">
        <v>1694442345.062963</v>
      </c>
      <c r="DQ269">
        <v>900.7809999999999</v>
      </c>
      <c r="DR269">
        <v>942.2643333333333</v>
      </c>
      <c r="DS269">
        <v>21.31893333333333</v>
      </c>
      <c r="DT269">
        <v>18.90108888888889</v>
      </c>
      <c r="DU269">
        <v>934.5118148148149</v>
      </c>
      <c r="DV269">
        <v>24.98344074074074</v>
      </c>
      <c r="DW269">
        <v>499.9930370370371</v>
      </c>
      <c r="DX269">
        <v>84.46462962962961</v>
      </c>
      <c r="DY269">
        <v>0.09997550000000001</v>
      </c>
      <c r="DZ269">
        <v>27.12735185185185</v>
      </c>
      <c r="EA269">
        <v>27.98813703703704</v>
      </c>
      <c r="EB269">
        <v>999.9000000000001</v>
      </c>
      <c r="EC269">
        <v>0</v>
      </c>
      <c r="ED269">
        <v>0</v>
      </c>
      <c r="EE269">
        <v>10001.50407407408</v>
      </c>
      <c r="EF269">
        <v>0</v>
      </c>
      <c r="EG269">
        <v>941.2150370370371</v>
      </c>
      <c r="EH269">
        <v>-41.48333703703705</v>
      </c>
      <c r="EI269">
        <v>920.4022592592593</v>
      </c>
      <c r="EJ269">
        <v>960.4165925925926</v>
      </c>
      <c r="EK269">
        <v>2.417851851851852</v>
      </c>
      <c r="EL269">
        <v>942.2643333333333</v>
      </c>
      <c r="EM269">
        <v>18.90108888888889</v>
      </c>
      <c r="EN269">
        <v>1.800697407407408</v>
      </c>
      <c r="EO269">
        <v>1.596474074074075</v>
      </c>
      <c r="EP269">
        <v>15.7928037037037</v>
      </c>
      <c r="EQ269">
        <v>13.92474444444444</v>
      </c>
      <c r="ER269">
        <v>1999.997777777778</v>
      </c>
      <c r="ES269">
        <v>0.980006</v>
      </c>
      <c r="ET269">
        <v>0.0199939925925926</v>
      </c>
      <c r="EU269">
        <v>0</v>
      </c>
      <c r="EV269">
        <v>219.0843333333333</v>
      </c>
      <c r="EW269">
        <v>5.00078</v>
      </c>
      <c r="EX269">
        <v>5235.984814814815</v>
      </c>
      <c r="EY269">
        <v>16379.66296296296</v>
      </c>
      <c r="EZ269">
        <v>45.67811111111112</v>
      </c>
      <c r="FA269">
        <v>47.20333333333333</v>
      </c>
      <c r="FB269">
        <v>46.12474074074074</v>
      </c>
      <c r="FC269">
        <v>46.36074074074073</v>
      </c>
      <c r="FD269">
        <v>46.15492592592592</v>
      </c>
      <c r="FE269">
        <v>1955.107777777778</v>
      </c>
      <c r="FF269">
        <v>39.89000000000001</v>
      </c>
      <c r="FG269">
        <v>0</v>
      </c>
      <c r="FH269">
        <v>1694442352.5</v>
      </c>
      <c r="FI269">
        <v>0</v>
      </c>
      <c r="FJ269">
        <v>219.1194230769231</v>
      </c>
      <c r="FK269">
        <v>-8.199213686207917</v>
      </c>
      <c r="FL269">
        <v>-676.9329903373468</v>
      </c>
      <c r="FM269">
        <v>5252.165769230769</v>
      </c>
      <c r="FN269">
        <v>15</v>
      </c>
      <c r="FO269">
        <v>1694439552.6</v>
      </c>
      <c r="FP269" t="s">
        <v>825</v>
      </c>
      <c r="FQ269">
        <v>1694439550.6</v>
      </c>
      <c r="FR269">
        <v>1694439552.6</v>
      </c>
      <c r="FS269">
        <v>4</v>
      </c>
      <c r="FT269">
        <v>-0.107</v>
      </c>
      <c r="FU269">
        <v>-0.056</v>
      </c>
      <c r="FV269">
        <v>-25.867</v>
      </c>
      <c r="FW269">
        <v>-3.611</v>
      </c>
      <c r="FX269">
        <v>420</v>
      </c>
      <c r="FY269">
        <v>20</v>
      </c>
      <c r="FZ269">
        <v>0.32</v>
      </c>
      <c r="GA269">
        <v>0.08</v>
      </c>
      <c r="GB269">
        <v>-41.6212975</v>
      </c>
      <c r="GC269">
        <v>2.37125966228893</v>
      </c>
      <c r="GD269">
        <v>0.2338034414711424</v>
      </c>
      <c r="GE269">
        <v>0</v>
      </c>
      <c r="GF269">
        <v>2.395638</v>
      </c>
      <c r="GG269">
        <v>0.342865891181986</v>
      </c>
      <c r="GH269">
        <v>0.0387423016998216</v>
      </c>
      <c r="GI269">
        <v>1</v>
      </c>
      <c r="GJ269">
        <v>1</v>
      </c>
      <c r="GK269">
        <v>2</v>
      </c>
      <c r="GL269" t="s">
        <v>438</v>
      </c>
      <c r="GM269">
        <v>3.10419</v>
      </c>
      <c r="GN269">
        <v>2.75794</v>
      </c>
      <c r="GO269">
        <v>0.143445</v>
      </c>
      <c r="GP269">
        <v>0.144118</v>
      </c>
      <c r="GQ269">
        <v>0.10208</v>
      </c>
      <c r="GR269">
        <v>0.0841861</v>
      </c>
      <c r="GS269">
        <v>21717.5</v>
      </c>
      <c r="GT269">
        <v>20410.5</v>
      </c>
      <c r="GU269">
        <v>25931.1</v>
      </c>
      <c r="GV269">
        <v>24209.8</v>
      </c>
      <c r="GW269">
        <v>37424.6</v>
      </c>
      <c r="GX269">
        <v>32482.9</v>
      </c>
      <c r="GY269">
        <v>45383.4</v>
      </c>
      <c r="GZ269">
        <v>38366.2</v>
      </c>
      <c r="HA269">
        <v>1.7868</v>
      </c>
      <c r="HB269">
        <v>1.68312</v>
      </c>
      <c r="HC269">
        <v>-0.0506416</v>
      </c>
      <c r="HD269">
        <v>0</v>
      </c>
      <c r="HE269">
        <v>28.8392</v>
      </c>
      <c r="HF269">
        <v>999.9</v>
      </c>
      <c r="HG269">
        <v>52.9</v>
      </c>
      <c r="HH269">
        <v>28.3</v>
      </c>
      <c r="HI269">
        <v>24.1864</v>
      </c>
      <c r="HJ269">
        <v>61.532</v>
      </c>
      <c r="HK269">
        <v>24.0946</v>
      </c>
      <c r="HL269">
        <v>1</v>
      </c>
      <c r="HM269">
        <v>1.10583</v>
      </c>
      <c r="HN269">
        <v>6.89179</v>
      </c>
      <c r="HO269">
        <v>20.1788</v>
      </c>
      <c r="HP269">
        <v>5.2092</v>
      </c>
      <c r="HQ269">
        <v>11.9893</v>
      </c>
      <c r="HR269">
        <v>4.9611</v>
      </c>
      <c r="HS269">
        <v>3.27397</v>
      </c>
      <c r="HT269">
        <v>9999</v>
      </c>
      <c r="HU269">
        <v>9999</v>
      </c>
      <c r="HV269">
        <v>9999</v>
      </c>
      <c r="HW269">
        <v>162.7</v>
      </c>
      <c r="HX269">
        <v>1.86371</v>
      </c>
      <c r="HY269">
        <v>1.85974</v>
      </c>
      <c r="HZ269">
        <v>1.85793</v>
      </c>
      <c r="IA269">
        <v>1.85944</v>
      </c>
      <c r="IB269">
        <v>1.85959</v>
      </c>
      <c r="IC269">
        <v>1.85798</v>
      </c>
      <c r="ID269">
        <v>1.857</v>
      </c>
      <c r="IE269">
        <v>1.85209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-34.089</v>
      </c>
      <c r="IT269">
        <v>-3.6619</v>
      </c>
      <c r="IU269">
        <v>-16.18538581062957</v>
      </c>
      <c r="IV269">
        <v>-0.02504303529460891</v>
      </c>
      <c r="IW269">
        <v>8.203137281165334E-06</v>
      </c>
      <c r="IX269">
        <v>-1.601710138363582E-09</v>
      </c>
      <c r="IY269">
        <v>-1.73941095924372</v>
      </c>
      <c r="IZ269">
        <v>-0.1542298006697892</v>
      </c>
      <c r="JA269">
        <v>0.004482180110296973</v>
      </c>
      <c r="JB269">
        <v>-5.576280945024944E-05</v>
      </c>
      <c r="JC269">
        <v>4</v>
      </c>
      <c r="JD269">
        <v>1967</v>
      </c>
      <c r="JE269">
        <v>1</v>
      </c>
      <c r="JF269">
        <v>28</v>
      </c>
      <c r="JG269">
        <v>46.7</v>
      </c>
      <c r="JH269">
        <v>46.7</v>
      </c>
      <c r="JI269">
        <v>2.33032</v>
      </c>
      <c r="JJ269">
        <v>2.61475</v>
      </c>
      <c r="JK269">
        <v>1.49658</v>
      </c>
      <c r="JL269">
        <v>2.40967</v>
      </c>
      <c r="JM269">
        <v>1.54907</v>
      </c>
      <c r="JN269">
        <v>2.33398</v>
      </c>
      <c r="JO269">
        <v>31.9146</v>
      </c>
      <c r="JP269">
        <v>13.5191</v>
      </c>
      <c r="JQ269">
        <v>18</v>
      </c>
      <c r="JR269">
        <v>506.033</v>
      </c>
      <c r="JS269">
        <v>449.958</v>
      </c>
      <c r="JT269">
        <v>22.9345</v>
      </c>
      <c r="JU269">
        <v>39.9186</v>
      </c>
      <c r="JV269">
        <v>30.0014</v>
      </c>
      <c r="JW269">
        <v>39.6167</v>
      </c>
      <c r="JX269">
        <v>39.456</v>
      </c>
      <c r="JY269">
        <v>46.7645</v>
      </c>
      <c r="JZ269">
        <v>5.40038</v>
      </c>
      <c r="KA269">
        <v>64.8507</v>
      </c>
      <c r="KB269">
        <v>22.9224</v>
      </c>
      <c r="KC269">
        <v>988.581</v>
      </c>
      <c r="KD269">
        <v>18.7685</v>
      </c>
      <c r="KE269">
        <v>99.1459</v>
      </c>
      <c r="KF269">
        <v>92.46559999999999</v>
      </c>
    </row>
    <row r="270" spans="1:292">
      <c r="A270">
        <v>252</v>
      </c>
      <c r="B270">
        <v>1694442357.6</v>
      </c>
      <c r="C270">
        <v>8277.099999904633</v>
      </c>
      <c r="D270" t="s">
        <v>942</v>
      </c>
      <c r="E270" t="s">
        <v>943</v>
      </c>
      <c r="F270">
        <v>5</v>
      </c>
      <c r="G270" t="s">
        <v>824</v>
      </c>
      <c r="H270">
        <v>1694442350.081481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993.6973287816706</v>
      </c>
      <c r="AJ270">
        <v>962.060193939394</v>
      </c>
      <c r="AK270">
        <v>3.46498408845652</v>
      </c>
      <c r="AL270">
        <v>65.87019396724924</v>
      </c>
      <c r="AM270">
        <f>(AO270 - AN270 + DX270*1E3/(8.314*(DZ270+273.15)) * AQ270/DW270 * AP270) * DW270/(100*DK270) * 1000/(1000 - AO270)</f>
        <v>0</v>
      </c>
      <c r="AN270">
        <v>18.84181694409933</v>
      </c>
      <c r="AO270">
        <v>21.20503151515152</v>
      </c>
      <c r="AP270">
        <v>-0.008020677550581855</v>
      </c>
      <c r="AQ270">
        <v>103.4270274450449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1.37</v>
      </c>
      <c r="DL270">
        <v>0.5</v>
      </c>
      <c r="DM270" t="s">
        <v>430</v>
      </c>
      <c r="DN270">
        <v>2</v>
      </c>
      <c r="DO270" t="b">
        <v>1</v>
      </c>
      <c r="DP270">
        <v>1694442350.081481</v>
      </c>
      <c r="DQ270">
        <v>917.8354814814813</v>
      </c>
      <c r="DR270">
        <v>959.0860370370369</v>
      </c>
      <c r="DS270">
        <v>21.27011481481481</v>
      </c>
      <c r="DT270">
        <v>18.85838518518518</v>
      </c>
      <c r="DU270">
        <v>951.8056296296296</v>
      </c>
      <c r="DV270">
        <v>24.93287407407407</v>
      </c>
      <c r="DW270">
        <v>499.9894444444444</v>
      </c>
      <c r="DX270">
        <v>84.46493703703703</v>
      </c>
      <c r="DY270">
        <v>0.09996324444444446</v>
      </c>
      <c r="DZ270">
        <v>27.14460370370371</v>
      </c>
      <c r="EA270">
        <v>28.00098148148148</v>
      </c>
      <c r="EB270">
        <v>999.9000000000001</v>
      </c>
      <c r="EC270">
        <v>0</v>
      </c>
      <c r="ED270">
        <v>0</v>
      </c>
      <c r="EE270">
        <v>10004.44777777778</v>
      </c>
      <c r="EF270">
        <v>0</v>
      </c>
      <c r="EG270">
        <v>833.2675925925928</v>
      </c>
      <c r="EH270">
        <v>-41.25057407407407</v>
      </c>
      <c r="EI270">
        <v>937.7814814814816</v>
      </c>
      <c r="EJ270">
        <v>977.5202592592592</v>
      </c>
      <c r="EK270">
        <v>2.411736666666667</v>
      </c>
      <c r="EL270">
        <v>959.0860370370369</v>
      </c>
      <c r="EM270">
        <v>18.85838518518518</v>
      </c>
      <c r="EN270">
        <v>1.79658</v>
      </c>
      <c r="EO270">
        <v>1.592871851851852</v>
      </c>
      <c r="EP270">
        <v>15.75703703703704</v>
      </c>
      <c r="EQ270">
        <v>13.89</v>
      </c>
      <c r="ER270">
        <v>2000.014814814815</v>
      </c>
      <c r="ES270">
        <v>0.9800062222222222</v>
      </c>
      <c r="ET270">
        <v>0.01999377777777778</v>
      </c>
      <c r="EU270">
        <v>0</v>
      </c>
      <c r="EV270">
        <v>218.3504444444444</v>
      </c>
      <c r="EW270">
        <v>5.00078</v>
      </c>
      <c r="EX270">
        <v>5208.611481481481</v>
      </c>
      <c r="EY270">
        <v>16379.8</v>
      </c>
      <c r="EZ270">
        <v>45.69196296296296</v>
      </c>
      <c r="FA270">
        <v>47.19866666666665</v>
      </c>
      <c r="FB270">
        <v>46.10392592592593</v>
      </c>
      <c r="FC270">
        <v>46.35844444444443</v>
      </c>
      <c r="FD270">
        <v>46.17566666666666</v>
      </c>
      <c r="FE270">
        <v>1955.124814814815</v>
      </c>
      <c r="FF270">
        <v>39.89000000000001</v>
      </c>
      <c r="FG270">
        <v>0</v>
      </c>
      <c r="FH270">
        <v>1694442357.9</v>
      </c>
      <c r="FI270">
        <v>0</v>
      </c>
      <c r="FJ270">
        <v>218.28332</v>
      </c>
      <c r="FK270">
        <v>-9.354153849007961</v>
      </c>
      <c r="FL270">
        <v>90.25846035302945</v>
      </c>
      <c r="FM270">
        <v>5209.6156</v>
      </c>
      <c r="FN270">
        <v>15</v>
      </c>
      <c r="FO270">
        <v>1694439552.6</v>
      </c>
      <c r="FP270" t="s">
        <v>825</v>
      </c>
      <c r="FQ270">
        <v>1694439550.6</v>
      </c>
      <c r="FR270">
        <v>1694439552.6</v>
      </c>
      <c r="FS270">
        <v>4</v>
      </c>
      <c r="FT270">
        <v>-0.107</v>
      </c>
      <c r="FU270">
        <v>-0.056</v>
      </c>
      <c r="FV270">
        <v>-25.867</v>
      </c>
      <c r="FW270">
        <v>-3.611</v>
      </c>
      <c r="FX270">
        <v>420</v>
      </c>
      <c r="FY270">
        <v>20</v>
      </c>
      <c r="FZ270">
        <v>0.32</v>
      </c>
      <c r="GA270">
        <v>0.08</v>
      </c>
      <c r="GB270">
        <v>-41.3707</v>
      </c>
      <c r="GC270">
        <v>2.620372232645572</v>
      </c>
      <c r="GD270">
        <v>0.2568734678786425</v>
      </c>
      <c r="GE270">
        <v>0</v>
      </c>
      <c r="GF270">
        <v>2.40988625</v>
      </c>
      <c r="GG270">
        <v>-0.06300123827392354</v>
      </c>
      <c r="GH270">
        <v>0.02133457307839787</v>
      </c>
      <c r="GI270">
        <v>1</v>
      </c>
      <c r="GJ270">
        <v>1</v>
      </c>
      <c r="GK270">
        <v>2</v>
      </c>
      <c r="GL270" t="s">
        <v>438</v>
      </c>
      <c r="GM270">
        <v>3.10429</v>
      </c>
      <c r="GN270">
        <v>2.75818</v>
      </c>
      <c r="GO270">
        <v>0.145102</v>
      </c>
      <c r="GP270">
        <v>0.14574</v>
      </c>
      <c r="GQ270">
        <v>0.101942</v>
      </c>
      <c r="GR270">
        <v>0.0840468</v>
      </c>
      <c r="GS270">
        <v>21674.7</v>
      </c>
      <c r="GT270">
        <v>20371.3</v>
      </c>
      <c r="GU270">
        <v>25930.2</v>
      </c>
      <c r="GV270">
        <v>24209.3</v>
      </c>
      <c r="GW270">
        <v>37429</v>
      </c>
      <c r="GX270">
        <v>32487.1</v>
      </c>
      <c r="GY270">
        <v>45381.6</v>
      </c>
      <c r="GZ270">
        <v>38365.2</v>
      </c>
      <c r="HA270">
        <v>1.78657</v>
      </c>
      <c r="HB270">
        <v>1.6829</v>
      </c>
      <c r="HC270">
        <v>-0.0507534</v>
      </c>
      <c r="HD270">
        <v>0</v>
      </c>
      <c r="HE270">
        <v>28.835</v>
      </c>
      <c r="HF270">
        <v>999.9</v>
      </c>
      <c r="HG270">
        <v>52.9</v>
      </c>
      <c r="HH270">
        <v>28.3</v>
      </c>
      <c r="HI270">
        <v>24.1833</v>
      </c>
      <c r="HJ270">
        <v>61.812</v>
      </c>
      <c r="HK270">
        <v>24.0905</v>
      </c>
      <c r="HL270">
        <v>1</v>
      </c>
      <c r="HM270">
        <v>1.11319</v>
      </c>
      <c r="HN270">
        <v>8.87242</v>
      </c>
      <c r="HO270">
        <v>20.0845</v>
      </c>
      <c r="HP270">
        <v>5.20696</v>
      </c>
      <c r="HQ270">
        <v>11.9912</v>
      </c>
      <c r="HR270">
        <v>4.9608</v>
      </c>
      <c r="HS270">
        <v>3.2737</v>
      </c>
      <c r="HT270">
        <v>9999</v>
      </c>
      <c r="HU270">
        <v>9999</v>
      </c>
      <c r="HV270">
        <v>9999</v>
      </c>
      <c r="HW270">
        <v>162.7</v>
      </c>
      <c r="HX270">
        <v>1.8637</v>
      </c>
      <c r="HY270">
        <v>1.85972</v>
      </c>
      <c r="HZ270">
        <v>1.85791</v>
      </c>
      <c r="IA270">
        <v>1.85937</v>
      </c>
      <c r="IB270">
        <v>1.85957</v>
      </c>
      <c r="IC270">
        <v>1.85793</v>
      </c>
      <c r="ID270">
        <v>1.85699</v>
      </c>
      <c r="IE270">
        <v>1.85199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-34.325</v>
      </c>
      <c r="IT270">
        <v>-3.6602</v>
      </c>
      <c r="IU270">
        <v>-16.18538581062957</v>
      </c>
      <c r="IV270">
        <v>-0.02504303529460891</v>
      </c>
      <c r="IW270">
        <v>8.203137281165334E-06</v>
      </c>
      <c r="IX270">
        <v>-1.601710138363582E-09</v>
      </c>
      <c r="IY270">
        <v>-1.73941095924372</v>
      </c>
      <c r="IZ270">
        <v>-0.1542298006697892</v>
      </c>
      <c r="JA270">
        <v>0.004482180110296973</v>
      </c>
      <c r="JB270">
        <v>-5.576280945024944E-05</v>
      </c>
      <c r="JC270">
        <v>4</v>
      </c>
      <c r="JD270">
        <v>1967</v>
      </c>
      <c r="JE270">
        <v>1</v>
      </c>
      <c r="JF270">
        <v>28</v>
      </c>
      <c r="JG270">
        <v>46.8</v>
      </c>
      <c r="JH270">
        <v>46.8</v>
      </c>
      <c r="JI270">
        <v>2.35962</v>
      </c>
      <c r="JJ270">
        <v>2.60498</v>
      </c>
      <c r="JK270">
        <v>1.49658</v>
      </c>
      <c r="JL270">
        <v>2.40967</v>
      </c>
      <c r="JM270">
        <v>1.54907</v>
      </c>
      <c r="JN270">
        <v>2.42554</v>
      </c>
      <c r="JO270">
        <v>31.9365</v>
      </c>
      <c r="JP270">
        <v>13.4228</v>
      </c>
      <c r="JQ270">
        <v>18</v>
      </c>
      <c r="JR270">
        <v>505.947</v>
      </c>
      <c r="JS270">
        <v>449.863</v>
      </c>
      <c r="JT270">
        <v>22.8373</v>
      </c>
      <c r="JU270">
        <v>39.9247</v>
      </c>
      <c r="JV270">
        <v>30.0059</v>
      </c>
      <c r="JW270">
        <v>39.6256</v>
      </c>
      <c r="JX270">
        <v>39.4642</v>
      </c>
      <c r="JY270">
        <v>47.3427</v>
      </c>
      <c r="JZ270">
        <v>5.40038</v>
      </c>
      <c r="KA270">
        <v>64.4772</v>
      </c>
      <c r="KB270">
        <v>22.3397</v>
      </c>
      <c r="KC270">
        <v>1008.62</v>
      </c>
      <c r="KD270">
        <v>18.8999</v>
      </c>
      <c r="KE270">
        <v>99.14230000000001</v>
      </c>
      <c r="KF270">
        <v>92.4633</v>
      </c>
    </row>
    <row r="271" spans="1:292">
      <c r="A271">
        <v>253</v>
      </c>
      <c r="B271">
        <v>1694442362.6</v>
      </c>
      <c r="C271">
        <v>8282.099999904633</v>
      </c>
      <c r="D271" t="s">
        <v>944</v>
      </c>
      <c r="E271" t="s">
        <v>945</v>
      </c>
      <c r="F271">
        <v>5</v>
      </c>
      <c r="G271" t="s">
        <v>824</v>
      </c>
      <c r="H271">
        <v>1694442355.1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1010.801632962123</v>
      </c>
      <c r="AJ271">
        <v>979.2657757575757</v>
      </c>
      <c r="AK271">
        <v>3.446242575542271</v>
      </c>
      <c r="AL271">
        <v>65.87019396724924</v>
      </c>
      <c r="AM271">
        <f>(AO271 - AN271 + DX271*1E3/(8.314*(DZ271+273.15)) * AQ271/DW271 * AP271) * DW271/(100*DK271) * 1000/(1000 - AO271)</f>
        <v>0</v>
      </c>
      <c r="AN271">
        <v>18.766477049228</v>
      </c>
      <c r="AO271">
        <v>21.11588606060605</v>
      </c>
      <c r="AP271">
        <v>-0.01668793037488961</v>
      </c>
      <c r="AQ271">
        <v>103.4270274450449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1.37</v>
      </c>
      <c r="DL271">
        <v>0.5</v>
      </c>
      <c r="DM271" t="s">
        <v>430</v>
      </c>
      <c r="DN271">
        <v>2</v>
      </c>
      <c r="DO271" t="b">
        <v>1</v>
      </c>
      <c r="DP271">
        <v>1694442355.1</v>
      </c>
      <c r="DQ271">
        <v>934.8552962962963</v>
      </c>
      <c r="DR271">
        <v>975.915074074074</v>
      </c>
      <c r="DS271">
        <v>21.2149037037037</v>
      </c>
      <c r="DT271">
        <v>18.8189</v>
      </c>
      <c r="DU271">
        <v>969.0623333333332</v>
      </c>
      <c r="DV271">
        <v>24.87567407407408</v>
      </c>
      <c r="DW271">
        <v>500.0591481481482</v>
      </c>
      <c r="DX271">
        <v>84.46514444444446</v>
      </c>
      <c r="DY271">
        <v>0.100021762962963</v>
      </c>
      <c r="DZ271">
        <v>27.15914814814815</v>
      </c>
      <c r="EA271">
        <v>28.00980370370371</v>
      </c>
      <c r="EB271">
        <v>999.9000000000001</v>
      </c>
      <c r="EC271">
        <v>0</v>
      </c>
      <c r="ED271">
        <v>0</v>
      </c>
      <c r="EE271">
        <v>10001.48407407407</v>
      </c>
      <c r="EF271">
        <v>0</v>
      </c>
      <c r="EG271">
        <v>872.1528888888889</v>
      </c>
      <c r="EH271">
        <v>-41.05975185185185</v>
      </c>
      <c r="EI271">
        <v>955.1173703703703</v>
      </c>
      <c r="EJ271">
        <v>994.6326296296296</v>
      </c>
      <c r="EK271">
        <v>2.396009259259259</v>
      </c>
      <c r="EL271">
        <v>975.915074074074</v>
      </c>
      <c r="EM271">
        <v>18.8189</v>
      </c>
      <c r="EN271">
        <v>1.791920740740741</v>
      </c>
      <c r="EO271">
        <v>1.589540370370371</v>
      </c>
      <c r="EP271">
        <v>15.71645185185185</v>
      </c>
      <c r="EQ271">
        <v>13.85774444444444</v>
      </c>
      <c r="ER271">
        <v>2000.010740740741</v>
      </c>
      <c r="ES271">
        <v>0.9800060000000002</v>
      </c>
      <c r="ET271">
        <v>0.0199939962962963</v>
      </c>
      <c r="EU271">
        <v>0</v>
      </c>
      <c r="EV271">
        <v>217.4244444444444</v>
      </c>
      <c r="EW271">
        <v>5.00078</v>
      </c>
      <c r="EX271">
        <v>5283.391851851851</v>
      </c>
      <c r="EY271">
        <v>16379.76296296296</v>
      </c>
      <c r="EZ271">
        <v>45.69425925925925</v>
      </c>
      <c r="FA271">
        <v>47.1871111111111</v>
      </c>
      <c r="FB271">
        <v>46.12014814814815</v>
      </c>
      <c r="FC271">
        <v>46.37466666666666</v>
      </c>
      <c r="FD271">
        <v>46.16181481481481</v>
      </c>
      <c r="FE271">
        <v>1955.120740740741</v>
      </c>
      <c r="FF271">
        <v>39.89000000000001</v>
      </c>
      <c r="FG271">
        <v>0</v>
      </c>
      <c r="FH271">
        <v>1694442362.7</v>
      </c>
      <c r="FI271">
        <v>0</v>
      </c>
      <c r="FJ271">
        <v>217.39872</v>
      </c>
      <c r="FK271">
        <v>-11.66038463063726</v>
      </c>
      <c r="FL271">
        <v>1275.670769250091</v>
      </c>
      <c r="FM271">
        <v>5292.474</v>
      </c>
      <c r="FN271">
        <v>15</v>
      </c>
      <c r="FO271">
        <v>1694439552.6</v>
      </c>
      <c r="FP271" t="s">
        <v>825</v>
      </c>
      <c r="FQ271">
        <v>1694439550.6</v>
      </c>
      <c r="FR271">
        <v>1694439552.6</v>
      </c>
      <c r="FS271">
        <v>4</v>
      </c>
      <c r="FT271">
        <v>-0.107</v>
      </c>
      <c r="FU271">
        <v>-0.056</v>
      </c>
      <c r="FV271">
        <v>-25.867</v>
      </c>
      <c r="FW271">
        <v>-3.611</v>
      </c>
      <c r="FX271">
        <v>420</v>
      </c>
      <c r="FY271">
        <v>20</v>
      </c>
      <c r="FZ271">
        <v>0.32</v>
      </c>
      <c r="GA271">
        <v>0.08</v>
      </c>
      <c r="GB271">
        <v>-41.21929</v>
      </c>
      <c r="GC271">
        <v>2.384911069418445</v>
      </c>
      <c r="GD271">
        <v>0.2357746740004107</v>
      </c>
      <c r="GE271">
        <v>0</v>
      </c>
      <c r="GF271">
        <v>2.40966975</v>
      </c>
      <c r="GG271">
        <v>-0.1837687429643555</v>
      </c>
      <c r="GH271">
        <v>0.01981680038344989</v>
      </c>
      <c r="GI271">
        <v>1</v>
      </c>
      <c r="GJ271">
        <v>1</v>
      </c>
      <c r="GK271">
        <v>2</v>
      </c>
      <c r="GL271" t="s">
        <v>438</v>
      </c>
      <c r="GM271">
        <v>3.10387</v>
      </c>
      <c r="GN271">
        <v>2.75804</v>
      </c>
      <c r="GO271">
        <v>0.146742</v>
      </c>
      <c r="GP271">
        <v>0.14732</v>
      </c>
      <c r="GQ271">
        <v>0.10167</v>
      </c>
      <c r="GR271">
        <v>0.0839149</v>
      </c>
      <c r="GS271">
        <v>21632.1</v>
      </c>
      <c r="GT271">
        <v>20332.6</v>
      </c>
      <c r="GU271">
        <v>25929.1</v>
      </c>
      <c r="GV271">
        <v>24208.2</v>
      </c>
      <c r="GW271">
        <v>37438.9</v>
      </c>
      <c r="GX271">
        <v>32490.7</v>
      </c>
      <c r="GY271">
        <v>45379.8</v>
      </c>
      <c r="GZ271">
        <v>38363.8</v>
      </c>
      <c r="HA271">
        <v>1.7858</v>
      </c>
      <c r="HB271">
        <v>1.6836</v>
      </c>
      <c r="HC271">
        <v>-0.0505298</v>
      </c>
      <c r="HD271">
        <v>0</v>
      </c>
      <c r="HE271">
        <v>28.8332</v>
      </c>
      <c r="HF271">
        <v>999.9</v>
      </c>
      <c r="HG271">
        <v>52.8</v>
      </c>
      <c r="HH271">
        <v>28.3</v>
      </c>
      <c r="HI271">
        <v>24.139</v>
      </c>
      <c r="HJ271">
        <v>61.612</v>
      </c>
      <c r="HK271">
        <v>23.9503</v>
      </c>
      <c r="HL271">
        <v>1</v>
      </c>
      <c r="HM271">
        <v>1.12496</v>
      </c>
      <c r="HN271">
        <v>9.28105</v>
      </c>
      <c r="HO271">
        <v>20.0656</v>
      </c>
      <c r="HP271">
        <v>5.20965</v>
      </c>
      <c r="HQ271">
        <v>11.992</v>
      </c>
      <c r="HR271">
        <v>4.96145</v>
      </c>
      <c r="HS271">
        <v>3.27405</v>
      </c>
      <c r="HT271">
        <v>9999</v>
      </c>
      <c r="HU271">
        <v>9999</v>
      </c>
      <c r="HV271">
        <v>9999</v>
      </c>
      <c r="HW271">
        <v>162.7</v>
      </c>
      <c r="HX271">
        <v>1.86369</v>
      </c>
      <c r="HY271">
        <v>1.85971</v>
      </c>
      <c r="HZ271">
        <v>1.85791</v>
      </c>
      <c r="IA271">
        <v>1.85933</v>
      </c>
      <c r="IB271">
        <v>1.85954</v>
      </c>
      <c r="IC271">
        <v>1.85791</v>
      </c>
      <c r="ID271">
        <v>1.85699</v>
      </c>
      <c r="IE271">
        <v>1.85197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-34.558</v>
      </c>
      <c r="IT271">
        <v>-3.6569</v>
      </c>
      <c r="IU271">
        <v>-16.18538581062957</v>
      </c>
      <c r="IV271">
        <v>-0.02504303529460891</v>
      </c>
      <c r="IW271">
        <v>8.203137281165334E-06</v>
      </c>
      <c r="IX271">
        <v>-1.601710138363582E-09</v>
      </c>
      <c r="IY271">
        <v>-1.73941095924372</v>
      </c>
      <c r="IZ271">
        <v>-0.1542298006697892</v>
      </c>
      <c r="JA271">
        <v>0.004482180110296973</v>
      </c>
      <c r="JB271">
        <v>-5.576280945024944E-05</v>
      </c>
      <c r="JC271">
        <v>4</v>
      </c>
      <c r="JD271">
        <v>1967</v>
      </c>
      <c r="JE271">
        <v>1</v>
      </c>
      <c r="JF271">
        <v>28</v>
      </c>
      <c r="JG271">
        <v>46.9</v>
      </c>
      <c r="JH271">
        <v>46.8</v>
      </c>
      <c r="JI271">
        <v>2.39258</v>
      </c>
      <c r="JJ271">
        <v>2.60742</v>
      </c>
      <c r="JK271">
        <v>1.49658</v>
      </c>
      <c r="JL271">
        <v>2.40967</v>
      </c>
      <c r="JM271">
        <v>1.54907</v>
      </c>
      <c r="JN271">
        <v>2.43408</v>
      </c>
      <c r="JO271">
        <v>31.9365</v>
      </c>
      <c r="JP271">
        <v>13.4228</v>
      </c>
      <c r="JQ271">
        <v>18</v>
      </c>
      <c r="JR271">
        <v>505.494</v>
      </c>
      <c r="JS271">
        <v>450.371</v>
      </c>
      <c r="JT271">
        <v>22.4623</v>
      </c>
      <c r="JU271">
        <v>39.9314</v>
      </c>
      <c r="JV271">
        <v>30.0082</v>
      </c>
      <c r="JW271">
        <v>39.6325</v>
      </c>
      <c r="JX271">
        <v>39.4722</v>
      </c>
      <c r="JY271">
        <v>48.0104</v>
      </c>
      <c r="JZ271">
        <v>4.51199</v>
      </c>
      <c r="KA271">
        <v>64.4772</v>
      </c>
      <c r="KB271">
        <v>22.3318</v>
      </c>
      <c r="KC271">
        <v>1021.98</v>
      </c>
      <c r="KD271">
        <v>19.0366</v>
      </c>
      <c r="KE271">
        <v>99.1382</v>
      </c>
      <c r="KF271">
        <v>92.45959999999999</v>
      </c>
    </row>
    <row r="272" spans="1:292">
      <c r="A272">
        <v>254</v>
      </c>
      <c r="B272">
        <v>1694442367.6</v>
      </c>
      <c r="C272">
        <v>8287.099999904633</v>
      </c>
      <c r="D272" t="s">
        <v>946</v>
      </c>
      <c r="E272" t="s">
        <v>947</v>
      </c>
      <c r="F272">
        <v>5</v>
      </c>
      <c r="G272" t="s">
        <v>824</v>
      </c>
      <c r="H272">
        <v>1694442359.814285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1027.941869110947</v>
      </c>
      <c r="AJ272">
        <v>996.5593272727269</v>
      </c>
      <c r="AK272">
        <v>3.472215796304321</v>
      </c>
      <c r="AL272">
        <v>65.87019396724924</v>
      </c>
      <c r="AM272">
        <f>(AO272 - AN272 + DX272*1E3/(8.314*(DZ272+273.15)) * AQ272/DW272 * AP272) * DW272/(100*DK272) * 1000/(1000 - AO272)</f>
        <v>0</v>
      </c>
      <c r="AN272">
        <v>18.80655170303781</v>
      </c>
      <c r="AO272">
        <v>21.05255151515151</v>
      </c>
      <c r="AP272">
        <v>-0.01585399489158063</v>
      </c>
      <c r="AQ272">
        <v>103.4270274450449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1.37</v>
      </c>
      <c r="DL272">
        <v>0.5</v>
      </c>
      <c r="DM272" t="s">
        <v>430</v>
      </c>
      <c r="DN272">
        <v>2</v>
      </c>
      <c r="DO272" t="b">
        <v>1</v>
      </c>
      <c r="DP272">
        <v>1694442359.814285</v>
      </c>
      <c r="DQ272">
        <v>950.8390357142855</v>
      </c>
      <c r="DR272">
        <v>991.7306071428573</v>
      </c>
      <c r="DS272">
        <v>21.15339285714285</v>
      </c>
      <c r="DT272">
        <v>18.808475</v>
      </c>
      <c r="DU272">
        <v>985.2663571428573</v>
      </c>
      <c r="DV272">
        <v>24.81194642857143</v>
      </c>
      <c r="DW272">
        <v>500.0308571428571</v>
      </c>
      <c r="DX272">
        <v>84.46532500000001</v>
      </c>
      <c r="DY272">
        <v>0.1000217035714286</v>
      </c>
      <c r="DZ272">
        <v>27.16806785714286</v>
      </c>
      <c r="EA272">
        <v>28.01111071428571</v>
      </c>
      <c r="EB272">
        <v>999.9000000000002</v>
      </c>
      <c r="EC272">
        <v>0</v>
      </c>
      <c r="ED272">
        <v>0</v>
      </c>
      <c r="EE272">
        <v>10003.12857142857</v>
      </c>
      <c r="EF272">
        <v>0</v>
      </c>
      <c r="EG272">
        <v>1147.283464285714</v>
      </c>
      <c r="EH272">
        <v>-40.89126428571428</v>
      </c>
      <c r="EI272">
        <v>971.3861071428572</v>
      </c>
      <c r="EJ272">
        <v>1010.740857142857</v>
      </c>
      <c r="EK272">
        <v>2.344919642857143</v>
      </c>
      <c r="EL272">
        <v>991.7306071428573</v>
      </c>
      <c r="EM272">
        <v>18.808475</v>
      </c>
      <c r="EN272">
        <v>1.786727857142857</v>
      </c>
      <c r="EO272">
        <v>1.5886625</v>
      </c>
      <c r="EP272">
        <v>15.67110357142857</v>
      </c>
      <c r="EQ272">
        <v>13.84924642857143</v>
      </c>
      <c r="ER272">
        <v>2000.024285714286</v>
      </c>
      <c r="ES272">
        <v>0.9800058214285715</v>
      </c>
      <c r="ET272">
        <v>0.019994175</v>
      </c>
      <c r="EU272">
        <v>0</v>
      </c>
      <c r="EV272">
        <v>216.5418214285714</v>
      </c>
      <c r="EW272">
        <v>5.00078</v>
      </c>
      <c r="EX272">
        <v>5404.18107142857</v>
      </c>
      <c r="EY272">
        <v>16379.875</v>
      </c>
      <c r="EZ272">
        <v>45.69625000000001</v>
      </c>
      <c r="FA272">
        <v>47.18717857142855</v>
      </c>
      <c r="FB272">
        <v>46.09575</v>
      </c>
      <c r="FC272">
        <v>46.38807142857141</v>
      </c>
      <c r="FD272">
        <v>46.18285714285715</v>
      </c>
      <c r="FE272">
        <v>1955.134285714286</v>
      </c>
      <c r="FF272">
        <v>39.89000000000001</v>
      </c>
      <c r="FG272">
        <v>0</v>
      </c>
      <c r="FH272">
        <v>1694442368.1</v>
      </c>
      <c r="FI272">
        <v>0</v>
      </c>
      <c r="FJ272">
        <v>216.4429615384615</v>
      </c>
      <c r="FK272">
        <v>-11.58649573539763</v>
      </c>
      <c r="FL272">
        <v>1904.232134926486</v>
      </c>
      <c r="FM272">
        <v>5409.273461538462</v>
      </c>
      <c r="FN272">
        <v>15</v>
      </c>
      <c r="FO272">
        <v>1694439552.6</v>
      </c>
      <c r="FP272" t="s">
        <v>825</v>
      </c>
      <c r="FQ272">
        <v>1694439550.6</v>
      </c>
      <c r="FR272">
        <v>1694439552.6</v>
      </c>
      <c r="FS272">
        <v>4</v>
      </c>
      <c r="FT272">
        <v>-0.107</v>
      </c>
      <c r="FU272">
        <v>-0.056</v>
      </c>
      <c r="FV272">
        <v>-25.867</v>
      </c>
      <c r="FW272">
        <v>-3.611</v>
      </c>
      <c r="FX272">
        <v>420</v>
      </c>
      <c r="FY272">
        <v>20</v>
      </c>
      <c r="FZ272">
        <v>0.32</v>
      </c>
      <c r="GA272">
        <v>0.08</v>
      </c>
      <c r="GB272">
        <v>-41.01815609756097</v>
      </c>
      <c r="GC272">
        <v>2.170381881533034</v>
      </c>
      <c r="GD272">
        <v>0.2203249496503509</v>
      </c>
      <c r="GE272">
        <v>0</v>
      </c>
      <c r="GF272">
        <v>2.371463414634146</v>
      </c>
      <c r="GG272">
        <v>-0.4980418118466831</v>
      </c>
      <c r="GH272">
        <v>0.05905096474335336</v>
      </c>
      <c r="GI272">
        <v>1</v>
      </c>
      <c r="GJ272">
        <v>1</v>
      </c>
      <c r="GK272">
        <v>2</v>
      </c>
      <c r="GL272" t="s">
        <v>438</v>
      </c>
      <c r="GM272">
        <v>3.10421</v>
      </c>
      <c r="GN272">
        <v>2.75809</v>
      </c>
      <c r="GO272">
        <v>0.148375</v>
      </c>
      <c r="GP272">
        <v>0.148913</v>
      </c>
      <c r="GQ272">
        <v>0.101498</v>
      </c>
      <c r="GR272">
        <v>0.08428869999999999</v>
      </c>
      <c r="GS272">
        <v>21589.6</v>
      </c>
      <c r="GT272">
        <v>20293.9</v>
      </c>
      <c r="GU272">
        <v>25927.9</v>
      </c>
      <c r="GV272">
        <v>24207.4</v>
      </c>
      <c r="GW272">
        <v>37444.4</v>
      </c>
      <c r="GX272">
        <v>32476.6</v>
      </c>
      <c r="GY272">
        <v>45377.6</v>
      </c>
      <c r="GZ272">
        <v>38362.6</v>
      </c>
      <c r="HA272">
        <v>1.78587</v>
      </c>
      <c r="HB272">
        <v>1.68338</v>
      </c>
      <c r="HC272">
        <v>-0.0491664</v>
      </c>
      <c r="HD272">
        <v>0</v>
      </c>
      <c r="HE272">
        <v>28.8333</v>
      </c>
      <c r="HF272">
        <v>999.9</v>
      </c>
      <c r="HG272">
        <v>52.8</v>
      </c>
      <c r="HH272">
        <v>28.3</v>
      </c>
      <c r="HI272">
        <v>24.1368</v>
      </c>
      <c r="HJ272">
        <v>61.682</v>
      </c>
      <c r="HK272">
        <v>23.9263</v>
      </c>
      <c r="HL272">
        <v>1</v>
      </c>
      <c r="HM272">
        <v>1.12629</v>
      </c>
      <c r="HN272">
        <v>8.808579999999999</v>
      </c>
      <c r="HO272">
        <v>20.0916</v>
      </c>
      <c r="HP272">
        <v>5.20845</v>
      </c>
      <c r="HQ272">
        <v>11.992</v>
      </c>
      <c r="HR272">
        <v>4.96145</v>
      </c>
      <c r="HS272">
        <v>3.2739</v>
      </c>
      <c r="HT272">
        <v>9999</v>
      </c>
      <c r="HU272">
        <v>9999</v>
      </c>
      <c r="HV272">
        <v>9999</v>
      </c>
      <c r="HW272">
        <v>162.7</v>
      </c>
      <c r="HX272">
        <v>1.8637</v>
      </c>
      <c r="HY272">
        <v>1.85973</v>
      </c>
      <c r="HZ272">
        <v>1.85791</v>
      </c>
      <c r="IA272">
        <v>1.85941</v>
      </c>
      <c r="IB272">
        <v>1.85954</v>
      </c>
      <c r="IC272">
        <v>1.85791</v>
      </c>
      <c r="ID272">
        <v>1.85699</v>
      </c>
      <c r="IE272">
        <v>1.85199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-34.789</v>
      </c>
      <c r="IT272">
        <v>-3.6549</v>
      </c>
      <c r="IU272">
        <v>-16.18538581062957</v>
      </c>
      <c r="IV272">
        <v>-0.02504303529460891</v>
      </c>
      <c r="IW272">
        <v>8.203137281165334E-06</v>
      </c>
      <c r="IX272">
        <v>-1.601710138363582E-09</v>
      </c>
      <c r="IY272">
        <v>-1.73941095924372</v>
      </c>
      <c r="IZ272">
        <v>-0.1542298006697892</v>
      </c>
      <c r="JA272">
        <v>0.004482180110296973</v>
      </c>
      <c r="JB272">
        <v>-5.576280945024944E-05</v>
      </c>
      <c r="JC272">
        <v>4</v>
      </c>
      <c r="JD272">
        <v>1967</v>
      </c>
      <c r="JE272">
        <v>1</v>
      </c>
      <c r="JF272">
        <v>28</v>
      </c>
      <c r="JG272">
        <v>47</v>
      </c>
      <c r="JH272">
        <v>46.9</v>
      </c>
      <c r="JI272">
        <v>2.42188</v>
      </c>
      <c r="JJ272">
        <v>2.61475</v>
      </c>
      <c r="JK272">
        <v>1.49658</v>
      </c>
      <c r="JL272">
        <v>2.40967</v>
      </c>
      <c r="JM272">
        <v>1.54907</v>
      </c>
      <c r="JN272">
        <v>2.3999</v>
      </c>
      <c r="JO272">
        <v>31.9365</v>
      </c>
      <c r="JP272">
        <v>13.4403</v>
      </c>
      <c r="JQ272">
        <v>18</v>
      </c>
      <c r="JR272">
        <v>505.593</v>
      </c>
      <c r="JS272">
        <v>450.263</v>
      </c>
      <c r="JT272">
        <v>22.2632</v>
      </c>
      <c r="JU272">
        <v>39.9381</v>
      </c>
      <c r="JV272">
        <v>30.0035</v>
      </c>
      <c r="JW272">
        <v>39.6401</v>
      </c>
      <c r="JX272">
        <v>39.4784</v>
      </c>
      <c r="JY272">
        <v>48.5911</v>
      </c>
      <c r="JZ272">
        <v>3.51012</v>
      </c>
      <c r="KA272">
        <v>64.4772</v>
      </c>
      <c r="KB272">
        <v>22.3222</v>
      </c>
      <c r="KC272">
        <v>1042.02</v>
      </c>
      <c r="KD272">
        <v>19.1599</v>
      </c>
      <c r="KE272">
        <v>99.1335</v>
      </c>
      <c r="KF272">
        <v>92.45659999999999</v>
      </c>
    </row>
    <row r="273" spans="1:292">
      <c r="A273">
        <v>255</v>
      </c>
      <c r="B273">
        <v>1694442372.6</v>
      </c>
      <c r="C273">
        <v>8292.099999904633</v>
      </c>
      <c r="D273" t="s">
        <v>948</v>
      </c>
      <c r="E273" t="s">
        <v>949</v>
      </c>
      <c r="F273">
        <v>5</v>
      </c>
      <c r="G273" t="s">
        <v>824</v>
      </c>
      <c r="H273">
        <v>1694442365.1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1044.905209145735</v>
      </c>
      <c r="AJ273">
        <v>1013.720727272727</v>
      </c>
      <c r="AK273">
        <v>3.423710445551656</v>
      </c>
      <c r="AL273">
        <v>65.87019396724924</v>
      </c>
      <c r="AM273">
        <f>(AO273 - AN273 + DX273*1E3/(8.314*(DZ273+273.15)) * AQ273/DW273 * AP273) * DW273/(100*DK273) * 1000/(1000 - AO273)</f>
        <v>0</v>
      </c>
      <c r="AN273">
        <v>18.9213368795152</v>
      </c>
      <c r="AO273">
        <v>21.0575206060606</v>
      </c>
      <c r="AP273">
        <v>7.084411319372048E-05</v>
      </c>
      <c r="AQ273">
        <v>103.4270274450449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1.37</v>
      </c>
      <c r="DL273">
        <v>0.5</v>
      </c>
      <c r="DM273" t="s">
        <v>430</v>
      </c>
      <c r="DN273">
        <v>2</v>
      </c>
      <c r="DO273" t="b">
        <v>1</v>
      </c>
      <c r="DP273">
        <v>1694442365.1</v>
      </c>
      <c r="DQ273">
        <v>968.7422962962963</v>
      </c>
      <c r="DR273">
        <v>1009.407296296296</v>
      </c>
      <c r="DS273">
        <v>21.09290740740741</v>
      </c>
      <c r="DT273">
        <v>18.83661481481481</v>
      </c>
      <c r="DU273">
        <v>1003.414407407407</v>
      </c>
      <c r="DV273">
        <v>24.74927407407407</v>
      </c>
      <c r="DW273">
        <v>500.0572962962963</v>
      </c>
      <c r="DX273">
        <v>84.46597777777778</v>
      </c>
      <c r="DY273">
        <v>0.1000252222222222</v>
      </c>
      <c r="DZ273">
        <v>27.1701925925926</v>
      </c>
      <c r="EA273">
        <v>28.02127037037037</v>
      </c>
      <c r="EB273">
        <v>999.9000000000001</v>
      </c>
      <c r="EC273">
        <v>0</v>
      </c>
      <c r="ED273">
        <v>0</v>
      </c>
      <c r="EE273">
        <v>10004.05037037037</v>
      </c>
      <c r="EF273">
        <v>0</v>
      </c>
      <c r="EG273">
        <v>1364.644925925926</v>
      </c>
      <c r="EH273">
        <v>-40.6649</v>
      </c>
      <c r="EI273">
        <v>989.6153333333334</v>
      </c>
      <c r="EJ273">
        <v>1028.787037037037</v>
      </c>
      <c r="EK273">
        <v>2.256293703703704</v>
      </c>
      <c r="EL273">
        <v>1009.407296296296</v>
      </c>
      <c r="EM273">
        <v>18.83661481481481</v>
      </c>
      <c r="EN273">
        <v>1.781632962962963</v>
      </c>
      <c r="EO273">
        <v>1.591052222222223</v>
      </c>
      <c r="EP273">
        <v>15.62653703703704</v>
      </c>
      <c r="EQ273">
        <v>13.87232222222223</v>
      </c>
      <c r="ER273">
        <v>2000.025925925926</v>
      </c>
      <c r="ES273">
        <v>0.9800054444444444</v>
      </c>
      <c r="ET273">
        <v>0.01999454444444444</v>
      </c>
      <c r="EU273">
        <v>0</v>
      </c>
      <c r="EV273">
        <v>215.4883333333334</v>
      </c>
      <c r="EW273">
        <v>5.00078</v>
      </c>
      <c r="EX273">
        <v>5521.022592592592</v>
      </c>
      <c r="EY273">
        <v>16379.88148148148</v>
      </c>
      <c r="EZ273">
        <v>45.68033333333332</v>
      </c>
      <c r="FA273">
        <v>47.17796296296296</v>
      </c>
      <c r="FB273">
        <v>46.12014814814815</v>
      </c>
      <c r="FC273">
        <v>46.39333333333333</v>
      </c>
      <c r="FD273">
        <v>46.14803703703703</v>
      </c>
      <c r="FE273">
        <v>1955.135925925926</v>
      </c>
      <c r="FF273">
        <v>39.89000000000001</v>
      </c>
      <c r="FG273">
        <v>0</v>
      </c>
      <c r="FH273">
        <v>1694442372.9</v>
      </c>
      <c r="FI273">
        <v>0</v>
      </c>
      <c r="FJ273">
        <v>215.4940384615385</v>
      </c>
      <c r="FK273">
        <v>-10.73904273523833</v>
      </c>
      <c r="FL273">
        <v>1074.324784298295</v>
      </c>
      <c r="FM273">
        <v>5516.201538461539</v>
      </c>
      <c r="FN273">
        <v>15</v>
      </c>
      <c r="FO273">
        <v>1694439552.6</v>
      </c>
      <c r="FP273" t="s">
        <v>825</v>
      </c>
      <c r="FQ273">
        <v>1694439550.6</v>
      </c>
      <c r="FR273">
        <v>1694439552.6</v>
      </c>
      <c r="FS273">
        <v>4</v>
      </c>
      <c r="FT273">
        <v>-0.107</v>
      </c>
      <c r="FU273">
        <v>-0.056</v>
      </c>
      <c r="FV273">
        <v>-25.867</v>
      </c>
      <c r="FW273">
        <v>-3.611</v>
      </c>
      <c r="FX273">
        <v>420</v>
      </c>
      <c r="FY273">
        <v>20</v>
      </c>
      <c r="FZ273">
        <v>0.32</v>
      </c>
      <c r="GA273">
        <v>0.08</v>
      </c>
      <c r="GB273">
        <v>-40.79670243902439</v>
      </c>
      <c r="GC273">
        <v>2.51676585365843</v>
      </c>
      <c r="GD273">
        <v>0.258971102529357</v>
      </c>
      <c r="GE273">
        <v>0</v>
      </c>
      <c r="GF273">
        <v>2.302356585365854</v>
      </c>
      <c r="GG273">
        <v>-0.9915004181184663</v>
      </c>
      <c r="GH273">
        <v>0.1068698333535858</v>
      </c>
      <c r="GI273">
        <v>0</v>
      </c>
      <c r="GJ273">
        <v>0</v>
      </c>
      <c r="GK273">
        <v>2</v>
      </c>
      <c r="GL273" t="s">
        <v>771</v>
      </c>
      <c r="GM273">
        <v>3.10435</v>
      </c>
      <c r="GN273">
        <v>2.75809</v>
      </c>
      <c r="GO273">
        <v>0.149971</v>
      </c>
      <c r="GP273">
        <v>0.150456</v>
      </c>
      <c r="GQ273">
        <v>0.101525</v>
      </c>
      <c r="GR273">
        <v>0.084533</v>
      </c>
      <c r="GS273">
        <v>21548.7</v>
      </c>
      <c r="GT273">
        <v>20256.6</v>
      </c>
      <c r="GU273">
        <v>25927.4</v>
      </c>
      <c r="GV273">
        <v>24206.9</v>
      </c>
      <c r="GW273">
        <v>37442.9</v>
      </c>
      <c r="GX273">
        <v>32467.8</v>
      </c>
      <c r="GY273">
        <v>45376.9</v>
      </c>
      <c r="GZ273">
        <v>38362.1</v>
      </c>
      <c r="HA273">
        <v>1.78657</v>
      </c>
      <c r="HB273">
        <v>1.68312</v>
      </c>
      <c r="HC273">
        <v>-0.0495315</v>
      </c>
      <c r="HD273">
        <v>0</v>
      </c>
      <c r="HE273">
        <v>28.8375</v>
      </c>
      <c r="HF273">
        <v>999.9</v>
      </c>
      <c r="HG273">
        <v>52.8</v>
      </c>
      <c r="HH273">
        <v>28.3</v>
      </c>
      <c r="HI273">
        <v>24.1427</v>
      </c>
      <c r="HJ273">
        <v>61.572</v>
      </c>
      <c r="HK273">
        <v>23.9784</v>
      </c>
      <c r="HL273">
        <v>1</v>
      </c>
      <c r="HM273">
        <v>1.12356</v>
      </c>
      <c r="HN273">
        <v>8.314260000000001</v>
      </c>
      <c r="HO273">
        <v>20.1173</v>
      </c>
      <c r="HP273">
        <v>5.2092</v>
      </c>
      <c r="HQ273">
        <v>11.9918</v>
      </c>
      <c r="HR273">
        <v>4.96135</v>
      </c>
      <c r="HS273">
        <v>3.27387</v>
      </c>
      <c r="HT273">
        <v>9999</v>
      </c>
      <c r="HU273">
        <v>9999</v>
      </c>
      <c r="HV273">
        <v>9999</v>
      </c>
      <c r="HW273">
        <v>162.7</v>
      </c>
      <c r="HX273">
        <v>1.86371</v>
      </c>
      <c r="HY273">
        <v>1.85974</v>
      </c>
      <c r="HZ273">
        <v>1.85792</v>
      </c>
      <c r="IA273">
        <v>1.85942</v>
      </c>
      <c r="IB273">
        <v>1.85953</v>
      </c>
      <c r="IC273">
        <v>1.85791</v>
      </c>
      <c r="ID273">
        <v>1.85699</v>
      </c>
      <c r="IE273">
        <v>1.85204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-35.013</v>
      </c>
      <c r="IT273">
        <v>-3.6552</v>
      </c>
      <c r="IU273">
        <v>-16.18538581062957</v>
      </c>
      <c r="IV273">
        <v>-0.02504303529460891</v>
      </c>
      <c r="IW273">
        <v>8.203137281165334E-06</v>
      </c>
      <c r="IX273">
        <v>-1.601710138363582E-09</v>
      </c>
      <c r="IY273">
        <v>-1.73941095924372</v>
      </c>
      <c r="IZ273">
        <v>-0.1542298006697892</v>
      </c>
      <c r="JA273">
        <v>0.004482180110296973</v>
      </c>
      <c r="JB273">
        <v>-5.576280945024944E-05</v>
      </c>
      <c r="JC273">
        <v>4</v>
      </c>
      <c r="JD273">
        <v>1967</v>
      </c>
      <c r="JE273">
        <v>1</v>
      </c>
      <c r="JF273">
        <v>28</v>
      </c>
      <c r="JG273">
        <v>47</v>
      </c>
      <c r="JH273">
        <v>47</v>
      </c>
      <c r="JI273">
        <v>2.45239</v>
      </c>
      <c r="JJ273">
        <v>2.60376</v>
      </c>
      <c r="JK273">
        <v>1.49658</v>
      </c>
      <c r="JL273">
        <v>2.40967</v>
      </c>
      <c r="JM273">
        <v>1.54907</v>
      </c>
      <c r="JN273">
        <v>2.43286</v>
      </c>
      <c r="JO273">
        <v>31.9365</v>
      </c>
      <c r="JP273">
        <v>13.4666</v>
      </c>
      <c r="JQ273">
        <v>18</v>
      </c>
      <c r="JR273">
        <v>506.087</v>
      </c>
      <c r="JS273">
        <v>450.143</v>
      </c>
      <c r="JT273">
        <v>22.2156</v>
      </c>
      <c r="JU273">
        <v>39.9432</v>
      </c>
      <c r="JV273">
        <v>29.9997</v>
      </c>
      <c r="JW273">
        <v>39.6467</v>
      </c>
      <c r="JX273">
        <v>39.4853</v>
      </c>
      <c r="JY273">
        <v>49.2568</v>
      </c>
      <c r="JZ273">
        <v>2.60539</v>
      </c>
      <c r="KA273">
        <v>64.4772</v>
      </c>
      <c r="KB273">
        <v>22.2962</v>
      </c>
      <c r="KC273">
        <v>1055.39</v>
      </c>
      <c r="KD273">
        <v>19.2407</v>
      </c>
      <c r="KE273">
        <v>99.1319</v>
      </c>
      <c r="KF273">
        <v>92.4552</v>
      </c>
    </row>
    <row r="274" spans="1:292">
      <c r="A274">
        <v>256</v>
      </c>
      <c r="B274">
        <v>1694442377.6</v>
      </c>
      <c r="C274">
        <v>8297.099999904633</v>
      </c>
      <c r="D274" t="s">
        <v>950</v>
      </c>
      <c r="E274" t="s">
        <v>951</v>
      </c>
      <c r="F274">
        <v>5</v>
      </c>
      <c r="G274" t="s">
        <v>824</v>
      </c>
      <c r="H274">
        <v>1694442369.814285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1062.28848512434</v>
      </c>
      <c r="AJ274">
        <v>1030.93496969697</v>
      </c>
      <c r="AK274">
        <v>3.434820843277</v>
      </c>
      <c r="AL274">
        <v>65.87019396724924</v>
      </c>
      <c r="AM274">
        <f>(AO274 - AN274 + DX274*1E3/(8.314*(DZ274+273.15)) * AQ274/DW274 * AP274) * DW274/(100*DK274) * 1000/(1000 - AO274)</f>
        <v>0</v>
      </c>
      <c r="AN274">
        <v>18.97970304140147</v>
      </c>
      <c r="AO274">
        <v>21.07797818181818</v>
      </c>
      <c r="AP274">
        <v>0.001091589472360589</v>
      </c>
      <c r="AQ274">
        <v>103.4270274450449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1.37</v>
      </c>
      <c r="DL274">
        <v>0.5</v>
      </c>
      <c r="DM274" t="s">
        <v>430</v>
      </c>
      <c r="DN274">
        <v>2</v>
      </c>
      <c r="DO274" t="b">
        <v>1</v>
      </c>
      <c r="DP274">
        <v>1694442369.814285</v>
      </c>
      <c r="DQ274">
        <v>984.6746785714284</v>
      </c>
      <c r="DR274">
        <v>1025.215714285714</v>
      </c>
      <c r="DS274">
        <v>21.06611428571428</v>
      </c>
      <c r="DT274">
        <v>18.90156785714286</v>
      </c>
      <c r="DU274">
        <v>1019.562714285714</v>
      </c>
      <c r="DV274">
        <v>24.72152857142857</v>
      </c>
      <c r="DW274">
        <v>500.0279642857143</v>
      </c>
      <c r="DX274">
        <v>84.46626785714285</v>
      </c>
      <c r="DY274">
        <v>0.09993738214285712</v>
      </c>
      <c r="DZ274">
        <v>27.16489642857143</v>
      </c>
      <c r="EA274">
        <v>28.02365</v>
      </c>
      <c r="EB274">
        <v>999.9000000000002</v>
      </c>
      <c r="EC274">
        <v>0</v>
      </c>
      <c r="ED274">
        <v>0</v>
      </c>
      <c r="EE274">
        <v>10004.59464285714</v>
      </c>
      <c r="EF274">
        <v>0</v>
      </c>
      <c r="EG274">
        <v>1588.100714285714</v>
      </c>
      <c r="EH274">
        <v>-40.54086785714286</v>
      </c>
      <c r="EI274">
        <v>1005.863785714286</v>
      </c>
      <c r="EJ274">
        <v>1044.9675</v>
      </c>
      <c r="EK274">
        <v>2.164555714285714</v>
      </c>
      <c r="EL274">
        <v>1025.215714285714</v>
      </c>
      <c r="EM274">
        <v>18.90156785714286</v>
      </c>
      <c r="EN274">
        <v>1.779376428571428</v>
      </c>
      <c r="EO274">
        <v>1.596543928571428</v>
      </c>
      <c r="EP274">
        <v>15.60678571428572</v>
      </c>
      <c r="EQ274">
        <v>13.925375</v>
      </c>
      <c r="ER274">
        <v>2000.018571428571</v>
      </c>
      <c r="ES274">
        <v>0.9800051785714287</v>
      </c>
      <c r="ET274">
        <v>0.01999481071428572</v>
      </c>
      <c r="EU274">
        <v>0</v>
      </c>
      <c r="EV274">
        <v>214.674</v>
      </c>
      <c r="EW274">
        <v>5.00078</v>
      </c>
      <c r="EX274">
        <v>5564.912142857142</v>
      </c>
      <c r="EY274">
        <v>16379.80714285714</v>
      </c>
      <c r="EZ274">
        <v>45.68503571428572</v>
      </c>
      <c r="FA274">
        <v>47.1737857142857</v>
      </c>
      <c r="FB274">
        <v>46.09353571428571</v>
      </c>
      <c r="FC274">
        <v>46.40157142857142</v>
      </c>
      <c r="FD274">
        <v>46.18292857142858</v>
      </c>
      <c r="FE274">
        <v>1955.128571428571</v>
      </c>
      <c r="FF274">
        <v>39.89000000000001</v>
      </c>
      <c r="FG274">
        <v>0</v>
      </c>
      <c r="FH274">
        <v>1694442377.7</v>
      </c>
      <c r="FI274">
        <v>0</v>
      </c>
      <c r="FJ274">
        <v>214.6633461538461</v>
      </c>
      <c r="FK274">
        <v>-10.40208547212789</v>
      </c>
      <c r="FL274">
        <v>-139.7401714009452</v>
      </c>
      <c r="FM274">
        <v>5564.467692307692</v>
      </c>
      <c r="FN274">
        <v>15</v>
      </c>
      <c r="FO274">
        <v>1694439552.6</v>
      </c>
      <c r="FP274" t="s">
        <v>825</v>
      </c>
      <c r="FQ274">
        <v>1694439550.6</v>
      </c>
      <c r="FR274">
        <v>1694439552.6</v>
      </c>
      <c r="FS274">
        <v>4</v>
      </c>
      <c r="FT274">
        <v>-0.107</v>
      </c>
      <c r="FU274">
        <v>-0.056</v>
      </c>
      <c r="FV274">
        <v>-25.867</v>
      </c>
      <c r="FW274">
        <v>-3.611</v>
      </c>
      <c r="FX274">
        <v>420</v>
      </c>
      <c r="FY274">
        <v>20</v>
      </c>
      <c r="FZ274">
        <v>0.32</v>
      </c>
      <c r="GA274">
        <v>0.08</v>
      </c>
      <c r="GB274">
        <v>-40.62843</v>
      </c>
      <c r="GC274">
        <v>1.957017636022509</v>
      </c>
      <c r="GD274">
        <v>0.2313247005834005</v>
      </c>
      <c r="GE274">
        <v>0</v>
      </c>
      <c r="GF274">
        <v>2.21862025</v>
      </c>
      <c r="GG274">
        <v>-1.204600637898694</v>
      </c>
      <c r="GH274">
        <v>0.12011979735846</v>
      </c>
      <c r="GI274">
        <v>0</v>
      </c>
      <c r="GJ274">
        <v>0</v>
      </c>
      <c r="GK274">
        <v>2</v>
      </c>
      <c r="GL274" t="s">
        <v>771</v>
      </c>
      <c r="GM274">
        <v>3.10438</v>
      </c>
      <c r="GN274">
        <v>2.75766</v>
      </c>
      <c r="GO274">
        <v>0.151556</v>
      </c>
      <c r="GP274">
        <v>0.152041</v>
      </c>
      <c r="GQ274">
        <v>0.101583</v>
      </c>
      <c r="GR274">
        <v>0.0846249</v>
      </c>
      <c r="GS274">
        <v>21508.4</v>
      </c>
      <c r="GT274">
        <v>20218.9</v>
      </c>
      <c r="GU274">
        <v>25927.4</v>
      </c>
      <c r="GV274">
        <v>24207.1</v>
      </c>
      <c r="GW274">
        <v>37440.7</v>
      </c>
      <c r="GX274">
        <v>32464.8</v>
      </c>
      <c r="GY274">
        <v>45376.9</v>
      </c>
      <c r="GZ274">
        <v>38362.2</v>
      </c>
      <c r="HA274">
        <v>1.78618</v>
      </c>
      <c r="HB274">
        <v>1.6825</v>
      </c>
      <c r="HC274">
        <v>-0.0504591</v>
      </c>
      <c r="HD274">
        <v>0</v>
      </c>
      <c r="HE274">
        <v>28.8423</v>
      </c>
      <c r="HF274">
        <v>999.9</v>
      </c>
      <c r="HG274">
        <v>52.8</v>
      </c>
      <c r="HH274">
        <v>28.3</v>
      </c>
      <c r="HI274">
        <v>24.1402</v>
      </c>
      <c r="HJ274">
        <v>61.492</v>
      </c>
      <c r="HK274">
        <v>23.77</v>
      </c>
      <c r="HL274">
        <v>1</v>
      </c>
      <c r="HM274">
        <v>1.12083</v>
      </c>
      <c r="HN274">
        <v>8.11937</v>
      </c>
      <c r="HO274">
        <v>20.1268</v>
      </c>
      <c r="HP274">
        <v>5.2083</v>
      </c>
      <c r="HQ274">
        <v>11.9915</v>
      </c>
      <c r="HR274">
        <v>4.9596</v>
      </c>
      <c r="HS274">
        <v>3.27397</v>
      </c>
      <c r="HT274">
        <v>9999</v>
      </c>
      <c r="HU274">
        <v>9999</v>
      </c>
      <c r="HV274">
        <v>9999</v>
      </c>
      <c r="HW274">
        <v>162.7</v>
      </c>
      <c r="HX274">
        <v>1.8637</v>
      </c>
      <c r="HY274">
        <v>1.85973</v>
      </c>
      <c r="HZ274">
        <v>1.85792</v>
      </c>
      <c r="IA274">
        <v>1.85941</v>
      </c>
      <c r="IB274">
        <v>1.85955</v>
      </c>
      <c r="IC274">
        <v>1.85791</v>
      </c>
      <c r="ID274">
        <v>1.857</v>
      </c>
      <c r="IE274">
        <v>1.85205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-35.24</v>
      </c>
      <c r="IT274">
        <v>-3.6559</v>
      </c>
      <c r="IU274">
        <v>-16.18538581062957</v>
      </c>
      <c r="IV274">
        <v>-0.02504303529460891</v>
      </c>
      <c r="IW274">
        <v>8.203137281165334E-06</v>
      </c>
      <c r="IX274">
        <v>-1.601710138363582E-09</v>
      </c>
      <c r="IY274">
        <v>-1.73941095924372</v>
      </c>
      <c r="IZ274">
        <v>-0.1542298006697892</v>
      </c>
      <c r="JA274">
        <v>0.004482180110296973</v>
      </c>
      <c r="JB274">
        <v>-5.576280945024944E-05</v>
      </c>
      <c r="JC274">
        <v>4</v>
      </c>
      <c r="JD274">
        <v>1967</v>
      </c>
      <c r="JE274">
        <v>1</v>
      </c>
      <c r="JF274">
        <v>28</v>
      </c>
      <c r="JG274">
        <v>47.1</v>
      </c>
      <c r="JH274">
        <v>47.1</v>
      </c>
      <c r="JI274">
        <v>2.48291</v>
      </c>
      <c r="JJ274">
        <v>2.60986</v>
      </c>
      <c r="JK274">
        <v>1.49658</v>
      </c>
      <c r="JL274">
        <v>2.40967</v>
      </c>
      <c r="JM274">
        <v>1.54907</v>
      </c>
      <c r="JN274">
        <v>2.44019</v>
      </c>
      <c r="JO274">
        <v>31.9365</v>
      </c>
      <c r="JP274">
        <v>13.4753</v>
      </c>
      <c r="JQ274">
        <v>18</v>
      </c>
      <c r="JR274">
        <v>505.871</v>
      </c>
      <c r="JS274">
        <v>449.772</v>
      </c>
      <c r="JT274">
        <v>22.215</v>
      </c>
      <c r="JU274">
        <v>39.9485</v>
      </c>
      <c r="JV274">
        <v>29.9983</v>
      </c>
      <c r="JW274">
        <v>39.6528</v>
      </c>
      <c r="JX274">
        <v>39.4912</v>
      </c>
      <c r="JY274">
        <v>49.8299</v>
      </c>
      <c r="JZ274">
        <v>1.61771</v>
      </c>
      <c r="KA274">
        <v>64.4772</v>
      </c>
      <c r="KB274">
        <v>22.2633</v>
      </c>
      <c r="KC274">
        <v>1075.42</v>
      </c>
      <c r="KD274">
        <v>19.3172</v>
      </c>
      <c r="KE274">
        <v>99.1318</v>
      </c>
      <c r="KF274">
        <v>92.4555</v>
      </c>
    </row>
    <row r="275" spans="1:292">
      <c r="A275">
        <v>257</v>
      </c>
      <c r="B275">
        <v>1694442382.6</v>
      </c>
      <c r="C275">
        <v>8302.099999904633</v>
      </c>
      <c r="D275" t="s">
        <v>952</v>
      </c>
      <c r="E275" t="s">
        <v>953</v>
      </c>
      <c r="F275">
        <v>5</v>
      </c>
      <c r="G275" t="s">
        <v>824</v>
      </c>
      <c r="H275">
        <v>1694442375.1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1079.305464495532</v>
      </c>
      <c r="AJ275">
        <v>1048.094666666667</v>
      </c>
      <c r="AK275">
        <v>3.419748372350982</v>
      </c>
      <c r="AL275">
        <v>65.87019396724924</v>
      </c>
      <c r="AM275">
        <f>(AO275 - AN275 + DX275*1E3/(8.314*(DZ275+273.15)) * AQ275/DW275 * AP275) * DW275/(100*DK275) * 1000/(1000 - AO275)</f>
        <v>0</v>
      </c>
      <c r="AN275">
        <v>18.98521013858415</v>
      </c>
      <c r="AO275">
        <v>21.08902424242424</v>
      </c>
      <c r="AP275">
        <v>0.0003247092176063869</v>
      </c>
      <c r="AQ275">
        <v>103.4270274450449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1.37</v>
      </c>
      <c r="DL275">
        <v>0.5</v>
      </c>
      <c r="DM275" t="s">
        <v>430</v>
      </c>
      <c r="DN275">
        <v>2</v>
      </c>
      <c r="DO275" t="b">
        <v>1</v>
      </c>
      <c r="DP275">
        <v>1694442375.1</v>
      </c>
      <c r="DQ275">
        <v>1002.493111111111</v>
      </c>
      <c r="DR275">
        <v>1042.912962962963</v>
      </c>
      <c r="DS275">
        <v>21.06898148148148</v>
      </c>
      <c r="DT275">
        <v>18.9632037037037</v>
      </c>
      <c r="DU275">
        <v>1037.62</v>
      </c>
      <c r="DV275">
        <v>24.72451111111111</v>
      </c>
      <c r="DW275">
        <v>500.1417037037037</v>
      </c>
      <c r="DX275">
        <v>84.46661851851852</v>
      </c>
      <c r="DY275">
        <v>0.1000157666666667</v>
      </c>
      <c r="DZ275">
        <v>27.1584037037037</v>
      </c>
      <c r="EA275">
        <v>28.02869629629629</v>
      </c>
      <c r="EB275">
        <v>999.9000000000001</v>
      </c>
      <c r="EC275">
        <v>0</v>
      </c>
      <c r="ED275">
        <v>0</v>
      </c>
      <c r="EE275">
        <v>10003.72555555556</v>
      </c>
      <c r="EF275">
        <v>0</v>
      </c>
      <c r="EG275">
        <v>1623.252222222222</v>
      </c>
      <c r="EH275">
        <v>-40.41977407407408</v>
      </c>
      <c r="EI275">
        <v>1024.068518518518</v>
      </c>
      <c r="EJ275">
        <v>1063.071851851852</v>
      </c>
      <c r="EK275">
        <v>2.105791851851852</v>
      </c>
      <c r="EL275">
        <v>1042.912962962963</v>
      </c>
      <c r="EM275">
        <v>18.9632037037037</v>
      </c>
      <c r="EN275">
        <v>1.779626296296296</v>
      </c>
      <c r="EO275">
        <v>1.601757407407407</v>
      </c>
      <c r="EP275">
        <v>15.60897407407407</v>
      </c>
      <c r="EQ275">
        <v>13.9757</v>
      </c>
      <c r="ER275">
        <v>2000.018148148148</v>
      </c>
      <c r="ES275">
        <v>0.9800051111111111</v>
      </c>
      <c r="ET275">
        <v>0.01999487777777777</v>
      </c>
      <c r="EU275">
        <v>0</v>
      </c>
      <c r="EV275">
        <v>213.6625925925926</v>
      </c>
      <c r="EW275">
        <v>5.00078</v>
      </c>
      <c r="EX275">
        <v>5547.308518518518</v>
      </c>
      <c r="EY275">
        <v>16379.8037037037</v>
      </c>
      <c r="EZ275">
        <v>45.68025925925925</v>
      </c>
      <c r="FA275">
        <v>47.16403703703703</v>
      </c>
      <c r="FB275">
        <v>46.08081481481481</v>
      </c>
      <c r="FC275">
        <v>46.40492592592592</v>
      </c>
      <c r="FD275">
        <v>46.185</v>
      </c>
      <c r="FE275">
        <v>1955.128148148148</v>
      </c>
      <c r="FF275">
        <v>39.89000000000001</v>
      </c>
      <c r="FG275">
        <v>0</v>
      </c>
      <c r="FH275">
        <v>1694442382.5</v>
      </c>
      <c r="FI275">
        <v>0</v>
      </c>
      <c r="FJ275">
        <v>213.766</v>
      </c>
      <c r="FK275">
        <v>-10.49415381688483</v>
      </c>
      <c r="FL275">
        <v>-282.5005124980521</v>
      </c>
      <c r="FM275">
        <v>5548.802307692308</v>
      </c>
      <c r="FN275">
        <v>15</v>
      </c>
      <c r="FO275">
        <v>1694439552.6</v>
      </c>
      <c r="FP275" t="s">
        <v>825</v>
      </c>
      <c r="FQ275">
        <v>1694439550.6</v>
      </c>
      <c r="FR275">
        <v>1694439552.6</v>
      </c>
      <c r="FS275">
        <v>4</v>
      </c>
      <c r="FT275">
        <v>-0.107</v>
      </c>
      <c r="FU275">
        <v>-0.056</v>
      </c>
      <c r="FV275">
        <v>-25.867</v>
      </c>
      <c r="FW275">
        <v>-3.611</v>
      </c>
      <c r="FX275">
        <v>420</v>
      </c>
      <c r="FY275">
        <v>20</v>
      </c>
      <c r="FZ275">
        <v>0.32</v>
      </c>
      <c r="GA275">
        <v>0.08</v>
      </c>
      <c r="GB275">
        <v>-40.5203475</v>
      </c>
      <c r="GC275">
        <v>1.147234896810672</v>
      </c>
      <c r="GD275">
        <v>0.1698025588551298</v>
      </c>
      <c r="GE275">
        <v>0</v>
      </c>
      <c r="GF275">
        <v>2.1596285</v>
      </c>
      <c r="GG275">
        <v>-0.7903425140712926</v>
      </c>
      <c r="GH275">
        <v>0.08764457374960526</v>
      </c>
      <c r="GI275">
        <v>0</v>
      </c>
      <c r="GJ275">
        <v>0</v>
      </c>
      <c r="GK275">
        <v>2</v>
      </c>
      <c r="GL275" t="s">
        <v>771</v>
      </c>
      <c r="GM275">
        <v>3.10449</v>
      </c>
      <c r="GN275">
        <v>2.7585</v>
      </c>
      <c r="GO275">
        <v>0.153122</v>
      </c>
      <c r="GP275">
        <v>0.153573</v>
      </c>
      <c r="GQ275">
        <v>0.10161</v>
      </c>
      <c r="GR275">
        <v>0.0846258</v>
      </c>
      <c r="GS275">
        <v>21468.9</v>
      </c>
      <c r="GT275">
        <v>20182.5</v>
      </c>
      <c r="GU275">
        <v>25927.7</v>
      </c>
      <c r="GV275">
        <v>24207.4</v>
      </c>
      <c r="GW275">
        <v>37440.1</v>
      </c>
      <c r="GX275">
        <v>32465.4</v>
      </c>
      <c r="GY275">
        <v>45377.3</v>
      </c>
      <c r="GZ275">
        <v>38362.7</v>
      </c>
      <c r="HA275">
        <v>1.7866</v>
      </c>
      <c r="HB275">
        <v>1.68172</v>
      </c>
      <c r="HC275">
        <v>-0.0499636</v>
      </c>
      <c r="HD275">
        <v>0</v>
      </c>
      <c r="HE275">
        <v>28.8486</v>
      </c>
      <c r="HF275">
        <v>999.9</v>
      </c>
      <c r="HG275">
        <v>52.8</v>
      </c>
      <c r="HH275">
        <v>28.3</v>
      </c>
      <c r="HI275">
        <v>24.1402</v>
      </c>
      <c r="HJ275">
        <v>61.682</v>
      </c>
      <c r="HK275">
        <v>23.726</v>
      </c>
      <c r="HL275">
        <v>1</v>
      </c>
      <c r="HM275">
        <v>1.11935</v>
      </c>
      <c r="HN275">
        <v>8.04743</v>
      </c>
      <c r="HO275">
        <v>20.131</v>
      </c>
      <c r="HP275">
        <v>5.20905</v>
      </c>
      <c r="HQ275">
        <v>11.9918</v>
      </c>
      <c r="HR275">
        <v>4.96125</v>
      </c>
      <c r="HS275">
        <v>3.27395</v>
      </c>
      <c r="HT275">
        <v>9999</v>
      </c>
      <c r="HU275">
        <v>9999</v>
      </c>
      <c r="HV275">
        <v>9999</v>
      </c>
      <c r="HW275">
        <v>162.7</v>
      </c>
      <c r="HX275">
        <v>1.86371</v>
      </c>
      <c r="HY275">
        <v>1.85974</v>
      </c>
      <c r="HZ275">
        <v>1.85792</v>
      </c>
      <c r="IA275">
        <v>1.85942</v>
      </c>
      <c r="IB275">
        <v>1.85959</v>
      </c>
      <c r="IC275">
        <v>1.85791</v>
      </c>
      <c r="ID275">
        <v>1.85699</v>
      </c>
      <c r="IE275">
        <v>1.85208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-35.46</v>
      </c>
      <c r="IT275">
        <v>-3.6562</v>
      </c>
      <c r="IU275">
        <v>-16.18538581062957</v>
      </c>
      <c r="IV275">
        <v>-0.02504303529460891</v>
      </c>
      <c r="IW275">
        <v>8.203137281165334E-06</v>
      </c>
      <c r="IX275">
        <v>-1.601710138363582E-09</v>
      </c>
      <c r="IY275">
        <v>-1.73941095924372</v>
      </c>
      <c r="IZ275">
        <v>-0.1542298006697892</v>
      </c>
      <c r="JA275">
        <v>0.004482180110296973</v>
      </c>
      <c r="JB275">
        <v>-5.576280945024944E-05</v>
      </c>
      <c r="JC275">
        <v>4</v>
      </c>
      <c r="JD275">
        <v>1967</v>
      </c>
      <c r="JE275">
        <v>1</v>
      </c>
      <c r="JF275">
        <v>28</v>
      </c>
      <c r="JG275">
        <v>47.2</v>
      </c>
      <c r="JH275">
        <v>47.2</v>
      </c>
      <c r="JI275">
        <v>2.51587</v>
      </c>
      <c r="JJ275">
        <v>2.60864</v>
      </c>
      <c r="JK275">
        <v>1.49658</v>
      </c>
      <c r="JL275">
        <v>2.40967</v>
      </c>
      <c r="JM275">
        <v>1.54907</v>
      </c>
      <c r="JN275">
        <v>2.44507</v>
      </c>
      <c r="JO275">
        <v>31.9585</v>
      </c>
      <c r="JP275">
        <v>13.4753</v>
      </c>
      <c r="JQ275">
        <v>18</v>
      </c>
      <c r="JR275">
        <v>506.19</v>
      </c>
      <c r="JS275">
        <v>449.307</v>
      </c>
      <c r="JT275">
        <v>22.2203</v>
      </c>
      <c r="JU275">
        <v>39.954</v>
      </c>
      <c r="JV275">
        <v>29.9986</v>
      </c>
      <c r="JW275">
        <v>39.6596</v>
      </c>
      <c r="JX275">
        <v>39.4977</v>
      </c>
      <c r="JY275">
        <v>50.4819</v>
      </c>
      <c r="JZ275">
        <v>0.184708</v>
      </c>
      <c r="KA275">
        <v>64.4772</v>
      </c>
      <c r="KB275">
        <v>22.2446</v>
      </c>
      <c r="KC275">
        <v>1088.81</v>
      </c>
      <c r="KD275">
        <v>19.3982</v>
      </c>
      <c r="KE275">
        <v>99.1328</v>
      </c>
      <c r="KF275">
        <v>92.4567</v>
      </c>
    </row>
    <row r="276" spans="1:292">
      <c r="A276">
        <v>258</v>
      </c>
      <c r="B276">
        <v>1694442387.6</v>
      </c>
      <c r="C276">
        <v>8307.099999904633</v>
      </c>
      <c r="D276" t="s">
        <v>954</v>
      </c>
      <c r="E276" t="s">
        <v>955</v>
      </c>
      <c r="F276">
        <v>5</v>
      </c>
      <c r="G276" t="s">
        <v>824</v>
      </c>
      <c r="H276">
        <v>1694442379.814285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1096.434698607373</v>
      </c>
      <c r="AJ276">
        <v>1065.336545454546</v>
      </c>
      <c r="AK276">
        <v>3.442907742536853</v>
      </c>
      <c r="AL276">
        <v>65.87019396724924</v>
      </c>
      <c r="AM276">
        <f>(AO276 - AN276 + DX276*1E3/(8.314*(DZ276+273.15)) * AQ276/DW276 * AP276) * DW276/(100*DK276) * 1000/(1000 - AO276)</f>
        <v>0</v>
      </c>
      <c r="AN276">
        <v>18.98785457534483</v>
      </c>
      <c r="AO276">
        <v>21.08544363636364</v>
      </c>
      <c r="AP276">
        <v>4.123829393038949E-05</v>
      </c>
      <c r="AQ276">
        <v>103.4270274450449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1.37</v>
      </c>
      <c r="DL276">
        <v>0.5</v>
      </c>
      <c r="DM276" t="s">
        <v>430</v>
      </c>
      <c r="DN276">
        <v>2</v>
      </c>
      <c r="DO276" t="b">
        <v>1</v>
      </c>
      <c r="DP276">
        <v>1694442379.814285</v>
      </c>
      <c r="DQ276">
        <v>1018.354428571429</v>
      </c>
      <c r="DR276">
        <v>1058.773928571429</v>
      </c>
      <c r="DS276">
        <v>21.08051428571429</v>
      </c>
      <c r="DT276">
        <v>18.98321071428571</v>
      </c>
      <c r="DU276">
        <v>1053.692142857143</v>
      </c>
      <c r="DV276">
        <v>24.73646071428572</v>
      </c>
      <c r="DW276">
        <v>500.1305357142857</v>
      </c>
      <c r="DX276">
        <v>84.46650714285714</v>
      </c>
      <c r="DY276">
        <v>0.1000842964285714</v>
      </c>
      <c r="DZ276">
        <v>27.15518928571428</v>
      </c>
      <c r="EA276">
        <v>28.02941428571429</v>
      </c>
      <c r="EB276">
        <v>999.9000000000002</v>
      </c>
      <c r="EC276">
        <v>0</v>
      </c>
      <c r="ED276">
        <v>0</v>
      </c>
      <c r="EE276">
        <v>10002.0275</v>
      </c>
      <c r="EF276">
        <v>0</v>
      </c>
      <c r="EG276">
        <v>1618.7125</v>
      </c>
      <c r="EH276">
        <v>-40.41861428571428</v>
      </c>
      <c r="EI276">
        <v>1040.283214285714</v>
      </c>
      <c r="EJ276">
        <v>1079.260357142857</v>
      </c>
      <c r="EK276">
        <v>2.097316428571429</v>
      </c>
      <c r="EL276">
        <v>1058.773928571429</v>
      </c>
      <c r="EM276">
        <v>18.98321071428571</v>
      </c>
      <c r="EN276">
        <v>1.780598214285715</v>
      </c>
      <c r="EO276">
        <v>1.603445357142857</v>
      </c>
      <c r="EP276">
        <v>15.6175</v>
      </c>
      <c r="EQ276">
        <v>13.99195</v>
      </c>
      <c r="ER276">
        <v>2000.015</v>
      </c>
      <c r="ES276">
        <v>0.9800051785714287</v>
      </c>
      <c r="ET276">
        <v>0.01999481428571429</v>
      </c>
      <c r="EU276">
        <v>0</v>
      </c>
      <c r="EV276">
        <v>212.7877142857143</v>
      </c>
      <c r="EW276">
        <v>5.00078</v>
      </c>
      <c r="EX276">
        <v>5524.628214285714</v>
      </c>
      <c r="EY276">
        <v>16379.78214285715</v>
      </c>
      <c r="EZ276">
        <v>45.69175</v>
      </c>
      <c r="FA276">
        <v>47.17160714285713</v>
      </c>
      <c r="FB276">
        <v>46.06896428571428</v>
      </c>
      <c r="FC276">
        <v>46.41939285714285</v>
      </c>
      <c r="FD276">
        <v>46.17839285714285</v>
      </c>
      <c r="FE276">
        <v>1955.125</v>
      </c>
      <c r="FF276">
        <v>39.89000000000001</v>
      </c>
      <c r="FG276">
        <v>0</v>
      </c>
      <c r="FH276">
        <v>1694442387.9</v>
      </c>
      <c r="FI276">
        <v>0</v>
      </c>
      <c r="FJ276">
        <v>212.7152</v>
      </c>
      <c r="FK276">
        <v>-11.80384611700145</v>
      </c>
      <c r="FL276">
        <v>-287.8799994096847</v>
      </c>
      <c r="FM276">
        <v>5521.6936</v>
      </c>
      <c r="FN276">
        <v>15</v>
      </c>
      <c r="FO276">
        <v>1694439552.6</v>
      </c>
      <c r="FP276" t="s">
        <v>825</v>
      </c>
      <c r="FQ276">
        <v>1694439550.6</v>
      </c>
      <c r="FR276">
        <v>1694439552.6</v>
      </c>
      <c r="FS276">
        <v>4</v>
      </c>
      <c r="FT276">
        <v>-0.107</v>
      </c>
      <c r="FU276">
        <v>-0.056</v>
      </c>
      <c r="FV276">
        <v>-25.867</v>
      </c>
      <c r="FW276">
        <v>-3.611</v>
      </c>
      <c r="FX276">
        <v>420</v>
      </c>
      <c r="FY276">
        <v>20</v>
      </c>
      <c r="FZ276">
        <v>0.32</v>
      </c>
      <c r="GA276">
        <v>0.08</v>
      </c>
      <c r="GB276">
        <v>-40.42467073170732</v>
      </c>
      <c r="GC276">
        <v>0.3068383275261664</v>
      </c>
      <c r="GD276">
        <v>0.1056908105563104</v>
      </c>
      <c r="GE276">
        <v>0</v>
      </c>
      <c r="GF276">
        <v>2.110105853658536</v>
      </c>
      <c r="GG276">
        <v>-0.168390522648081</v>
      </c>
      <c r="GH276">
        <v>0.02593809017318437</v>
      </c>
      <c r="GI276">
        <v>1</v>
      </c>
      <c r="GJ276">
        <v>1</v>
      </c>
      <c r="GK276">
        <v>2</v>
      </c>
      <c r="GL276" t="s">
        <v>438</v>
      </c>
      <c r="GM276">
        <v>3.10425</v>
      </c>
      <c r="GN276">
        <v>2.7582</v>
      </c>
      <c r="GO276">
        <v>0.15468</v>
      </c>
      <c r="GP276">
        <v>0.155111</v>
      </c>
      <c r="GQ276">
        <v>0.101593</v>
      </c>
      <c r="GR276">
        <v>0.0846322</v>
      </c>
      <c r="GS276">
        <v>21429.5</v>
      </c>
      <c r="GT276">
        <v>20146.1</v>
      </c>
      <c r="GU276">
        <v>25928</v>
      </c>
      <c r="GV276">
        <v>24207.7</v>
      </c>
      <c r="GW276">
        <v>37441.5</v>
      </c>
      <c r="GX276">
        <v>32465.9</v>
      </c>
      <c r="GY276">
        <v>45377.9</v>
      </c>
      <c r="GZ276">
        <v>38363.4</v>
      </c>
      <c r="HA276">
        <v>1.78622</v>
      </c>
      <c r="HB276">
        <v>1.68165</v>
      </c>
      <c r="HC276">
        <v>-0.0496581</v>
      </c>
      <c r="HD276">
        <v>0</v>
      </c>
      <c r="HE276">
        <v>28.8559</v>
      </c>
      <c r="HF276">
        <v>999.9</v>
      </c>
      <c r="HG276">
        <v>52.7</v>
      </c>
      <c r="HH276">
        <v>28.3</v>
      </c>
      <c r="HI276">
        <v>24.0939</v>
      </c>
      <c r="HJ276">
        <v>61.602</v>
      </c>
      <c r="HK276">
        <v>23.6258</v>
      </c>
      <c r="HL276">
        <v>1</v>
      </c>
      <c r="HM276">
        <v>1.11942</v>
      </c>
      <c r="HN276">
        <v>8.126049999999999</v>
      </c>
      <c r="HO276">
        <v>20.1278</v>
      </c>
      <c r="HP276">
        <v>5.2092</v>
      </c>
      <c r="HQ276">
        <v>11.9918</v>
      </c>
      <c r="HR276">
        <v>4.96115</v>
      </c>
      <c r="HS276">
        <v>3.2738</v>
      </c>
      <c r="HT276">
        <v>9999</v>
      </c>
      <c r="HU276">
        <v>9999</v>
      </c>
      <c r="HV276">
        <v>9999</v>
      </c>
      <c r="HW276">
        <v>162.7</v>
      </c>
      <c r="HX276">
        <v>1.86371</v>
      </c>
      <c r="HY276">
        <v>1.85974</v>
      </c>
      <c r="HZ276">
        <v>1.85791</v>
      </c>
      <c r="IA276">
        <v>1.85941</v>
      </c>
      <c r="IB276">
        <v>1.85959</v>
      </c>
      <c r="IC276">
        <v>1.85793</v>
      </c>
      <c r="ID276">
        <v>1.85699</v>
      </c>
      <c r="IE276">
        <v>1.85207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-35.68</v>
      </c>
      <c r="IT276">
        <v>-3.6561</v>
      </c>
      <c r="IU276">
        <v>-16.18538581062957</v>
      </c>
      <c r="IV276">
        <v>-0.02504303529460891</v>
      </c>
      <c r="IW276">
        <v>8.203137281165334E-06</v>
      </c>
      <c r="IX276">
        <v>-1.601710138363582E-09</v>
      </c>
      <c r="IY276">
        <v>-1.73941095924372</v>
      </c>
      <c r="IZ276">
        <v>-0.1542298006697892</v>
      </c>
      <c r="JA276">
        <v>0.004482180110296973</v>
      </c>
      <c r="JB276">
        <v>-5.576280945024944E-05</v>
      </c>
      <c r="JC276">
        <v>4</v>
      </c>
      <c r="JD276">
        <v>1967</v>
      </c>
      <c r="JE276">
        <v>1</v>
      </c>
      <c r="JF276">
        <v>28</v>
      </c>
      <c r="JG276">
        <v>47.3</v>
      </c>
      <c r="JH276">
        <v>47.2</v>
      </c>
      <c r="JI276">
        <v>2.54395</v>
      </c>
      <c r="JJ276">
        <v>2.61108</v>
      </c>
      <c r="JK276">
        <v>1.49658</v>
      </c>
      <c r="JL276">
        <v>2.40967</v>
      </c>
      <c r="JM276">
        <v>1.54907</v>
      </c>
      <c r="JN276">
        <v>2.3645</v>
      </c>
      <c r="JO276">
        <v>31.9585</v>
      </c>
      <c r="JP276">
        <v>13.4578</v>
      </c>
      <c r="JQ276">
        <v>18</v>
      </c>
      <c r="JR276">
        <v>505.989</v>
      </c>
      <c r="JS276">
        <v>449.299</v>
      </c>
      <c r="JT276">
        <v>22.2205</v>
      </c>
      <c r="JU276">
        <v>39.9603</v>
      </c>
      <c r="JV276">
        <v>29.9997</v>
      </c>
      <c r="JW276">
        <v>39.6658</v>
      </c>
      <c r="JX276">
        <v>39.5043</v>
      </c>
      <c r="JY276">
        <v>51.0513</v>
      </c>
      <c r="JZ276">
        <v>0</v>
      </c>
      <c r="KA276">
        <v>64.4772</v>
      </c>
      <c r="KB276">
        <v>22.2124</v>
      </c>
      <c r="KC276">
        <v>1108.85</v>
      </c>
      <c r="KD276">
        <v>19.4898</v>
      </c>
      <c r="KE276">
        <v>99.1339</v>
      </c>
      <c r="KF276">
        <v>92.45820000000001</v>
      </c>
    </row>
    <row r="277" spans="1:292">
      <c r="A277">
        <v>259</v>
      </c>
      <c r="B277">
        <v>1694442392.6</v>
      </c>
      <c r="C277">
        <v>8312.099999904633</v>
      </c>
      <c r="D277" t="s">
        <v>956</v>
      </c>
      <c r="E277" t="s">
        <v>957</v>
      </c>
      <c r="F277">
        <v>5</v>
      </c>
      <c r="G277" t="s">
        <v>824</v>
      </c>
      <c r="H277">
        <v>1694442385.1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1113.708684557905</v>
      </c>
      <c r="AJ277">
        <v>1082.421515151515</v>
      </c>
      <c r="AK277">
        <v>3.42256047475193</v>
      </c>
      <c r="AL277">
        <v>65.87019396724924</v>
      </c>
      <c r="AM277">
        <f>(AO277 - AN277 + DX277*1E3/(8.314*(DZ277+273.15)) * AQ277/DW277 * AP277) * DW277/(100*DK277) * 1000/(1000 - AO277)</f>
        <v>0</v>
      </c>
      <c r="AN277">
        <v>18.98901967652587</v>
      </c>
      <c r="AO277">
        <v>21.06901696969697</v>
      </c>
      <c r="AP277">
        <v>-0.0002930789021825207</v>
      </c>
      <c r="AQ277">
        <v>103.4270274450449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1.37</v>
      </c>
      <c r="DL277">
        <v>0.5</v>
      </c>
      <c r="DM277" t="s">
        <v>430</v>
      </c>
      <c r="DN277">
        <v>2</v>
      </c>
      <c r="DO277" t="b">
        <v>1</v>
      </c>
      <c r="DP277">
        <v>1694442385.1</v>
      </c>
      <c r="DQ277">
        <v>1036.119259259259</v>
      </c>
      <c r="DR277">
        <v>1076.549629629629</v>
      </c>
      <c r="DS277">
        <v>21.08341481481482</v>
      </c>
      <c r="DT277">
        <v>18.9876962962963</v>
      </c>
      <c r="DU277">
        <v>1071.691481481481</v>
      </c>
      <c r="DV277">
        <v>24.73946296296296</v>
      </c>
      <c r="DW277">
        <v>500.0475925925926</v>
      </c>
      <c r="DX277">
        <v>84.46646666666666</v>
      </c>
      <c r="DY277">
        <v>0.1000302037037037</v>
      </c>
      <c r="DZ277">
        <v>27.15646296296297</v>
      </c>
      <c r="EA277">
        <v>28.03312592592593</v>
      </c>
      <c r="EB277">
        <v>999.9000000000001</v>
      </c>
      <c r="EC277">
        <v>0</v>
      </c>
      <c r="ED277">
        <v>0</v>
      </c>
      <c r="EE277">
        <v>10002.31555555556</v>
      </c>
      <c r="EF277">
        <v>0</v>
      </c>
      <c r="EG277">
        <v>1608.94</v>
      </c>
      <c r="EH277">
        <v>-40.42940740740741</v>
      </c>
      <c r="EI277">
        <v>1058.433333333333</v>
      </c>
      <c r="EJ277">
        <v>1097.385555555556</v>
      </c>
      <c r="EK277">
        <v>2.095725185185185</v>
      </c>
      <c r="EL277">
        <v>1076.549629629629</v>
      </c>
      <c r="EM277">
        <v>18.9876962962963</v>
      </c>
      <c r="EN277">
        <v>1.780842222222222</v>
      </c>
      <c r="EO277">
        <v>1.603824444444444</v>
      </c>
      <c r="EP277">
        <v>15.61964814814815</v>
      </c>
      <c r="EQ277">
        <v>13.99559629629629</v>
      </c>
      <c r="ER277">
        <v>2000.004074074074</v>
      </c>
      <c r="ES277">
        <v>0.9800051111111111</v>
      </c>
      <c r="ET277">
        <v>0.01999488148148148</v>
      </c>
      <c r="EU277">
        <v>0</v>
      </c>
      <c r="EV277">
        <v>211.7214444444444</v>
      </c>
      <c r="EW277">
        <v>5.00078</v>
      </c>
      <c r="EX277">
        <v>5497.547037037038</v>
      </c>
      <c r="EY277">
        <v>16379.6962962963</v>
      </c>
      <c r="EZ277">
        <v>45.68729629629629</v>
      </c>
      <c r="FA277">
        <v>47.17103703703703</v>
      </c>
      <c r="FB277">
        <v>46.08074074074074</v>
      </c>
      <c r="FC277">
        <v>46.41648148148148</v>
      </c>
      <c r="FD277">
        <v>46.12244444444445</v>
      </c>
      <c r="FE277">
        <v>1955.114074074074</v>
      </c>
      <c r="FF277">
        <v>39.89000000000001</v>
      </c>
      <c r="FG277">
        <v>0</v>
      </c>
      <c r="FH277">
        <v>1694442392.7</v>
      </c>
      <c r="FI277">
        <v>0</v>
      </c>
      <c r="FJ277">
        <v>211.71436</v>
      </c>
      <c r="FK277">
        <v>-12.38423075089079</v>
      </c>
      <c r="FL277">
        <v>-292.8999997600381</v>
      </c>
      <c r="FM277">
        <v>5497.5788</v>
      </c>
      <c r="FN277">
        <v>15</v>
      </c>
      <c r="FO277">
        <v>1694439552.6</v>
      </c>
      <c r="FP277" t="s">
        <v>825</v>
      </c>
      <c r="FQ277">
        <v>1694439550.6</v>
      </c>
      <c r="FR277">
        <v>1694439552.6</v>
      </c>
      <c r="FS277">
        <v>4</v>
      </c>
      <c r="FT277">
        <v>-0.107</v>
      </c>
      <c r="FU277">
        <v>-0.056</v>
      </c>
      <c r="FV277">
        <v>-25.867</v>
      </c>
      <c r="FW277">
        <v>-3.611</v>
      </c>
      <c r="FX277">
        <v>420</v>
      </c>
      <c r="FY277">
        <v>20</v>
      </c>
      <c r="FZ277">
        <v>0.32</v>
      </c>
      <c r="GA277">
        <v>0.08</v>
      </c>
      <c r="GB277">
        <v>-40.43783170731707</v>
      </c>
      <c r="GC277">
        <v>-0.2207414634145935</v>
      </c>
      <c r="GD277">
        <v>0.0918902963082696</v>
      </c>
      <c r="GE277">
        <v>0</v>
      </c>
      <c r="GF277">
        <v>2.095861707317073</v>
      </c>
      <c r="GG277">
        <v>-0.02069477351916162</v>
      </c>
      <c r="GH277">
        <v>0.006589905770242729</v>
      </c>
      <c r="GI277">
        <v>1</v>
      </c>
      <c r="GJ277">
        <v>1</v>
      </c>
      <c r="GK277">
        <v>2</v>
      </c>
      <c r="GL277" t="s">
        <v>438</v>
      </c>
      <c r="GM277">
        <v>3.10422</v>
      </c>
      <c r="GN277">
        <v>2.75825</v>
      </c>
      <c r="GO277">
        <v>0.15622</v>
      </c>
      <c r="GP277">
        <v>0.156623</v>
      </c>
      <c r="GQ277">
        <v>0.101543</v>
      </c>
      <c r="GR277">
        <v>0.08463320000000001</v>
      </c>
      <c r="GS277">
        <v>21390.4</v>
      </c>
      <c r="GT277">
        <v>20110</v>
      </c>
      <c r="GU277">
        <v>25928</v>
      </c>
      <c r="GV277">
        <v>24207.9</v>
      </c>
      <c r="GW277">
        <v>37443.9</v>
      </c>
      <c r="GX277">
        <v>32466.1</v>
      </c>
      <c r="GY277">
        <v>45378</v>
      </c>
      <c r="GZ277">
        <v>38363.5</v>
      </c>
      <c r="HA277">
        <v>1.78622</v>
      </c>
      <c r="HB277">
        <v>1.68172</v>
      </c>
      <c r="HC277">
        <v>-0.0513867</v>
      </c>
      <c r="HD277">
        <v>0</v>
      </c>
      <c r="HE277">
        <v>28.8622</v>
      </c>
      <c r="HF277">
        <v>999.9</v>
      </c>
      <c r="HG277">
        <v>52.7</v>
      </c>
      <c r="HH277">
        <v>28.3</v>
      </c>
      <c r="HI277">
        <v>24.0938</v>
      </c>
      <c r="HJ277">
        <v>61.582</v>
      </c>
      <c r="HK277">
        <v>23.7821</v>
      </c>
      <c r="HL277">
        <v>1</v>
      </c>
      <c r="HM277">
        <v>1.12015</v>
      </c>
      <c r="HN277">
        <v>8.28764</v>
      </c>
      <c r="HO277">
        <v>20.1202</v>
      </c>
      <c r="HP277">
        <v>5.20875</v>
      </c>
      <c r="HQ277">
        <v>11.992</v>
      </c>
      <c r="HR277">
        <v>4.9609</v>
      </c>
      <c r="HS277">
        <v>3.2741</v>
      </c>
      <c r="HT277">
        <v>9999</v>
      </c>
      <c r="HU277">
        <v>9999</v>
      </c>
      <c r="HV277">
        <v>9999</v>
      </c>
      <c r="HW277">
        <v>162.8</v>
      </c>
      <c r="HX277">
        <v>1.86371</v>
      </c>
      <c r="HY277">
        <v>1.85974</v>
      </c>
      <c r="HZ277">
        <v>1.85792</v>
      </c>
      <c r="IA277">
        <v>1.85938</v>
      </c>
      <c r="IB277">
        <v>1.85958</v>
      </c>
      <c r="IC277">
        <v>1.85793</v>
      </c>
      <c r="ID277">
        <v>1.85699</v>
      </c>
      <c r="IE277">
        <v>1.85206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-35.9</v>
      </c>
      <c r="IT277">
        <v>-3.6554</v>
      </c>
      <c r="IU277">
        <v>-16.18538581062957</v>
      </c>
      <c r="IV277">
        <v>-0.02504303529460891</v>
      </c>
      <c r="IW277">
        <v>8.203137281165334E-06</v>
      </c>
      <c r="IX277">
        <v>-1.601710138363582E-09</v>
      </c>
      <c r="IY277">
        <v>-1.73941095924372</v>
      </c>
      <c r="IZ277">
        <v>-0.1542298006697892</v>
      </c>
      <c r="JA277">
        <v>0.004482180110296973</v>
      </c>
      <c r="JB277">
        <v>-5.576280945024944E-05</v>
      </c>
      <c r="JC277">
        <v>4</v>
      </c>
      <c r="JD277">
        <v>1967</v>
      </c>
      <c r="JE277">
        <v>1</v>
      </c>
      <c r="JF277">
        <v>28</v>
      </c>
      <c r="JG277">
        <v>47.4</v>
      </c>
      <c r="JH277">
        <v>47.3</v>
      </c>
      <c r="JI277">
        <v>2.57568</v>
      </c>
      <c r="JJ277">
        <v>2.60498</v>
      </c>
      <c r="JK277">
        <v>1.49658</v>
      </c>
      <c r="JL277">
        <v>2.40967</v>
      </c>
      <c r="JM277">
        <v>1.54907</v>
      </c>
      <c r="JN277">
        <v>2.38525</v>
      </c>
      <c r="JO277">
        <v>31.9585</v>
      </c>
      <c r="JP277">
        <v>13.4491</v>
      </c>
      <c r="JQ277">
        <v>18</v>
      </c>
      <c r="JR277">
        <v>506.032</v>
      </c>
      <c r="JS277">
        <v>449.387</v>
      </c>
      <c r="JT277">
        <v>22.2004</v>
      </c>
      <c r="JU277">
        <v>39.9658</v>
      </c>
      <c r="JV277">
        <v>30.0004</v>
      </c>
      <c r="JW277">
        <v>39.6722</v>
      </c>
      <c r="JX277">
        <v>39.5105</v>
      </c>
      <c r="JY277">
        <v>51.6937</v>
      </c>
      <c r="JZ277">
        <v>0</v>
      </c>
      <c r="KA277">
        <v>64.4772</v>
      </c>
      <c r="KB277">
        <v>22.17</v>
      </c>
      <c r="KC277">
        <v>1122.22</v>
      </c>
      <c r="KD277">
        <v>19.5935</v>
      </c>
      <c r="KE277">
        <v>99.13420000000001</v>
      </c>
      <c r="KF277">
        <v>92.4586</v>
      </c>
    </row>
    <row r="278" spans="1:292">
      <c r="A278">
        <v>260</v>
      </c>
      <c r="B278">
        <v>1694442397.6</v>
      </c>
      <c r="C278">
        <v>8317.099999904633</v>
      </c>
      <c r="D278" t="s">
        <v>958</v>
      </c>
      <c r="E278" t="s">
        <v>959</v>
      </c>
      <c r="F278">
        <v>5</v>
      </c>
      <c r="G278" t="s">
        <v>824</v>
      </c>
      <c r="H278">
        <v>1694442389.814285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1130.708520501975</v>
      </c>
      <c r="AJ278">
        <v>1099.587515151515</v>
      </c>
      <c r="AK278">
        <v>3.429980213462761</v>
      </c>
      <c r="AL278">
        <v>65.87019396724924</v>
      </c>
      <c r="AM278">
        <f>(AO278 - AN278 + DX278*1E3/(8.314*(DZ278+273.15)) * AQ278/DW278 * AP278) * DW278/(100*DK278) * 1000/(1000 - AO278)</f>
        <v>0</v>
      </c>
      <c r="AN278">
        <v>18.99051435533257</v>
      </c>
      <c r="AO278">
        <v>21.04576787878788</v>
      </c>
      <c r="AP278">
        <v>-0.0003328575938832038</v>
      </c>
      <c r="AQ278">
        <v>103.4270274450449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1.37</v>
      </c>
      <c r="DL278">
        <v>0.5</v>
      </c>
      <c r="DM278" t="s">
        <v>430</v>
      </c>
      <c r="DN278">
        <v>2</v>
      </c>
      <c r="DO278" t="b">
        <v>1</v>
      </c>
      <c r="DP278">
        <v>1694442389.814285</v>
      </c>
      <c r="DQ278">
        <v>1051.964285714286</v>
      </c>
      <c r="DR278">
        <v>1092.399285714286</v>
      </c>
      <c r="DS278">
        <v>21.07390357142857</v>
      </c>
      <c r="DT278">
        <v>18.98936428571429</v>
      </c>
      <c r="DU278">
        <v>1087.744285714286</v>
      </c>
      <c r="DV278">
        <v>24.7296</v>
      </c>
      <c r="DW278">
        <v>499.9891071428572</v>
      </c>
      <c r="DX278">
        <v>84.46642857142857</v>
      </c>
      <c r="DY278">
        <v>0.09997897142857141</v>
      </c>
      <c r="DZ278">
        <v>27.15906071428571</v>
      </c>
      <c r="EA278">
        <v>28.03456071428571</v>
      </c>
      <c r="EB278">
        <v>999.9000000000002</v>
      </c>
      <c r="EC278">
        <v>0</v>
      </c>
      <c r="ED278">
        <v>0</v>
      </c>
      <c r="EE278">
        <v>10005.93857142857</v>
      </c>
      <c r="EF278">
        <v>0</v>
      </c>
      <c r="EG278">
        <v>1603.319285714286</v>
      </c>
      <c r="EH278">
        <v>-40.43466785714286</v>
      </c>
      <c r="EI278">
        <v>1074.609285714286</v>
      </c>
      <c r="EJ278">
        <v>1113.543928571429</v>
      </c>
      <c r="EK278">
        <v>2.084536785714286</v>
      </c>
      <c r="EL278">
        <v>1092.399285714286</v>
      </c>
      <c r="EM278">
        <v>18.98936428571429</v>
      </c>
      <c r="EN278">
        <v>1.780037857142857</v>
      </c>
      <c r="EO278">
        <v>1.603965357142857</v>
      </c>
      <c r="EP278">
        <v>15.61258928571428</v>
      </c>
      <c r="EQ278">
        <v>13.99695357142857</v>
      </c>
      <c r="ER278">
        <v>1999.987857142857</v>
      </c>
      <c r="ES278">
        <v>0.9800050714285715</v>
      </c>
      <c r="ET278">
        <v>0.01999491785714285</v>
      </c>
      <c r="EU278">
        <v>0</v>
      </c>
      <c r="EV278">
        <v>210.8325714285714</v>
      </c>
      <c r="EW278">
        <v>5.00078</v>
      </c>
      <c r="EX278">
        <v>5476.633928571428</v>
      </c>
      <c r="EY278">
        <v>16379.56071428572</v>
      </c>
      <c r="EZ278">
        <v>45.68732142857142</v>
      </c>
      <c r="FA278">
        <v>47.18271428571427</v>
      </c>
      <c r="FB278">
        <v>46.08460714285714</v>
      </c>
      <c r="FC278">
        <v>46.42382142857142</v>
      </c>
      <c r="FD278">
        <v>46.07796428571429</v>
      </c>
      <c r="FE278">
        <v>1955.097857142857</v>
      </c>
      <c r="FF278">
        <v>39.89000000000001</v>
      </c>
      <c r="FG278">
        <v>0</v>
      </c>
      <c r="FH278">
        <v>1694442398.1</v>
      </c>
      <c r="FI278">
        <v>0</v>
      </c>
      <c r="FJ278">
        <v>210.7137692307692</v>
      </c>
      <c r="FK278">
        <v>-12.13415383854371</v>
      </c>
      <c r="FL278">
        <v>-274.3514527621105</v>
      </c>
      <c r="FM278">
        <v>5474.591538461538</v>
      </c>
      <c r="FN278">
        <v>15</v>
      </c>
      <c r="FO278">
        <v>1694439552.6</v>
      </c>
      <c r="FP278" t="s">
        <v>825</v>
      </c>
      <c r="FQ278">
        <v>1694439550.6</v>
      </c>
      <c r="FR278">
        <v>1694439552.6</v>
      </c>
      <c r="FS278">
        <v>4</v>
      </c>
      <c r="FT278">
        <v>-0.107</v>
      </c>
      <c r="FU278">
        <v>-0.056</v>
      </c>
      <c r="FV278">
        <v>-25.867</v>
      </c>
      <c r="FW278">
        <v>-3.611</v>
      </c>
      <c r="FX278">
        <v>420</v>
      </c>
      <c r="FY278">
        <v>20</v>
      </c>
      <c r="FZ278">
        <v>0.32</v>
      </c>
      <c r="GA278">
        <v>0.08</v>
      </c>
      <c r="GB278">
        <v>-40.42988</v>
      </c>
      <c r="GC278">
        <v>-0.1572315196996718</v>
      </c>
      <c r="GD278">
        <v>0.067706894774461</v>
      </c>
      <c r="GE278">
        <v>0</v>
      </c>
      <c r="GF278">
        <v>2.08833275</v>
      </c>
      <c r="GG278">
        <v>-0.1352040900562953</v>
      </c>
      <c r="GH278">
        <v>0.01475929672909584</v>
      </c>
      <c r="GI278">
        <v>1</v>
      </c>
      <c r="GJ278">
        <v>1</v>
      </c>
      <c r="GK278">
        <v>2</v>
      </c>
      <c r="GL278" t="s">
        <v>438</v>
      </c>
      <c r="GM278">
        <v>3.10396</v>
      </c>
      <c r="GN278">
        <v>2.75814</v>
      </c>
      <c r="GO278">
        <v>0.157753</v>
      </c>
      <c r="GP278">
        <v>0.158134</v>
      </c>
      <c r="GQ278">
        <v>0.10147</v>
      </c>
      <c r="GR278">
        <v>0.0846426</v>
      </c>
      <c r="GS278">
        <v>21351.3</v>
      </c>
      <c r="GT278">
        <v>20073.9</v>
      </c>
      <c r="GU278">
        <v>25927.8</v>
      </c>
      <c r="GV278">
        <v>24207.9</v>
      </c>
      <c r="GW278">
        <v>37446.5</v>
      </c>
      <c r="GX278">
        <v>32466.2</v>
      </c>
      <c r="GY278">
        <v>45377.2</v>
      </c>
      <c r="GZ278">
        <v>38363.8</v>
      </c>
      <c r="HA278">
        <v>1.7857</v>
      </c>
      <c r="HB278">
        <v>1.6824</v>
      </c>
      <c r="HC278">
        <v>-0.0506826</v>
      </c>
      <c r="HD278">
        <v>0</v>
      </c>
      <c r="HE278">
        <v>28.8684</v>
      </c>
      <c r="HF278">
        <v>999.9</v>
      </c>
      <c r="HG278">
        <v>52.7</v>
      </c>
      <c r="HH278">
        <v>28.3</v>
      </c>
      <c r="HI278">
        <v>24.0927</v>
      </c>
      <c r="HJ278">
        <v>61.802</v>
      </c>
      <c r="HK278">
        <v>23.9143</v>
      </c>
      <c r="HL278">
        <v>1</v>
      </c>
      <c r="HM278">
        <v>1.12147</v>
      </c>
      <c r="HN278">
        <v>8.36511</v>
      </c>
      <c r="HO278">
        <v>20.1168</v>
      </c>
      <c r="HP278">
        <v>5.20965</v>
      </c>
      <c r="HQ278">
        <v>11.992</v>
      </c>
      <c r="HR278">
        <v>4.96165</v>
      </c>
      <c r="HS278">
        <v>3.27405</v>
      </c>
      <c r="HT278">
        <v>9999</v>
      </c>
      <c r="HU278">
        <v>9999</v>
      </c>
      <c r="HV278">
        <v>9999</v>
      </c>
      <c r="HW278">
        <v>162.8</v>
      </c>
      <c r="HX278">
        <v>1.86371</v>
      </c>
      <c r="HY278">
        <v>1.85974</v>
      </c>
      <c r="HZ278">
        <v>1.85791</v>
      </c>
      <c r="IA278">
        <v>1.85941</v>
      </c>
      <c r="IB278">
        <v>1.85959</v>
      </c>
      <c r="IC278">
        <v>1.85792</v>
      </c>
      <c r="ID278">
        <v>1.85699</v>
      </c>
      <c r="IE278">
        <v>1.85208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-36.13</v>
      </c>
      <c r="IT278">
        <v>-3.6546</v>
      </c>
      <c r="IU278">
        <v>-16.18538581062957</v>
      </c>
      <c r="IV278">
        <v>-0.02504303529460891</v>
      </c>
      <c r="IW278">
        <v>8.203137281165334E-06</v>
      </c>
      <c r="IX278">
        <v>-1.601710138363582E-09</v>
      </c>
      <c r="IY278">
        <v>-1.73941095924372</v>
      </c>
      <c r="IZ278">
        <v>-0.1542298006697892</v>
      </c>
      <c r="JA278">
        <v>0.004482180110296973</v>
      </c>
      <c r="JB278">
        <v>-5.576280945024944E-05</v>
      </c>
      <c r="JC278">
        <v>4</v>
      </c>
      <c r="JD278">
        <v>1967</v>
      </c>
      <c r="JE278">
        <v>1</v>
      </c>
      <c r="JF278">
        <v>28</v>
      </c>
      <c r="JG278">
        <v>47.5</v>
      </c>
      <c r="JH278">
        <v>47.4</v>
      </c>
      <c r="JI278">
        <v>2.60376</v>
      </c>
      <c r="JJ278">
        <v>2.60498</v>
      </c>
      <c r="JK278">
        <v>1.49658</v>
      </c>
      <c r="JL278">
        <v>2.40967</v>
      </c>
      <c r="JM278">
        <v>1.54907</v>
      </c>
      <c r="JN278">
        <v>2.45117</v>
      </c>
      <c r="JO278">
        <v>31.9805</v>
      </c>
      <c r="JP278">
        <v>13.4491</v>
      </c>
      <c r="JQ278">
        <v>18</v>
      </c>
      <c r="JR278">
        <v>505.738</v>
      </c>
      <c r="JS278">
        <v>449.874</v>
      </c>
      <c r="JT278">
        <v>22.1681</v>
      </c>
      <c r="JU278">
        <v>39.9721</v>
      </c>
      <c r="JV278">
        <v>30.001</v>
      </c>
      <c r="JW278">
        <v>39.6789</v>
      </c>
      <c r="JX278">
        <v>39.518</v>
      </c>
      <c r="JY278">
        <v>52.254</v>
      </c>
      <c r="JZ278">
        <v>0</v>
      </c>
      <c r="KA278">
        <v>64.4772</v>
      </c>
      <c r="KB278">
        <v>22.1438</v>
      </c>
      <c r="KC278">
        <v>1142.26</v>
      </c>
      <c r="KD278">
        <v>19.7092</v>
      </c>
      <c r="KE278">
        <v>99.1328</v>
      </c>
      <c r="KF278">
        <v>92.4592</v>
      </c>
    </row>
    <row r="279" spans="1:292">
      <c r="A279">
        <v>261</v>
      </c>
      <c r="B279">
        <v>1694442402.6</v>
      </c>
      <c r="C279">
        <v>8322.099999904633</v>
      </c>
      <c r="D279" t="s">
        <v>960</v>
      </c>
      <c r="E279" t="s">
        <v>961</v>
      </c>
      <c r="F279">
        <v>5</v>
      </c>
      <c r="G279" t="s">
        <v>824</v>
      </c>
      <c r="H279">
        <v>1694442395.1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1147.81566869165</v>
      </c>
      <c r="AJ279">
        <v>1116.701393939394</v>
      </c>
      <c r="AK279">
        <v>3.420057877964171</v>
      </c>
      <c r="AL279">
        <v>65.87019396724924</v>
      </c>
      <c r="AM279">
        <f>(AO279 - AN279 + DX279*1E3/(8.314*(DZ279+273.15)) * AQ279/DW279 * AP279) * DW279/(100*DK279) * 1000/(1000 - AO279)</f>
        <v>0</v>
      </c>
      <c r="AN279">
        <v>18.99409838972259</v>
      </c>
      <c r="AO279">
        <v>21.02134848484848</v>
      </c>
      <c r="AP279">
        <v>-0.003971709538108759</v>
      </c>
      <c r="AQ279">
        <v>103.4270274450449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1.37</v>
      </c>
      <c r="DL279">
        <v>0.5</v>
      </c>
      <c r="DM279" t="s">
        <v>430</v>
      </c>
      <c r="DN279">
        <v>2</v>
      </c>
      <c r="DO279" t="b">
        <v>1</v>
      </c>
      <c r="DP279">
        <v>1694442395.1</v>
      </c>
      <c r="DQ279">
        <v>1069.719259259259</v>
      </c>
      <c r="DR279">
        <v>1110.154814814815</v>
      </c>
      <c r="DS279">
        <v>21.05411851851852</v>
      </c>
      <c r="DT279">
        <v>18.99157037037037</v>
      </c>
      <c r="DU279">
        <v>1105.73</v>
      </c>
      <c r="DV279">
        <v>24.7091</v>
      </c>
      <c r="DW279">
        <v>499.9321851851852</v>
      </c>
      <c r="DX279">
        <v>84.4667888888889</v>
      </c>
      <c r="DY279">
        <v>0.09994200000000003</v>
      </c>
      <c r="DZ279">
        <v>27.15948888888889</v>
      </c>
      <c r="EA279">
        <v>28.03735185185185</v>
      </c>
      <c r="EB279">
        <v>999.9000000000001</v>
      </c>
      <c r="EC279">
        <v>0</v>
      </c>
      <c r="ED279">
        <v>0</v>
      </c>
      <c r="EE279">
        <v>10006.71851851852</v>
      </c>
      <c r="EF279">
        <v>0</v>
      </c>
      <c r="EG279">
        <v>1597.892592592592</v>
      </c>
      <c r="EH279">
        <v>-40.43515555555555</v>
      </c>
      <c r="EI279">
        <v>1092.725185185185</v>
      </c>
      <c r="EJ279">
        <v>1131.645925925926</v>
      </c>
      <c r="EK279">
        <v>2.062546296296297</v>
      </c>
      <c r="EL279">
        <v>1110.154814814815</v>
      </c>
      <c r="EM279">
        <v>18.99157037037037</v>
      </c>
      <c r="EN279">
        <v>1.778374074074074</v>
      </c>
      <c r="EO279">
        <v>1.604157777777778</v>
      </c>
      <c r="EP279">
        <v>15.59798888888889</v>
      </c>
      <c r="EQ279">
        <v>13.9988074074074</v>
      </c>
      <c r="ER279">
        <v>1999.990740740741</v>
      </c>
      <c r="ES279">
        <v>0.9800052222222222</v>
      </c>
      <c r="ET279">
        <v>0.01999476666666666</v>
      </c>
      <c r="EU279">
        <v>0</v>
      </c>
      <c r="EV279">
        <v>209.8661111111111</v>
      </c>
      <c r="EW279">
        <v>5.00078</v>
      </c>
      <c r="EX279">
        <v>5453.437777777777</v>
      </c>
      <c r="EY279">
        <v>16379.58888888889</v>
      </c>
      <c r="EZ279">
        <v>45.67811111111112</v>
      </c>
      <c r="FA279">
        <v>47.1871111111111</v>
      </c>
      <c r="FB279">
        <v>46.10170370370371</v>
      </c>
      <c r="FC279">
        <v>46.4187037037037</v>
      </c>
      <c r="FD279">
        <v>46.03918518518518</v>
      </c>
      <c r="FE279">
        <v>1955.100740740741</v>
      </c>
      <c r="FF279">
        <v>39.89000000000001</v>
      </c>
      <c r="FG279">
        <v>0</v>
      </c>
      <c r="FH279">
        <v>1694442402.9</v>
      </c>
      <c r="FI279">
        <v>0</v>
      </c>
      <c r="FJ279">
        <v>209.8638846153846</v>
      </c>
      <c r="FK279">
        <v>-10.13993161104057</v>
      </c>
      <c r="FL279">
        <v>-235.0916236289496</v>
      </c>
      <c r="FM279">
        <v>5453.820384615384</v>
      </c>
      <c r="FN279">
        <v>15</v>
      </c>
      <c r="FO279">
        <v>1694439552.6</v>
      </c>
      <c r="FP279" t="s">
        <v>825</v>
      </c>
      <c r="FQ279">
        <v>1694439550.6</v>
      </c>
      <c r="FR279">
        <v>1694439552.6</v>
      </c>
      <c r="FS279">
        <v>4</v>
      </c>
      <c r="FT279">
        <v>-0.107</v>
      </c>
      <c r="FU279">
        <v>-0.056</v>
      </c>
      <c r="FV279">
        <v>-25.867</v>
      </c>
      <c r="FW279">
        <v>-3.611</v>
      </c>
      <c r="FX279">
        <v>420</v>
      </c>
      <c r="FY279">
        <v>20</v>
      </c>
      <c r="FZ279">
        <v>0.32</v>
      </c>
      <c r="GA279">
        <v>0.08</v>
      </c>
      <c r="GB279">
        <v>-40.4223925</v>
      </c>
      <c r="GC279">
        <v>0.1357857410881898</v>
      </c>
      <c r="GD279">
        <v>0.06795431328289585</v>
      </c>
      <c r="GE279">
        <v>0</v>
      </c>
      <c r="GF279">
        <v>2.07287075</v>
      </c>
      <c r="GG279">
        <v>-0.2511796998123851</v>
      </c>
      <c r="GH279">
        <v>0.02461856305590358</v>
      </c>
      <c r="GI279">
        <v>1</v>
      </c>
      <c r="GJ279">
        <v>1</v>
      </c>
      <c r="GK279">
        <v>2</v>
      </c>
      <c r="GL279" t="s">
        <v>438</v>
      </c>
      <c r="GM279">
        <v>3.10423</v>
      </c>
      <c r="GN279">
        <v>2.75834</v>
      </c>
      <c r="GO279">
        <v>0.159264</v>
      </c>
      <c r="GP279">
        <v>0.159617</v>
      </c>
      <c r="GQ279">
        <v>0.101397</v>
      </c>
      <c r="GR279">
        <v>0.0846515</v>
      </c>
      <c r="GS279">
        <v>21312.9</v>
      </c>
      <c r="GT279">
        <v>20038.3</v>
      </c>
      <c r="GU279">
        <v>25927.8</v>
      </c>
      <c r="GV279">
        <v>24207.7</v>
      </c>
      <c r="GW279">
        <v>37449.4</v>
      </c>
      <c r="GX279">
        <v>32465.8</v>
      </c>
      <c r="GY279">
        <v>45376.9</v>
      </c>
      <c r="GZ279">
        <v>38363.5</v>
      </c>
      <c r="HA279">
        <v>1.786</v>
      </c>
      <c r="HB279">
        <v>1.68248</v>
      </c>
      <c r="HC279">
        <v>-0.0512749</v>
      </c>
      <c r="HD279">
        <v>0</v>
      </c>
      <c r="HE279">
        <v>28.8767</v>
      </c>
      <c r="HF279">
        <v>999.9</v>
      </c>
      <c r="HG279">
        <v>52.7</v>
      </c>
      <c r="HH279">
        <v>28.3</v>
      </c>
      <c r="HI279">
        <v>24.094</v>
      </c>
      <c r="HJ279">
        <v>61.602</v>
      </c>
      <c r="HK279">
        <v>23.8822</v>
      </c>
      <c r="HL279">
        <v>1</v>
      </c>
      <c r="HM279">
        <v>1.12259</v>
      </c>
      <c r="HN279">
        <v>8.492850000000001</v>
      </c>
      <c r="HO279">
        <v>20.111</v>
      </c>
      <c r="HP279">
        <v>5.2098</v>
      </c>
      <c r="HQ279">
        <v>11.9918</v>
      </c>
      <c r="HR279">
        <v>4.96135</v>
      </c>
      <c r="HS279">
        <v>3.274</v>
      </c>
      <c r="HT279">
        <v>9999</v>
      </c>
      <c r="HU279">
        <v>9999</v>
      </c>
      <c r="HV279">
        <v>9999</v>
      </c>
      <c r="HW279">
        <v>162.8</v>
      </c>
      <c r="HX279">
        <v>1.86371</v>
      </c>
      <c r="HY279">
        <v>1.85974</v>
      </c>
      <c r="HZ279">
        <v>1.85791</v>
      </c>
      <c r="IA279">
        <v>1.85936</v>
      </c>
      <c r="IB279">
        <v>1.85958</v>
      </c>
      <c r="IC279">
        <v>1.85792</v>
      </c>
      <c r="ID279">
        <v>1.85699</v>
      </c>
      <c r="IE279">
        <v>1.85208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-36.33</v>
      </c>
      <c r="IT279">
        <v>-3.6537</v>
      </c>
      <c r="IU279">
        <v>-16.18538581062957</v>
      </c>
      <c r="IV279">
        <v>-0.02504303529460891</v>
      </c>
      <c r="IW279">
        <v>8.203137281165334E-06</v>
      </c>
      <c r="IX279">
        <v>-1.601710138363582E-09</v>
      </c>
      <c r="IY279">
        <v>-1.73941095924372</v>
      </c>
      <c r="IZ279">
        <v>-0.1542298006697892</v>
      </c>
      <c r="JA279">
        <v>0.004482180110296973</v>
      </c>
      <c r="JB279">
        <v>-5.576280945024944E-05</v>
      </c>
      <c r="JC279">
        <v>4</v>
      </c>
      <c r="JD279">
        <v>1967</v>
      </c>
      <c r="JE279">
        <v>1</v>
      </c>
      <c r="JF279">
        <v>28</v>
      </c>
      <c r="JG279">
        <v>47.5</v>
      </c>
      <c r="JH279">
        <v>47.5</v>
      </c>
      <c r="JI279">
        <v>2.63672</v>
      </c>
      <c r="JJ279">
        <v>2.60864</v>
      </c>
      <c r="JK279">
        <v>1.49658</v>
      </c>
      <c r="JL279">
        <v>2.40845</v>
      </c>
      <c r="JM279">
        <v>1.54907</v>
      </c>
      <c r="JN279">
        <v>2.43408</v>
      </c>
      <c r="JO279">
        <v>31.9805</v>
      </c>
      <c r="JP279">
        <v>13.4316</v>
      </c>
      <c r="JQ279">
        <v>18</v>
      </c>
      <c r="JR279">
        <v>505.974</v>
      </c>
      <c r="JS279">
        <v>449.965</v>
      </c>
      <c r="JT279">
        <v>22.1356</v>
      </c>
      <c r="JU279">
        <v>39.9786</v>
      </c>
      <c r="JV279">
        <v>30.0011</v>
      </c>
      <c r="JW279">
        <v>39.6854</v>
      </c>
      <c r="JX279">
        <v>39.5245</v>
      </c>
      <c r="JY279">
        <v>52.8946</v>
      </c>
      <c r="JZ279">
        <v>0</v>
      </c>
      <c r="KA279">
        <v>64.4772</v>
      </c>
      <c r="KB279">
        <v>22.1039</v>
      </c>
      <c r="KC279">
        <v>1155.64</v>
      </c>
      <c r="KD279">
        <v>19.8301</v>
      </c>
      <c r="KE279">
        <v>99.1323</v>
      </c>
      <c r="KF279">
        <v>92.4584</v>
      </c>
    </row>
    <row r="280" spans="1:292">
      <c r="A280">
        <v>262</v>
      </c>
      <c r="B280">
        <v>1694442407.6</v>
      </c>
      <c r="C280">
        <v>8327.099999904633</v>
      </c>
      <c r="D280" t="s">
        <v>962</v>
      </c>
      <c r="E280" t="s">
        <v>963</v>
      </c>
      <c r="F280">
        <v>5</v>
      </c>
      <c r="G280" t="s">
        <v>824</v>
      </c>
      <c r="H280">
        <v>1694442399.814285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1164.931390401552</v>
      </c>
      <c r="AJ280">
        <v>1133.557272727272</v>
      </c>
      <c r="AK280">
        <v>3.360144941851567</v>
      </c>
      <c r="AL280">
        <v>65.87019396724924</v>
      </c>
      <c r="AM280">
        <f>(AO280 - AN280 + DX280*1E3/(8.314*(DZ280+273.15)) * AQ280/DW280 * AP280) * DW280/(100*DK280) * 1000/(1000 - AO280)</f>
        <v>0</v>
      </c>
      <c r="AN280">
        <v>18.99820884532499</v>
      </c>
      <c r="AO280">
        <v>20.99628363636364</v>
      </c>
      <c r="AP280">
        <v>-0.00531694682619269</v>
      </c>
      <c r="AQ280">
        <v>103.4270274450449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1.37</v>
      </c>
      <c r="DL280">
        <v>0.5</v>
      </c>
      <c r="DM280" t="s">
        <v>430</v>
      </c>
      <c r="DN280">
        <v>2</v>
      </c>
      <c r="DO280" t="b">
        <v>1</v>
      </c>
      <c r="DP280">
        <v>1694442399.814285</v>
      </c>
      <c r="DQ280">
        <v>1085.513214285714</v>
      </c>
      <c r="DR280">
        <v>1125.942142857143</v>
      </c>
      <c r="DS280">
        <v>21.03241785714286</v>
      </c>
      <c r="DT280">
        <v>18.99441785714285</v>
      </c>
      <c r="DU280">
        <v>1121.728214285714</v>
      </c>
      <c r="DV280">
        <v>24.68660357142857</v>
      </c>
      <c r="DW280">
        <v>499.9484642857143</v>
      </c>
      <c r="DX280">
        <v>84.4676607142857</v>
      </c>
      <c r="DY280">
        <v>0.1000158071428572</v>
      </c>
      <c r="DZ280">
        <v>27.15847857142858</v>
      </c>
      <c r="EA280">
        <v>28.04129285714286</v>
      </c>
      <c r="EB280">
        <v>999.9000000000002</v>
      </c>
      <c r="EC280">
        <v>0</v>
      </c>
      <c r="ED280">
        <v>0</v>
      </c>
      <c r="EE280">
        <v>10008.52928571429</v>
      </c>
      <c r="EF280">
        <v>0</v>
      </c>
      <c r="EG280">
        <v>1594.263571428572</v>
      </c>
      <c r="EH280">
        <v>-40.42842142857143</v>
      </c>
      <c r="EI280">
        <v>1108.834642857143</v>
      </c>
      <c r="EJ280">
        <v>1147.741428571429</v>
      </c>
      <c r="EK280">
        <v>2.037991428571428</v>
      </c>
      <c r="EL280">
        <v>1125.942142857143</v>
      </c>
      <c r="EM280">
        <v>18.99441785714285</v>
      </c>
      <c r="EN280">
        <v>1.776559285714286</v>
      </c>
      <c r="EO280">
        <v>1.604414285714286</v>
      </c>
      <c r="EP280">
        <v>15.58204642857143</v>
      </c>
      <c r="EQ280">
        <v>14.001275</v>
      </c>
      <c r="ER280">
        <v>2000.001071428571</v>
      </c>
      <c r="ES280">
        <v>0.9800055</v>
      </c>
      <c r="ET280">
        <v>0.01999448928571429</v>
      </c>
      <c r="EU280">
        <v>0</v>
      </c>
      <c r="EV280">
        <v>209.1411071428572</v>
      </c>
      <c r="EW280">
        <v>5.00078</v>
      </c>
      <c r="EX280">
        <v>5431.947142857142</v>
      </c>
      <c r="EY280">
        <v>16379.67142857143</v>
      </c>
      <c r="EZ280">
        <v>45.69182142857142</v>
      </c>
      <c r="FA280">
        <v>47.2005357142857</v>
      </c>
      <c r="FB280">
        <v>46.12932142857142</v>
      </c>
      <c r="FC280">
        <v>46.43496428571428</v>
      </c>
      <c r="FD280">
        <v>46.06010714285714</v>
      </c>
      <c r="FE280">
        <v>1955.111071428571</v>
      </c>
      <c r="FF280">
        <v>39.89000000000001</v>
      </c>
      <c r="FG280">
        <v>0</v>
      </c>
      <c r="FH280">
        <v>1694442407.7</v>
      </c>
      <c r="FI280">
        <v>0</v>
      </c>
      <c r="FJ280">
        <v>209.0807692307692</v>
      </c>
      <c r="FK280">
        <v>-9.19336751896615</v>
      </c>
      <c r="FL280">
        <v>-339.8211966130298</v>
      </c>
      <c r="FM280">
        <v>5430.011153846154</v>
      </c>
      <c r="FN280">
        <v>15</v>
      </c>
      <c r="FO280">
        <v>1694439552.6</v>
      </c>
      <c r="FP280" t="s">
        <v>825</v>
      </c>
      <c r="FQ280">
        <v>1694439550.6</v>
      </c>
      <c r="FR280">
        <v>1694439552.6</v>
      </c>
      <c r="FS280">
        <v>4</v>
      </c>
      <c r="FT280">
        <v>-0.107</v>
      </c>
      <c r="FU280">
        <v>-0.056</v>
      </c>
      <c r="FV280">
        <v>-25.867</v>
      </c>
      <c r="FW280">
        <v>-3.611</v>
      </c>
      <c r="FX280">
        <v>420</v>
      </c>
      <c r="FY280">
        <v>20</v>
      </c>
      <c r="FZ280">
        <v>0.32</v>
      </c>
      <c r="GA280">
        <v>0.08</v>
      </c>
      <c r="GB280">
        <v>-40.44081</v>
      </c>
      <c r="GC280">
        <v>0.1784848030019352</v>
      </c>
      <c r="GD280">
        <v>0.06779216695164685</v>
      </c>
      <c r="GE280">
        <v>0</v>
      </c>
      <c r="GF280">
        <v>2.055226</v>
      </c>
      <c r="GG280">
        <v>-0.3034950844277698</v>
      </c>
      <c r="GH280">
        <v>0.02930945255374112</v>
      </c>
      <c r="GI280">
        <v>1</v>
      </c>
      <c r="GJ280">
        <v>1</v>
      </c>
      <c r="GK280">
        <v>2</v>
      </c>
      <c r="GL280" t="s">
        <v>438</v>
      </c>
      <c r="GM280">
        <v>3.10407</v>
      </c>
      <c r="GN280">
        <v>2.75794</v>
      </c>
      <c r="GO280">
        <v>0.160744</v>
      </c>
      <c r="GP280">
        <v>0.16109</v>
      </c>
      <c r="GQ280">
        <v>0.101319</v>
      </c>
      <c r="GR280">
        <v>0.0846618</v>
      </c>
      <c r="GS280">
        <v>21275</v>
      </c>
      <c r="GT280">
        <v>20003.1</v>
      </c>
      <c r="GU280">
        <v>25927.5</v>
      </c>
      <c r="GV280">
        <v>24207.6</v>
      </c>
      <c r="GW280">
        <v>37452.5</v>
      </c>
      <c r="GX280">
        <v>32465.3</v>
      </c>
      <c r="GY280">
        <v>45376.5</v>
      </c>
      <c r="GZ280">
        <v>38363.2</v>
      </c>
      <c r="HA280">
        <v>1.7855</v>
      </c>
      <c r="HB280">
        <v>1.68298</v>
      </c>
      <c r="HC280">
        <v>-0.0502355</v>
      </c>
      <c r="HD280">
        <v>0</v>
      </c>
      <c r="HE280">
        <v>28.887</v>
      </c>
      <c r="HF280">
        <v>999.9</v>
      </c>
      <c r="HG280">
        <v>52.7</v>
      </c>
      <c r="HH280">
        <v>28.3</v>
      </c>
      <c r="HI280">
        <v>24.0929</v>
      </c>
      <c r="HJ280">
        <v>61.612</v>
      </c>
      <c r="HK280">
        <v>24.0304</v>
      </c>
      <c r="HL280">
        <v>1</v>
      </c>
      <c r="HM280">
        <v>1.12402</v>
      </c>
      <c r="HN280">
        <v>8.62894</v>
      </c>
      <c r="HO280">
        <v>20.1048</v>
      </c>
      <c r="HP280">
        <v>5.20995</v>
      </c>
      <c r="HQ280">
        <v>11.992</v>
      </c>
      <c r="HR280">
        <v>4.9617</v>
      </c>
      <c r="HS280">
        <v>3.27397</v>
      </c>
      <c r="HT280">
        <v>9999</v>
      </c>
      <c r="HU280">
        <v>9999</v>
      </c>
      <c r="HV280">
        <v>9999</v>
      </c>
      <c r="HW280">
        <v>162.8</v>
      </c>
      <c r="HX280">
        <v>1.86371</v>
      </c>
      <c r="HY280">
        <v>1.85974</v>
      </c>
      <c r="HZ280">
        <v>1.85791</v>
      </c>
      <c r="IA280">
        <v>1.85935</v>
      </c>
      <c r="IB280">
        <v>1.85958</v>
      </c>
      <c r="IC280">
        <v>1.85792</v>
      </c>
      <c r="ID280">
        <v>1.85699</v>
      </c>
      <c r="IE280">
        <v>1.85208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-36.55</v>
      </c>
      <c r="IT280">
        <v>-3.6527</v>
      </c>
      <c r="IU280">
        <v>-16.18538581062957</v>
      </c>
      <c r="IV280">
        <v>-0.02504303529460891</v>
      </c>
      <c r="IW280">
        <v>8.203137281165334E-06</v>
      </c>
      <c r="IX280">
        <v>-1.601710138363582E-09</v>
      </c>
      <c r="IY280">
        <v>-1.73941095924372</v>
      </c>
      <c r="IZ280">
        <v>-0.1542298006697892</v>
      </c>
      <c r="JA280">
        <v>0.004482180110296973</v>
      </c>
      <c r="JB280">
        <v>-5.576280945024944E-05</v>
      </c>
      <c r="JC280">
        <v>4</v>
      </c>
      <c r="JD280">
        <v>1967</v>
      </c>
      <c r="JE280">
        <v>1</v>
      </c>
      <c r="JF280">
        <v>28</v>
      </c>
      <c r="JG280">
        <v>47.6</v>
      </c>
      <c r="JH280">
        <v>47.6</v>
      </c>
      <c r="JI280">
        <v>2.66479</v>
      </c>
      <c r="JJ280">
        <v>2.60498</v>
      </c>
      <c r="JK280">
        <v>1.49658</v>
      </c>
      <c r="JL280">
        <v>2.40845</v>
      </c>
      <c r="JM280">
        <v>1.54907</v>
      </c>
      <c r="JN280">
        <v>2.40967</v>
      </c>
      <c r="JO280">
        <v>31.9805</v>
      </c>
      <c r="JP280">
        <v>13.4316</v>
      </c>
      <c r="JQ280">
        <v>18</v>
      </c>
      <c r="JR280">
        <v>505.693</v>
      </c>
      <c r="JS280">
        <v>450.339</v>
      </c>
      <c r="JT280">
        <v>22.0966</v>
      </c>
      <c r="JU280">
        <v>39.9855</v>
      </c>
      <c r="JV280">
        <v>30.0013</v>
      </c>
      <c r="JW280">
        <v>39.6915</v>
      </c>
      <c r="JX280">
        <v>39.5321</v>
      </c>
      <c r="JY280">
        <v>53.4586</v>
      </c>
      <c r="JZ280">
        <v>0</v>
      </c>
      <c r="KA280">
        <v>64.4772</v>
      </c>
      <c r="KB280">
        <v>22.0601</v>
      </c>
      <c r="KC280">
        <v>1175.67</v>
      </c>
      <c r="KD280">
        <v>19.9651</v>
      </c>
      <c r="KE280">
        <v>99.1314</v>
      </c>
      <c r="KF280">
        <v>92.4579</v>
      </c>
    </row>
    <row r="281" spans="1:292">
      <c r="A281">
        <v>263</v>
      </c>
      <c r="B281">
        <v>1694442412.6</v>
      </c>
      <c r="C281">
        <v>8332.099999904633</v>
      </c>
      <c r="D281" t="s">
        <v>964</v>
      </c>
      <c r="E281" t="s">
        <v>965</v>
      </c>
      <c r="F281">
        <v>5</v>
      </c>
      <c r="G281" t="s">
        <v>824</v>
      </c>
      <c r="H281">
        <v>1694442405.1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1182.019628514284</v>
      </c>
      <c r="AJ281">
        <v>1150.510545454545</v>
      </c>
      <c r="AK281">
        <v>3.396212877711845</v>
      </c>
      <c r="AL281">
        <v>65.87019396724924</v>
      </c>
      <c r="AM281">
        <f>(AO281 - AN281 + DX281*1E3/(8.314*(DZ281+273.15)) * AQ281/DW281 * AP281) * DW281/(100*DK281) * 1000/(1000 - AO281)</f>
        <v>0</v>
      </c>
      <c r="AN281">
        <v>18.99925070260014</v>
      </c>
      <c r="AO281">
        <v>20.96944181818182</v>
      </c>
      <c r="AP281">
        <v>-0.005695187230076457</v>
      </c>
      <c r="AQ281">
        <v>103.4270274450449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1.37</v>
      </c>
      <c r="DL281">
        <v>0.5</v>
      </c>
      <c r="DM281" t="s">
        <v>430</v>
      </c>
      <c r="DN281">
        <v>2</v>
      </c>
      <c r="DO281" t="b">
        <v>1</v>
      </c>
      <c r="DP281">
        <v>1694442405.1</v>
      </c>
      <c r="DQ281">
        <v>1103.134444444444</v>
      </c>
      <c r="DR281">
        <v>1143.661481481482</v>
      </c>
      <c r="DS281">
        <v>21.00578518518518</v>
      </c>
      <c r="DT281">
        <v>18.99738148148148</v>
      </c>
      <c r="DU281">
        <v>1139.575555555556</v>
      </c>
      <c r="DV281">
        <v>24.65901111111111</v>
      </c>
      <c r="DW281">
        <v>499.9078518518518</v>
      </c>
      <c r="DX281">
        <v>84.46846296296296</v>
      </c>
      <c r="DY281">
        <v>0.09996644444444445</v>
      </c>
      <c r="DZ281">
        <v>27.15707037037037</v>
      </c>
      <c r="EA281">
        <v>28.05217037037037</v>
      </c>
      <c r="EB281">
        <v>999.9000000000001</v>
      </c>
      <c r="EC281">
        <v>0</v>
      </c>
      <c r="ED281">
        <v>0</v>
      </c>
      <c r="EE281">
        <v>10007.45851851852</v>
      </c>
      <c r="EF281">
        <v>0</v>
      </c>
      <c r="EG281">
        <v>1575.319259259259</v>
      </c>
      <c r="EH281">
        <v>-40.52582962962963</v>
      </c>
      <c r="EI281">
        <v>1126.803703703704</v>
      </c>
      <c r="EJ281">
        <v>1165.807407407407</v>
      </c>
      <c r="EK281">
        <v>2.008401111111111</v>
      </c>
      <c r="EL281">
        <v>1143.661481481482</v>
      </c>
      <c r="EM281">
        <v>18.99738148148148</v>
      </c>
      <c r="EN281">
        <v>1.774327407407408</v>
      </c>
      <c r="EO281">
        <v>1.60467962962963</v>
      </c>
      <c r="EP281">
        <v>15.56242592592593</v>
      </c>
      <c r="EQ281">
        <v>14.00382222222222</v>
      </c>
      <c r="ER281">
        <v>2000.011481481481</v>
      </c>
      <c r="ES281">
        <v>0.9800055555555555</v>
      </c>
      <c r="ET281">
        <v>0.01999443333333334</v>
      </c>
      <c r="EU281">
        <v>0</v>
      </c>
      <c r="EV281">
        <v>208.2564444444445</v>
      </c>
      <c r="EW281">
        <v>5.00078</v>
      </c>
      <c r="EX281">
        <v>5406.807407407407</v>
      </c>
      <c r="EY281">
        <v>16379.75185185185</v>
      </c>
      <c r="EZ281">
        <v>45.68970370370371</v>
      </c>
      <c r="FA281">
        <v>47.20099999999999</v>
      </c>
      <c r="FB281">
        <v>46.18277777777777</v>
      </c>
      <c r="FC281">
        <v>46.42107407407407</v>
      </c>
      <c r="FD281">
        <v>46.06003703703704</v>
      </c>
      <c r="FE281">
        <v>1955.121481481481</v>
      </c>
      <c r="FF281">
        <v>39.89000000000001</v>
      </c>
      <c r="FG281">
        <v>0</v>
      </c>
      <c r="FH281">
        <v>1694442412.5</v>
      </c>
      <c r="FI281">
        <v>0</v>
      </c>
      <c r="FJ281">
        <v>208.2898076923077</v>
      </c>
      <c r="FK281">
        <v>-9.690974338642615</v>
      </c>
      <c r="FL281">
        <v>-310.5135036112163</v>
      </c>
      <c r="FM281">
        <v>5407.236923076924</v>
      </c>
      <c r="FN281">
        <v>15</v>
      </c>
      <c r="FO281">
        <v>1694439552.6</v>
      </c>
      <c r="FP281" t="s">
        <v>825</v>
      </c>
      <c r="FQ281">
        <v>1694439550.6</v>
      </c>
      <c r="FR281">
        <v>1694439552.6</v>
      </c>
      <c r="FS281">
        <v>4</v>
      </c>
      <c r="FT281">
        <v>-0.107</v>
      </c>
      <c r="FU281">
        <v>-0.056</v>
      </c>
      <c r="FV281">
        <v>-25.867</v>
      </c>
      <c r="FW281">
        <v>-3.611</v>
      </c>
      <c r="FX281">
        <v>420</v>
      </c>
      <c r="FY281">
        <v>20</v>
      </c>
      <c r="FZ281">
        <v>0.32</v>
      </c>
      <c r="GA281">
        <v>0.08</v>
      </c>
      <c r="GB281">
        <v>-40.48641463414634</v>
      </c>
      <c r="GC281">
        <v>-0.9145317073170388</v>
      </c>
      <c r="GD281">
        <v>0.1294069221222683</v>
      </c>
      <c r="GE281">
        <v>0</v>
      </c>
      <c r="GF281">
        <v>2.027921951219512</v>
      </c>
      <c r="GG281">
        <v>-0.3332830662020915</v>
      </c>
      <c r="GH281">
        <v>0.03287214442532724</v>
      </c>
      <c r="GI281">
        <v>1</v>
      </c>
      <c r="GJ281">
        <v>1</v>
      </c>
      <c r="GK281">
        <v>2</v>
      </c>
      <c r="GL281" t="s">
        <v>438</v>
      </c>
      <c r="GM281">
        <v>3.10418</v>
      </c>
      <c r="GN281">
        <v>2.75821</v>
      </c>
      <c r="GO281">
        <v>0.162219</v>
      </c>
      <c r="GP281">
        <v>0.162563</v>
      </c>
      <c r="GQ281">
        <v>0.101237</v>
      </c>
      <c r="GR281">
        <v>0.08466509999999999</v>
      </c>
      <c r="GS281">
        <v>21237.2</v>
      </c>
      <c r="GT281">
        <v>19967.5</v>
      </c>
      <c r="GU281">
        <v>25927.1</v>
      </c>
      <c r="GV281">
        <v>24207.3</v>
      </c>
      <c r="GW281">
        <v>37455.2</v>
      </c>
      <c r="GX281">
        <v>32464.9</v>
      </c>
      <c r="GY281">
        <v>45375.4</v>
      </c>
      <c r="GZ281">
        <v>38362.6</v>
      </c>
      <c r="HA281">
        <v>1.78572</v>
      </c>
      <c r="HB281">
        <v>1.68305</v>
      </c>
      <c r="HC281">
        <v>-0.0516027</v>
      </c>
      <c r="HD281">
        <v>0</v>
      </c>
      <c r="HE281">
        <v>28.8974</v>
      </c>
      <c r="HF281">
        <v>999.9</v>
      </c>
      <c r="HG281">
        <v>52.7</v>
      </c>
      <c r="HH281">
        <v>28.3</v>
      </c>
      <c r="HI281">
        <v>24.0941</v>
      </c>
      <c r="HJ281">
        <v>61.352</v>
      </c>
      <c r="HK281">
        <v>24.0304</v>
      </c>
      <c r="HL281">
        <v>1</v>
      </c>
      <c r="HM281">
        <v>1.12542</v>
      </c>
      <c r="HN281">
        <v>8.81026</v>
      </c>
      <c r="HO281">
        <v>20.0961</v>
      </c>
      <c r="HP281">
        <v>5.2095</v>
      </c>
      <c r="HQ281">
        <v>11.992</v>
      </c>
      <c r="HR281">
        <v>4.9613</v>
      </c>
      <c r="HS281">
        <v>3.27393</v>
      </c>
      <c r="HT281">
        <v>9999</v>
      </c>
      <c r="HU281">
        <v>9999</v>
      </c>
      <c r="HV281">
        <v>9999</v>
      </c>
      <c r="HW281">
        <v>162.8</v>
      </c>
      <c r="HX281">
        <v>1.86371</v>
      </c>
      <c r="HY281">
        <v>1.85973</v>
      </c>
      <c r="HZ281">
        <v>1.85791</v>
      </c>
      <c r="IA281">
        <v>1.85937</v>
      </c>
      <c r="IB281">
        <v>1.85956</v>
      </c>
      <c r="IC281">
        <v>1.85792</v>
      </c>
      <c r="ID281">
        <v>1.85699</v>
      </c>
      <c r="IE281">
        <v>1.85208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-36.75</v>
      </c>
      <c r="IT281">
        <v>-3.6519</v>
      </c>
      <c r="IU281">
        <v>-16.18538581062957</v>
      </c>
      <c r="IV281">
        <v>-0.02504303529460891</v>
      </c>
      <c r="IW281">
        <v>8.203137281165334E-06</v>
      </c>
      <c r="IX281">
        <v>-1.601710138363582E-09</v>
      </c>
      <c r="IY281">
        <v>-1.73941095924372</v>
      </c>
      <c r="IZ281">
        <v>-0.1542298006697892</v>
      </c>
      <c r="JA281">
        <v>0.004482180110296973</v>
      </c>
      <c r="JB281">
        <v>-5.576280945024944E-05</v>
      </c>
      <c r="JC281">
        <v>4</v>
      </c>
      <c r="JD281">
        <v>1967</v>
      </c>
      <c r="JE281">
        <v>1</v>
      </c>
      <c r="JF281">
        <v>28</v>
      </c>
      <c r="JG281">
        <v>47.7</v>
      </c>
      <c r="JH281">
        <v>47.7</v>
      </c>
      <c r="JI281">
        <v>2.69531</v>
      </c>
      <c r="JJ281">
        <v>2.60742</v>
      </c>
      <c r="JK281">
        <v>1.49658</v>
      </c>
      <c r="JL281">
        <v>2.40845</v>
      </c>
      <c r="JM281">
        <v>1.54907</v>
      </c>
      <c r="JN281">
        <v>2.34863</v>
      </c>
      <c r="JO281">
        <v>31.9805</v>
      </c>
      <c r="JP281">
        <v>13.4053</v>
      </c>
      <c r="JQ281">
        <v>18</v>
      </c>
      <c r="JR281">
        <v>505.884</v>
      </c>
      <c r="JS281">
        <v>450.431</v>
      </c>
      <c r="JT281">
        <v>22.0479</v>
      </c>
      <c r="JU281">
        <v>39.9921</v>
      </c>
      <c r="JV281">
        <v>30.0014</v>
      </c>
      <c r="JW281">
        <v>39.6984</v>
      </c>
      <c r="JX281">
        <v>39.5389</v>
      </c>
      <c r="JY281">
        <v>54.0923</v>
      </c>
      <c r="JZ281">
        <v>0</v>
      </c>
      <c r="KA281">
        <v>64.4772</v>
      </c>
      <c r="KB281">
        <v>22.0025</v>
      </c>
      <c r="KC281">
        <v>1189.05</v>
      </c>
      <c r="KD281">
        <v>20.1072</v>
      </c>
      <c r="KE281">
        <v>99.1293</v>
      </c>
      <c r="KF281">
        <v>92.4564</v>
      </c>
    </row>
    <row r="282" spans="1:292">
      <c r="A282">
        <v>264</v>
      </c>
      <c r="B282">
        <v>1694442417.6</v>
      </c>
      <c r="C282">
        <v>8337.099999904633</v>
      </c>
      <c r="D282" t="s">
        <v>966</v>
      </c>
      <c r="E282" t="s">
        <v>967</v>
      </c>
      <c r="F282">
        <v>5</v>
      </c>
      <c r="G282" t="s">
        <v>824</v>
      </c>
      <c r="H282">
        <v>1694442409.814285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1199.021986465682</v>
      </c>
      <c r="AJ282">
        <v>1167.500666666666</v>
      </c>
      <c r="AK282">
        <v>3.380599060061161</v>
      </c>
      <c r="AL282">
        <v>65.87019396724924</v>
      </c>
      <c r="AM282">
        <f>(AO282 - AN282 + DX282*1E3/(8.314*(DZ282+273.15)) * AQ282/DW282 * AP282) * DW282/(100*DK282) * 1000/(1000 - AO282)</f>
        <v>0</v>
      </c>
      <c r="AN282">
        <v>19.00173110024229</v>
      </c>
      <c r="AO282">
        <v>20.9398503030303</v>
      </c>
      <c r="AP282">
        <v>-0.005774745596399886</v>
      </c>
      <c r="AQ282">
        <v>103.4270274450449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1.37</v>
      </c>
      <c r="DL282">
        <v>0.5</v>
      </c>
      <c r="DM282" t="s">
        <v>430</v>
      </c>
      <c r="DN282">
        <v>2</v>
      </c>
      <c r="DO282" t="b">
        <v>1</v>
      </c>
      <c r="DP282">
        <v>1694442409.814285</v>
      </c>
      <c r="DQ282">
        <v>1118.819285714286</v>
      </c>
      <c r="DR282">
        <v>1159.460357142857</v>
      </c>
      <c r="DS282">
        <v>20.98131785714285</v>
      </c>
      <c r="DT282">
        <v>18.99965357142857</v>
      </c>
      <c r="DU282">
        <v>1155.460357142857</v>
      </c>
      <c r="DV282">
        <v>24.63364642857143</v>
      </c>
      <c r="DW282">
        <v>499.9467857142857</v>
      </c>
      <c r="DX282">
        <v>84.46858571428571</v>
      </c>
      <c r="DY282">
        <v>0.099971975</v>
      </c>
      <c r="DZ282">
        <v>27.15521071428572</v>
      </c>
      <c r="EA282">
        <v>28.05491785714285</v>
      </c>
      <c r="EB282">
        <v>999.9000000000002</v>
      </c>
      <c r="EC282">
        <v>0</v>
      </c>
      <c r="ED282">
        <v>0</v>
      </c>
      <c r="EE282">
        <v>10001.1425</v>
      </c>
      <c r="EF282">
        <v>0</v>
      </c>
      <c r="EG282">
        <v>1572.766428571429</v>
      </c>
      <c r="EH282">
        <v>-40.64087142857143</v>
      </c>
      <c r="EI282">
        <v>1142.795357142857</v>
      </c>
      <c r="EJ282">
        <v>1181.915</v>
      </c>
      <c r="EK282">
        <v>1.981652857142857</v>
      </c>
      <c r="EL282">
        <v>1159.460357142857</v>
      </c>
      <c r="EM282">
        <v>18.99965357142857</v>
      </c>
      <c r="EN282">
        <v>1.7722625</v>
      </c>
      <c r="EO282">
        <v>1.604874285714285</v>
      </c>
      <c r="EP282">
        <v>15.54425714285714</v>
      </c>
      <c r="EQ282">
        <v>14.00568571428572</v>
      </c>
      <c r="ER282">
        <v>2000.021428571428</v>
      </c>
      <c r="ES282">
        <v>0.9800055</v>
      </c>
      <c r="ET282">
        <v>0.01999448928571429</v>
      </c>
      <c r="EU282">
        <v>0</v>
      </c>
      <c r="EV282">
        <v>207.4696428571428</v>
      </c>
      <c r="EW282">
        <v>5.00078</v>
      </c>
      <c r="EX282">
        <v>5389.300714285716</v>
      </c>
      <c r="EY282">
        <v>16379.82857142857</v>
      </c>
      <c r="EZ282">
        <v>45.69182142857143</v>
      </c>
      <c r="FA282">
        <v>47.20049999999998</v>
      </c>
      <c r="FB282">
        <v>46.20746428571429</v>
      </c>
      <c r="FC282">
        <v>46.4350357142857</v>
      </c>
      <c r="FD282">
        <v>46.10478571428571</v>
      </c>
      <c r="FE282">
        <v>1955.131428571429</v>
      </c>
      <c r="FF282">
        <v>39.89000000000001</v>
      </c>
      <c r="FG282">
        <v>0</v>
      </c>
      <c r="FH282">
        <v>1694442417.9</v>
      </c>
      <c r="FI282">
        <v>0</v>
      </c>
      <c r="FJ282">
        <v>207.34276</v>
      </c>
      <c r="FK282">
        <v>-9.916846126975297</v>
      </c>
      <c r="FL282">
        <v>-127.9930767138394</v>
      </c>
      <c r="FM282">
        <v>5385.304399999999</v>
      </c>
      <c r="FN282">
        <v>15</v>
      </c>
      <c r="FO282">
        <v>1694439552.6</v>
      </c>
      <c r="FP282" t="s">
        <v>825</v>
      </c>
      <c r="FQ282">
        <v>1694439550.6</v>
      </c>
      <c r="FR282">
        <v>1694439552.6</v>
      </c>
      <c r="FS282">
        <v>4</v>
      </c>
      <c r="FT282">
        <v>-0.107</v>
      </c>
      <c r="FU282">
        <v>-0.056</v>
      </c>
      <c r="FV282">
        <v>-25.867</v>
      </c>
      <c r="FW282">
        <v>-3.611</v>
      </c>
      <c r="FX282">
        <v>420</v>
      </c>
      <c r="FY282">
        <v>20</v>
      </c>
      <c r="FZ282">
        <v>0.32</v>
      </c>
      <c r="GA282">
        <v>0.08</v>
      </c>
      <c r="GB282">
        <v>-40.57541999999999</v>
      </c>
      <c r="GC282">
        <v>-1.620200375234433</v>
      </c>
      <c r="GD282">
        <v>0.1721371984784233</v>
      </c>
      <c r="GE282">
        <v>0</v>
      </c>
      <c r="GF282">
        <v>1.9954615</v>
      </c>
      <c r="GG282">
        <v>-0.340588592870549</v>
      </c>
      <c r="GH282">
        <v>0.03277649855841833</v>
      </c>
      <c r="GI282">
        <v>1</v>
      </c>
      <c r="GJ282">
        <v>1</v>
      </c>
      <c r="GK282">
        <v>2</v>
      </c>
      <c r="GL282" t="s">
        <v>438</v>
      </c>
      <c r="GM282">
        <v>3.10432</v>
      </c>
      <c r="GN282">
        <v>2.75811</v>
      </c>
      <c r="GO282">
        <v>0.163681</v>
      </c>
      <c r="GP282">
        <v>0.164032</v>
      </c>
      <c r="GQ282">
        <v>0.101144</v>
      </c>
      <c r="GR282">
        <v>0.0846687</v>
      </c>
      <c r="GS282">
        <v>21199.7</v>
      </c>
      <c r="GT282">
        <v>19932.1</v>
      </c>
      <c r="GU282">
        <v>25926.7</v>
      </c>
      <c r="GV282">
        <v>24206.9</v>
      </c>
      <c r="GW282">
        <v>37458.8</v>
      </c>
      <c r="GX282">
        <v>32464.5</v>
      </c>
      <c r="GY282">
        <v>45374.9</v>
      </c>
      <c r="GZ282">
        <v>38362.1</v>
      </c>
      <c r="HA282">
        <v>1.7858</v>
      </c>
      <c r="HB282">
        <v>1.68298</v>
      </c>
      <c r="HC282">
        <v>-0.0523552</v>
      </c>
      <c r="HD282">
        <v>0</v>
      </c>
      <c r="HE282">
        <v>28.9095</v>
      </c>
      <c r="HF282">
        <v>999.9</v>
      </c>
      <c r="HG282">
        <v>52.7</v>
      </c>
      <c r="HH282">
        <v>28.3</v>
      </c>
      <c r="HI282">
        <v>24.0909</v>
      </c>
      <c r="HJ282">
        <v>61.542</v>
      </c>
      <c r="HK282">
        <v>23.8341</v>
      </c>
      <c r="HL282">
        <v>1</v>
      </c>
      <c r="HM282">
        <v>1.12698</v>
      </c>
      <c r="HN282">
        <v>8.96636</v>
      </c>
      <c r="HO282">
        <v>20.0887</v>
      </c>
      <c r="HP282">
        <v>5.20965</v>
      </c>
      <c r="HQ282">
        <v>11.992</v>
      </c>
      <c r="HR282">
        <v>4.96185</v>
      </c>
      <c r="HS282">
        <v>3.27403</v>
      </c>
      <c r="HT282">
        <v>9999</v>
      </c>
      <c r="HU282">
        <v>9999</v>
      </c>
      <c r="HV282">
        <v>9999</v>
      </c>
      <c r="HW282">
        <v>162.8</v>
      </c>
      <c r="HX282">
        <v>1.86371</v>
      </c>
      <c r="HY282">
        <v>1.85973</v>
      </c>
      <c r="HZ282">
        <v>1.85791</v>
      </c>
      <c r="IA282">
        <v>1.85936</v>
      </c>
      <c r="IB282">
        <v>1.85951</v>
      </c>
      <c r="IC282">
        <v>1.85792</v>
      </c>
      <c r="ID282">
        <v>1.85699</v>
      </c>
      <c r="IE282">
        <v>1.85209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-36.97</v>
      </c>
      <c r="IT282">
        <v>-3.6507</v>
      </c>
      <c r="IU282">
        <v>-16.18538581062957</v>
      </c>
      <c r="IV282">
        <v>-0.02504303529460891</v>
      </c>
      <c r="IW282">
        <v>8.203137281165334E-06</v>
      </c>
      <c r="IX282">
        <v>-1.601710138363582E-09</v>
      </c>
      <c r="IY282">
        <v>-1.73941095924372</v>
      </c>
      <c r="IZ282">
        <v>-0.1542298006697892</v>
      </c>
      <c r="JA282">
        <v>0.004482180110296973</v>
      </c>
      <c r="JB282">
        <v>-5.576280945024944E-05</v>
      </c>
      <c r="JC282">
        <v>4</v>
      </c>
      <c r="JD282">
        <v>1967</v>
      </c>
      <c r="JE282">
        <v>1</v>
      </c>
      <c r="JF282">
        <v>28</v>
      </c>
      <c r="JG282">
        <v>47.8</v>
      </c>
      <c r="JH282">
        <v>47.8</v>
      </c>
      <c r="JI282">
        <v>2.72339</v>
      </c>
      <c r="JJ282">
        <v>2.60132</v>
      </c>
      <c r="JK282">
        <v>1.49658</v>
      </c>
      <c r="JL282">
        <v>2.40845</v>
      </c>
      <c r="JM282">
        <v>1.54907</v>
      </c>
      <c r="JN282">
        <v>2.43164</v>
      </c>
      <c r="JO282">
        <v>31.9805</v>
      </c>
      <c r="JP282">
        <v>13.4053</v>
      </c>
      <c r="JQ282">
        <v>18</v>
      </c>
      <c r="JR282">
        <v>505.98</v>
      </c>
      <c r="JS282">
        <v>450.43</v>
      </c>
      <c r="JT282">
        <v>21.9897</v>
      </c>
      <c r="JU282">
        <v>39.9999</v>
      </c>
      <c r="JV282">
        <v>30.0014</v>
      </c>
      <c r="JW282">
        <v>39.7058</v>
      </c>
      <c r="JX282">
        <v>39.5465</v>
      </c>
      <c r="JY282">
        <v>54.64</v>
      </c>
      <c r="JZ282">
        <v>0</v>
      </c>
      <c r="KA282">
        <v>64.4772</v>
      </c>
      <c r="KB282">
        <v>21.9441</v>
      </c>
      <c r="KC282">
        <v>1209.08</v>
      </c>
      <c r="KD282">
        <v>20.2591</v>
      </c>
      <c r="KE282">
        <v>99.1281</v>
      </c>
      <c r="KF282">
        <v>92.4552</v>
      </c>
    </row>
    <row r="283" spans="1:292">
      <c r="A283">
        <v>265</v>
      </c>
      <c r="B283">
        <v>1694442422.6</v>
      </c>
      <c r="C283">
        <v>8342.099999904633</v>
      </c>
      <c r="D283" t="s">
        <v>968</v>
      </c>
      <c r="E283" t="s">
        <v>969</v>
      </c>
      <c r="F283">
        <v>5</v>
      </c>
      <c r="G283" t="s">
        <v>824</v>
      </c>
      <c r="H283">
        <v>1694442415.1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1216.279728530738</v>
      </c>
      <c r="AJ283">
        <v>1184.563878787879</v>
      </c>
      <c r="AK283">
        <v>3.417226976791068</v>
      </c>
      <c r="AL283">
        <v>65.87019396724924</v>
      </c>
      <c r="AM283">
        <f>(AO283 - AN283 + DX283*1E3/(8.314*(DZ283+273.15)) * AQ283/DW283 * AP283) * DW283/(100*DK283) * 1000/(1000 - AO283)</f>
        <v>0</v>
      </c>
      <c r="AN283">
        <v>19.00359388164928</v>
      </c>
      <c r="AO283">
        <v>20.90985696969696</v>
      </c>
      <c r="AP283">
        <v>-0.006793582004209443</v>
      </c>
      <c r="AQ283">
        <v>103.4270274450449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1.37</v>
      </c>
      <c r="DL283">
        <v>0.5</v>
      </c>
      <c r="DM283" t="s">
        <v>430</v>
      </c>
      <c r="DN283">
        <v>2</v>
      </c>
      <c r="DO283" t="b">
        <v>1</v>
      </c>
      <c r="DP283">
        <v>1694442415.1</v>
      </c>
      <c r="DQ283">
        <v>1136.40962962963</v>
      </c>
      <c r="DR283">
        <v>1177.208888888889</v>
      </c>
      <c r="DS283">
        <v>20.9513037037037</v>
      </c>
      <c r="DT283">
        <v>19.0016037037037</v>
      </c>
      <c r="DU283">
        <v>1173.272222222222</v>
      </c>
      <c r="DV283">
        <v>24.60254814814814</v>
      </c>
      <c r="DW283">
        <v>499.9667777777779</v>
      </c>
      <c r="DX283">
        <v>84.46849629629629</v>
      </c>
      <c r="DY283">
        <v>0.09997076296296295</v>
      </c>
      <c r="DZ283">
        <v>27.15043333333334</v>
      </c>
      <c r="EA283">
        <v>28.05924814814814</v>
      </c>
      <c r="EB283">
        <v>999.9000000000001</v>
      </c>
      <c r="EC283">
        <v>0</v>
      </c>
      <c r="ED283">
        <v>0</v>
      </c>
      <c r="EE283">
        <v>9997.224444444442</v>
      </c>
      <c r="EF283">
        <v>0</v>
      </c>
      <c r="EG283">
        <v>1572.174444444444</v>
      </c>
      <c r="EH283">
        <v>-40.7990962962963</v>
      </c>
      <c r="EI283">
        <v>1160.727037037037</v>
      </c>
      <c r="EJ283">
        <v>1200.01</v>
      </c>
      <c r="EK283">
        <v>1.949696296296296</v>
      </c>
      <c r="EL283">
        <v>1177.208888888889</v>
      </c>
      <c r="EM283">
        <v>19.0016037037037</v>
      </c>
      <c r="EN283">
        <v>1.769725185185185</v>
      </c>
      <c r="EO283">
        <v>1.605036666666667</v>
      </c>
      <c r="EP283">
        <v>15.52191111111111</v>
      </c>
      <c r="EQ283">
        <v>14.00724814814815</v>
      </c>
      <c r="ER283">
        <v>2000.055185185185</v>
      </c>
      <c r="ES283">
        <v>0.9800055555555555</v>
      </c>
      <c r="ET283">
        <v>0.01999444444444445</v>
      </c>
      <c r="EU283">
        <v>0</v>
      </c>
      <c r="EV283">
        <v>206.6222962962963</v>
      </c>
      <c r="EW283">
        <v>5.00078</v>
      </c>
      <c r="EX283">
        <v>5374.783333333334</v>
      </c>
      <c r="EY283">
        <v>16380.1037037037</v>
      </c>
      <c r="EZ283">
        <v>45.65955555555556</v>
      </c>
      <c r="FA283">
        <v>47.19633333333331</v>
      </c>
      <c r="FB283">
        <v>46.22214814814815</v>
      </c>
      <c r="FC283">
        <v>46.40948148148149</v>
      </c>
      <c r="FD283">
        <v>46.09944444444444</v>
      </c>
      <c r="FE283">
        <v>1955.165185185185</v>
      </c>
      <c r="FF283">
        <v>39.89000000000001</v>
      </c>
      <c r="FG283">
        <v>0</v>
      </c>
      <c r="FH283">
        <v>1694442422.7</v>
      </c>
      <c r="FI283">
        <v>0</v>
      </c>
      <c r="FJ283">
        <v>206.56592</v>
      </c>
      <c r="FK283">
        <v>-8.625615382377823</v>
      </c>
      <c r="FL283">
        <v>-99.69769222675197</v>
      </c>
      <c r="FM283">
        <v>5374.476799999999</v>
      </c>
      <c r="FN283">
        <v>15</v>
      </c>
      <c r="FO283">
        <v>1694439552.6</v>
      </c>
      <c r="FP283" t="s">
        <v>825</v>
      </c>
      <c r="FQ283">
        <v>1694439550.6</v>
      </c>
      <c r="FR283">
        <v>1694439552.6</v>
      </c>
      <c r="FS283">
        <v>4</v>
      </c>
      <c r="FT283">
        <v>-0.107</v>
      </c>
      <c r="FU283">
        <v>-0.056</v>
      </c>
      <c r="FV283">
        <v>-25.867</v>
      </c>
      <c r="FW283">
        <v>-3.611</v>
      </c>
      <c r="FX283">
        <v>420</v>
      </c>
      <c r="FY283">
        <v>20</v>
      </c>
      <c r="FZ283">
        <v>0.32</v>
      </c>
      <c r="GA283">
        <v>0.08</v>
      </c>
      <c r="GB283">
        <v>-40.6923875</v>
      </c>
      <c r="GC283">
        <v>-1.943634146341393</v>
      </c>
      <c r="GD283">
        <v>0.2016625599702383</v>
      </c>
      <c r="GE283">
        <v>0</v>
      </c>
      <c r="GF283">
        <v>1.9719035</v>
      </c>
      <c r="GG283">
        <v>-0.3588029268292735</v>
      </c>
      <c r="GH283">
        <v>0.0345453987203795</v>
      </c>
      <c r="GI283">
        <v>1</v>
      </c>
      <c r="GJ283">
        <v>1</v>
      </c>
      <c r="GK283">
        <v>2</v>
      </c>
      <c r="GL283" t="s">
        <v>438</v>
      </c>
      <c r="GM283">
        <v>3.10421</v>
      </c>
      <c r="GN283">
        <v>2.75798</v>
      </c>
      <c r="GO283">
        <v>0.165142</v>
      </c>
      <c r="GP283">
        <v>0.165454</v>
      </c>
      <c r="GQ283">
        <v>0.101056</v>
      </c>
      <c r="GR283">
        <v>0.08467189999999999</v>
      </c>
      <c r="GS283">
        <v>21162.4</v>
      </c>
      <c r="GT283">
        <v>19897.8</v>
      </c>
      <c r="GU283">
        <v>25926.5</v>
      </c>
      <c r="GV283">
        <v>24206.5</v>
      </c>
      <c r="GW283">
        <v>37462.2</v>
      </c>
      <c r="GX283">
        <v>32463.9</v>
      </c>
      <c r="GY283">
        <v>45374.5</v>
      </c>
      <c r="GZ283">
        <v>38361.4</v>
      </c>
      <c r="HA283">
        <v>1.7852</v>
      </c>
      <c r="HB283">
        <v>1.68307</v>
      </c>
      <c r="HC283">
        <v>-0.0529066</v>
      </c>
      <c r="HD283">
        <v>0</v>
      </c>
      <c r="HE283">
        <v>28.9194</v>
      </c>
      <c r="HF283">
        <v>999.9</v>
      </c>
      <c r="HG283">
        <v>52.7</v>
      </c>
      <c r="HH283">
        <v>28.3</v>
      </c>
      <c r="HI283">
        <v>24.0914</v>
      </c>
      <c r="HJ283">
        <v>61.732</v>
      </c>
      <c r="HK283">
        <v>23.9103</v>
      </c>
      <c r="HL283">
        <v>1</v>
      </c>
      <c r="HM283">
        <v>1.1283</v>
      </c>
      <c r="HN283">
        <v>9.1008</v>
      </c>
      <c r="HO283">
        <v>20.0822</v>
      </c>
      <c r="HP283">
        <v>5.2104</v>
      </c>
      <c r="HQ283">
        <v>11.992</v>
      </c>
      <c r="HR283">
        <v>4.96175</v>
      </c>
      <c r="HS283">
        <v>3.27415</v>
      </c>
      <c r="HT283">
        <v>9999</v>
      </c>
      <c r="HU283">
        <v>9999</v>
      </c>
      <c r="HV283">
        <v>9999</v>
      </c>
      <c r="HW283">
        <v>162.8</v>
      </c>
      <c r="HX283">
        <v>1.86371</v>
      </c>
      <c r="HY283">
        <v>1.85974</v>
      </c>
      <c r="HZ283">
        <v>1.85791</v>
      </c>
      <c r="IA283">
        <v>1.85937</v>
      </c>
      <c r="IB283">
        <v>1.85954</v>
      </c>
      <c r="IC283">
        <v>1.85794</v>
      </c>
      <c r="ID283">
        <v>1.85699</v>
      </c>
      <c r="IE283">
        <v>1.85206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-37.18</v>
      </c>
      <c r="IT283">
        <v>-3.6496</v>
      </c>
      <c r="IU283">
        <v>-16.18538581062957</v>
      </c>
      <c r="IV283">
        <v>-0.02504303529460891</v>
      </c>
      <c r="IW283">
        <v>8.203137281165334E-06</v>
      </c>
      <c r="IX283">
        <v>-1.601710138363582E-09</v>
      </c>
      <c r="IY283">
        <v>-1.73941095924372</v>
      </c>
      <c r="IZ283">
        <v>-0.1542298006697892</v>
      </c>
      <c r="JA283">
        <v>0.004482180110296973</v>
      </c>
      <c r="JB283">
        <v>-5.576280945024944E-05</v>
      </c>
      <c r="JC283">
        <v>4</v>
      </c>
      <c r="JD283">
        <v>1967</v>
      </c>
      <c r="JE283">
        <v>1</v>
      </c>
      <c r="JF283">
        <v>28</v>
      </c>
      <c r="JG283">
        <v>47.9</v>
      </c>
      <c r="JH283">
        <v>47.8</v>
      </c>
      <c r="JI283">
        <v>2.75513</v>
      </c>
      <c r="JJ283">
        <v>2.6062</v>
      </c>
      <c r="JK283">
        <v>1.49658</v>
      </c>
      <c r="JL283">
        <v>2.40967</v>
      </c>
      <c r="JM283">
        <v>1.54907</v>
      </c>
      <c r="JN283">
        <v>2.45239</v>
      </c>
      <c r="JO283">
        <v>32.0024</v>
      </c>
      <c r="JP283">
        <v>13.3965</v>
      </c>
      <c r="JQ283">
        <v>18</v>
      </c>
      <c r="JR283">
        <v>505.639</v>
      </c>
      <c r="JS283">
        <v>450.533</v>
      </c>
      <c r="JT283">
        <v>21.9282</v>
      </c>
      <c r="JU283">
        <v>40.0062</v>
      </c>
      <c r="JV283">
        <v>30.0014</v>
      </c>
      <c r="JW283">
        <v>39.7125</v>
      </c>
      <c r="JX283">
        <v>39.5527</v>
      </c>
      <c r="JY283">
        <v>55.2742</v>
      </c>
      <c r="JZ283">
        <v>0</v>
      </c>
      <c r="KA283">
        <v>64.4772</v>
      </c>
      <c r="KB283">
        <v>21.8864</v>
      </c>
      <c r="KC283">
        <v>1222.44</v>
      </c>
      <c r="KD283">
        <v>20.4201</v>
      </c>
      <c r="KE283">
        <v>99.1271</v>
      </c>
      <c r="KF283">
        <v>92.45350000000001</v>
      </c>
    </row>
    <row r="284" spans="1:292">
      <c r="A284">
        <v>266</v>
      </c>
      <c r="B284">
        <v>1694442427.6</v>
      </c>
      <c r="C284">
        <v>8347.099999904633</v>
      </c>
      <c r="D284" t="s">
        <v>970</v>
      </c>
      <c r="E284" t="s">
        <v>971</v>
      </c>
      <c r="F284">
        <v>5</v>
      </c>
      <c r="G284" t="s">
        <v>824</v>
      </c>
      <c r="H284">
        <v>1694442419.814285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1233.179139095869</v>
      </c>
      <c r="AJ284">
        <v>1201.533636363636</v>
      </c>
      <c r="AK284">
        <v>3.406135377837874</v>
      </c>
      <c r="AL284">
        <v>65.87019396724924</v>
      </c>
      <c r="AM284">
        <f>(AO284 - AN284 + DX284*1E3/(8.314*(DZ284+273.15)) * AQ284/DW284 * AP284) * DW284/(100*DK284) * 1000/(1000 - AO284)</f>
        <v>0</v>
      </c>
      <c r="AN284">
        <v>19.00504711594945</v>
      </c>
      <c r="AO284">
        <v>20.88372787878788</v>
      </c>
      <c r="AP284">
        <v>-0.005221120638091731</v>
      </c>
      <c r="AQ284">
        <v>103.4270274450449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1.37</v>
      </c>
      <c r="DL284">
        <v>0.5</v>
      </c>
      <c r="DM284" t="s">
        <v>430</v>
      </c>
      <c r="DN284">
        <v>2</v>
      </c>
      <c r="DO284" t="b">
        <v>1</v>
      </c>
      <c r="DP284">
        <v>1694442419.814285</v>
      </c>
      <c r="DQ284">
        <v>1152.135714285714</v>
      </c>
      <c r="DR284">
        <v>1192.988928571429</v>
      </c>
      <c r="DS284">
        <v>20.92437142857142</v>
      </c>
      <c r="DT284">
        <v>19.003525</v>
      </c>
      <c r="DU284">
        <v>1189.194642857143</v>
      </c>
      <c r="DV284">
        <v>24.57463928571428</v>
      </c>
      <c r="DW284">
        <v>499.9641428571427</v>
      </c>
      <c r="DX284">
        <v>84.46839285714285</v>
      </c>
      <c r="DY284">
        <v>0.09992931428571428</v>
      </c>
      <c r="DZ284">
        <v>27.14377142857143</v>
      </c>
      <c r="EA284">
        <v>28.05671071428572</v>
      </c>
      <c r="EB284">
        <v>999.9000000000002</v>
      </c>
      <c r="EC284">
        <v>0</v>
      </c>
      <c r="ED284">
        <v>0</v>
      </c>
      <c r="EE284">
        <v>9997.025714285714</v>
      </c>
      <c r="EF284">
        <v>0</v>
      </c>
      <c r="EG284">
        <v>1586.175714285715</v>
      </c>
      <c r="EH284">
        <v>-40.85360000000001</v>
      </c>
      <c r="EI284">
        <v>1176.7575</v>
      </c>
      <c r="EJ284">
        <v>1216.098571428571</v>
      </c>
      <c r="EK284">
        <v>1.920841071428571</v>
      </c>
      <c r="EL284">
        <v>1192.988928571429</v>
      </c>
      <c r="EM284">
        <v>19.003525</v>
      </c>
      <c r="EN284">
        <v>1.767447142857143</v>
      </c>
      <c r="EO284">
        <v>1.605197142857143</v>
      </c>
      <c r="EP284">
        <v>15.50182142857143</v>
      </c>
      <c r="EQ284">
        <v>14.00878571428571</v>
      </c>
      <c r="ER284">
        <v>2000.036071428571</v>
      </c>
      <c r="ES284">
        <v>0.9800052857142859</v>
      </c>
      <c r="ET284">
        <v>0.01999471785714286</v>
      </c>
      <c r="EU284">
        <v>0</v>
      </c>
      <c r="EV284">
        <v>206.0453928571428</v>
      </c>
      <c r="EW284">
        <v>5.00078</v>
      </c>
      <c r="EX284">
        <v>5364.782857142857</v>
      </c>
      <c r="EY284">
        <v>16379.95357142857</v>
      </c>
      <c r="EZ284">
        <v>45.66717857142857</v>
      </c>
      <c r="FA284">
        <v>47.2095</v>
      </c>
      <c r="FB284">
        <v>46.21414285714286</v>
      </c>
      <c r="FC284">
        <v>46.42832142857143</v>
      </c>
      <c r="FD284">
        <v>46.12035714285714</v>
      </c>
      <c r="FE284">
        <v>1955.146071428571</v>
      </c>
      <c r="FF284">
        <v>39.89000000000001</v>
      </c>
      <c r="FG284">
        <v>0</v>
      </c>
      <c r="FH284">
        <v>1694442428.1</v>
      </c>
      <c r="FI284">
        <v>0</v>
      </c>
      <c r="FJ284">
        <v>205.921</v>
      </c>
      <c r="FK284">
        <v>-6.620239312316714</v>
      </c>
      <c r="FL284">
        <v>-164.7678630120052</v>
      </c>
      <c r="FM284">
        <v>5363.153076923078</v>
      </c>
      <c r="FN284">
        <v>15</v>
      </c>
      <c r="FO284">
        <v>1694439552.6</v>
      </c>
      <c r="FP284" t="s">
        <v>825</v>
      </c>
      <c r="FQ284">
        <v>1694439550.6</v>
      </c>
      <c r="FR284">
        <v>1694439552.6</v>
      </c>
      <c r="FS284">
        <v>4</v>
      </c>
      <c r="FT284">
        <v>-0.107</v>
      </c>
      <c r="FU284">
        <v>-0.056</v>
      </c>
      <c r="FV284">
        <v>-25.867</v>
      </c>
      <c r="FW284">
        <v>-3.611</v>
      </c>
      <c r="FX284">
        <v>420</v>
      </c>
      <c r="FY284">
        <v>20</v>
      </c>
      <c r="FZ284">
        <v>0.32</v>
      </c>
      <c r="GA284">
        <v>0.08</v>
      </c>
      <c r="GB284">
        <v>-40.80040487804878</v>
      </c>
      <c r="GC284">
        <v>-1.052262020906062</v>
      </c>
      <c r="GD284">
        <v>0.1413402570709684</v>
      </c>
      <c r="GE284">
        <v>0</v>
      </c>
      <c r="GF284">
        <v>1.940386341463415</v>
      </c>
      <c r="GG284">
        <v>-0.3681848780487737</v>
      </c>
      <c r="GH284">
        <v>0.03632278205714985</v>
      </c>
      <c r="GI284">
        <v>1</v>
      </c>
      <c r="GJ284">
        <v>1</v>
      </c>
      <c r="GK284">
        <v>2</v>
      </c>
      <c r="GL284" t="s">
        <v>438</v>
      </c>
      <c r="GM284">
        <v>3.10417</v>
      </c>
      <c r="GN284">
        <v>2.75782</v>
      </c>
      <c r="GO284">
        <v>0.166582</v>
      </c>
      <c r="GP284">
        <v>0.166885</v>
      </c>
      <c r="GQ284">
        <v>0.100977</v>
      </c>
      <c r="GR284">
        <v>0.084685</v>
      </c>
      <c r="GS284">
        <v>21125.5</v>
      </c>
      <c r="GT284">
        <v>19863.4</v>
      </c>
      <c r="GU284">
        <v>25926.2</v>
      </c>
      <c r="GV284">
        <v>24206.3</v>
      </c>
      <c r="GW284">
        <v>37465.3</v>
      </c>
      <c r="GX284">
        <v>32463.2</v>
      </c>
      <c r="GY284">
        <v>45374.1</v>
      </c>
      <c r="GZ284">
        <v>38360.9</v>
      </c>
      <c r="HA284">
        <v>1.78505</v>
      </c>
      <c r="HB284">
        <v>1.68295</v>
      </c>
      <c r="HC284">
        <v>-0.0533536</v>
      </c>
      <c r="HD284">
        <v>0</v>
      </c>
      <c r="HE284">
        <v>28.9287</v>
      </c>
      <c r="HF284">
        <v>999.9</v>
      </c>
      <c r="HG284">
        <v>52.7</v>
      </c>
      <c r="HH284">
        <v>28.3</v>
      </c>
      <c r="HI284">
        <v>24.0922</v>
      </c>
      <c r="HJ284">
        <v>61.712</v>
      </c>
      <c r="HK284">
        <v>23.9223</v>
      </c>
      <c r="HL284">
        <v>1</v>
      </c>
      <c r="HM284">
        <v>1.12957</v>
      </c>
      <c r="HN284">
        <v>9.216240000000001</v>
      </c>
      <c r="HO284">
        <v>20.0764</v>
      </c>
      <c r="HP284">
        <v>5.20875</v>
      </c>
      <c r="HQ284">
        <v>11.992</v>
      </c>
      <c r="HR284">
        <v>4.9605</v>
      </c>
      <c r="HS284">
        <v>3.27425</v>
      </c>
      <c r="HT284">
        <v>9999</v>
      </c>
      <c r="HU284">
        <v>9999</v>
      </c>
      <c r="HV284">
        <v>9999</v>
      </c>
      <c r="HW284">
        <v>162.8</v>
      </c>
      <c r="HX284">
        <v>1.86371</v>
      </c>
      <c r="HY284">
        <v>1.85974</v>
      </c>
      <c r="HZ284">
        <v>1.85791</v>
      </c>
      <c r="IA284">
        <v>1.85934</v>
      </c>
      <c r="IB284">
        <v>1.85954</v>
      </c>
      <c r="IC284">
        <v>1.85794</v>
      </c>
      <c r="ID284">
        <v>1.85699</v>
      </c>
      <c r="IE284">
        <v>1.85206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-37.38</v>
      </c>
      <c r="IT284">
        <v>-3.6488</v>
      </c>
      <c r="IU284">
        <v>-16.18538581062957</v>
      </c>
      <c r="IV284">
        <v>-0.02504303529460891</v>
      </c>
      <c r="IW284">
        <v>8.203137281165334E-06</v>
      </c>
      <c r="IX284">
        <v>-1.601710138363582E-09</v>
      </c>
      <c r="IY284">
        <v>-1.73941095924372</v>
      </c>
      <c r="IZ284">
        <v>-0.1542298006697892</v>
      </c>
      <c r="JA284">
        <v>0.004482180110296973</v>
      </c>
      <c r="JB284">
        <v>-5.576280945024944E-05</v>
      </c>
      <c r="JC284">
        <v>4</v>
      </c>
      <c r="JD284">
        <v>1967</v>
      </c>
      <c r="JE284">
        <v>1</v>
      </c>
      <c r="JF284">
        <v>28</v>
      </c>
      <c r="JG284">
        <v>48</v>
      </c>
      <c r="JH284">
        <v>47.9</v>
      </c>
      <c r="JI284">
        <v>2.7832</v>
      </c>
      <c r="JJ284">
        <v>2.60864</v>
      </c>
      <c r="JK284">
        <v>1.49658</v>
      </c>
      <c r="JL284">
        <v>2.40967</v>
      </c>
      <c r="JM284">
        <v>1.54907</v>
      </c>
      <c r="JN284">
        <v>2.37427</v>
      </c>
      <c r="JO284">
        <v>32.0024</v>
      </c>
      <c r="JP284">
        <v>13.379</v>
      </c>
      <c r="JQ284">
        <v>18</v>
      </c>
      <c r="JR284">
        <v>505.584</v>
      </c>
      <c r="JS284">
        <v>450.492</v>
      </c>
      <c r="JT284">
        <v>21.8685</v>
      </c>
      <c r="JU284">
        <v>40.0141</v>
      </c>
      <c r="JV284">
        <v>30.0013</v>
      </c>
      <c r="JW284">
        <v>39.7187</v>
      </c>
      <c r="JX284">
        <v>39.559</v>
      </c>
      <c r="JY284">
        <v>55.8252</v>
      </c>
      <c r="JZ284">
        <v>0</v>
      </c>
      <c r="KA284">
        <v>64.86150000000001</v>
      </c>
      <c r="KB284">
        <v>21.8298</v>
      </c>
      <c r="KC284">
        <v>1242.48</v>
      </c>
      <c r="KD284">
        <v>20.5918</v>
      </c>
      <c r="KE284">
        <v>99.12609999999999</v>
      </c>
      <c r="KF284">
        <v>92.4524</v>
      </c>
    </row>
    <row r="285" spans="1:292">
      <c r="A285">
        <v>267</v>
      </c>
      <c r="B285">
        <v>1694442432.6</v>
      </c>
      <c r="C285">
        <v>8352.099999904633</v>
      </c>
      <c r="D285" t="s">
        <v>972</v>
      </c>
      <c r="E285" t="s">
        <v>973</v>
      </c>
      <c r="F285">
        <v>5</v>
      </c>
      <c r="G285" t="s">
        <v>824</v>
      </c>
      <c r="H285">
        <v>1694442425.1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1250.322029630182</v>
      </c>
      <c r="AJ285">
        <v>1218.500363636364</v>
      </c>
      <c r="AK285">
        <v>3.403449583144261</v>
      </c>
      <c r="AL285">
        <v>65.87019396724924</v>
      </c>
      <c r="AM285">
        <f>(AO285 - AN285 + DX285*1E3/(8.314*(DZ285+273.15)) * AQ285/DW285 * AP285) * DW285/(100*DK285) * 1000/(1000 - AO285)</f>
        <v>0</v>
      </c>
      <c r="AN285">
        <v>19.02197823132796</v>
      </c>
      <c r="AO285">
        <v>20.86015393939394</v>
      </c>
      <c r="AP285">
        <v>-0.006090371552466443</v>
      </c>
      <c r="AQ285">
        <v>103.4270274450449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1.37</v>
      </c>
      <c r="DL285">
        <v>0.5</v>
      </c>
      <c r="DM285" t="s">
        <v>430</v>
      </c>
      <c r="DN285">
        <v>2</v>
      </c>
      <c r="DO285" t="b">
        <v>1</v>
      </c>
      <c r="DP285">
        <v>1694442425.1</v>
      </c>
      <c r="DQ285">
        <v>1169.749629629629</v>
      </c>
      <c r="DR285">
        <v>1210.692592592593</v>
      </c>
      <c r="DS285">
        <v>20.89440370370371</v>
      </c>
      <c r="DT285">
        <v>19.01075925925926</v>
      </c>
      <c r="DU285">
        <v>1207.028148148148</v>
      </c>
      <c r="DV285">
        <v>24.54359259259259</v>
      </c>
      <c r="DW285">
        <v>499.9828518518518</v>
      </c>
      <c r="DX285">
        <v>84.46868518518519</v>
      </c>
      <c r="DY285">
        <v>0.09996735925925924</v>
      </c>
      <c r="DZ285">
        <v>27.13472222222222</v>
      </c>
      <c r="EA285">
        <v>28.05766296296297</v>
      </c>
      <c r="EB285">
        <v>999.9000000000001</v>
      </c>
      <c r="EC285">
        <v>0</v>
      </c>
      <c r="ED285">
        <v>0</v>
      </c>
      <c r="EE285">
        <v>9999.028148148149</v>
      </c>
      <c r="EF285">
        <v>0</v>
      </c>
      <c r="EG285">
        <v>1587.042222222222</v>
      </c>
      <c r="EH285">
        <v>-40.94233333333333</v>
      </c>
      <c r="EI285">
        <v>1194.712222222222</v>
      </c>
      <c r="EJ285">
        <v>1234.154444444444</v>
      </c>
      <c r="EK285">
        <v>1.883648888888889</v>
      </c>
      <c r="EL285">
        <v>1210.692592592593</v>
      </c>
      <c r="EM285">
        <v>19.01075925925926</v>
      </c>
      <c r="EN285">
        <v>1.764922962962963</v>
      </c>
      <c r="EO285">
        <v>1.605813333333333</v>
      </c>
      <c r="EP285">
        <v>15.47953333333333</v>
      </c>
      <c r="EQ285">
        <v>14.01470740740741</v>
      </c>
      <c r="ER285">
        <v>2000.015185185185</v>
      </c>
      <c r="ES285">
        <v>0.980005</v>
      </c>
      <c r="ET285">
        <v>0.01999499629629629</v>
      </c>
      <c r="EU285">
        <v>0</v>
      </c>
      <c r="EV285">
        <v>205.3666296296296</v>
      </c>
      <c r="EW285">
        <v>5.00078</v>
      </c>
      <c r="EX285">
        <v>5349.385185185186</v>
      </c>
      <c r="EY285">
        <v>16379.78518518518</v>
      </c>
      <c r="EZ285">
        <v>45.66403703703703</v>
      </c>
      <c r="FA285">
        <v>47.2172962962963</v>
      </c>
      <c r="FB285">
        <v>46.22662962962963</v>
      </c>
      <c r="FC285">
        <v>46.42111111111111</v>
      </c>
      <c r="FD285">
        <v>46.09696296296296</v>
      </c>
      <c r="FE285">
        <v>1955.125185185185</v>
      </c>
      <c r="FF285">
        <v>39.89000000000001</v>
      </c>
      <c r="FG285">
        <v>0</v>
      </c>
      <c r="FH285">
        <v>1694442432.9</v>
      </c>
      <c r="FI285">
        <v>0</v>
      </c>
      <c r="FJ285">
        <v>205.3315384615385</v>
      </c>
      <c r="FK285">
        <v>-7.230837612711892</v>
      </c>
      <c r="FL285">
        <v>-180.810256318756</v>
      </c>
      <c r="FM285">
        <v>5349.320769230769</v>
      </c>
      <c r="FN285">
        <v>15</v>
      </c>
      <c r="FO285">
        <v>1694439552.6</v>
      </c>
      <c r="FP285" t="s">
        <v>825</v>
      </c>
      <c r="FQ285">
        <v>1694439550.6</v>
      </c>
      <c r="FR285">
        <v>1694439552.6</v>
      </c>
      <c r="FS285">
        <v>4</v>
      </c>
      <c r="FT285">
        <v>-0.107</v>
      </c>
      <c r="FU285">
        <v>-0.056</v>
      </c>
      <c r="FV285">
        <v>-25.867</v>
      </c>
      <c r="FW285">
        <v>-3.611</v>
      </c>
      <c r="FX285">
        <v>420</v>
      </c>
      <c r="FY285">
        <v>20</v>
      </c>
      <c r="FZ285">
        <v>0.32</v>
      </c>
      <c r="GA285">
        <v>0.08</v>
      </c>
      <c r="GB285">
        <v>-40.88558048780487</v>
      </c>
      <c r="GC285">
        <v>-0.7956229965158346</v>
      </c>
      <c r="GD285">
        <v>0.1162343348365016</v>
      </c>
      <c r="GE285">
        <v>0</v>
      </c>
      <c r="GF285">
        <v>1.907458292682927</v>
      </c>
      <c r="GG285">
        <v>-0.4071526829268283</v>
      </c>
      <c r="GH285">
        <v>0.04034393041679644</v>
      </c>
      <c r="GI285">
        <v>1</v>
      </c>
      <c r="GJ285">
        <v>1</v>
      </c>
      <c r="GK285">
        <v>2</v>
      </c>
      <c r="GL285" t="s">
        <v>438</v>
      </c>
      <c r="GM285">
        <v>3.10439</v>
      </c>
      <c r="GN285">
        <v>2.75823</v>
      </c>
      <c r="GO285">
        <v>0.168014</v>
      </c>
      <c r="GP285">
        <v>0.168305</v>
      </c>
      <c r="GQ285">
        <v>0.100911</v>
      </c>
      <c r="GR285">
        <v>0.0847673</v>
      </c>
      <c r="GS285">
        <v>21088.9</v>
      </c>
      <c r="GT285">
        <v>19829.3</v>
      </c>
      <c r="GU285">
        <v>25925.9</v>
      </c>
      <c r="GV285">
        <v>24206.1</v>
      </c>
      <c r="GW285">
        <v>37467.7</v>
      </c>
      <c r="GX285">
        <v>32460.1</v>
      </c>
      <c r="GY285">
        <v>45373.5</v>
      </c>
      <c r="GZ285">
        <v>38360.5</v>
      </c>
      <c r="HA285">
        <v>1.78528</v>
      </c>
      <c r="HB285">
        <v>1.68272</v>
      </c>
      <c r="HC285">
        <v>-0.0536591</v>
      </c>
      <c r="HD285">
        <v>0</v>
      </c>
      <c r="HE285">
        <v>28.9362</v>
      </c>
      <c r="HF285">
        <v>999.9</v>
      </c>
      <c r="HG285">
        <v>52.7</v>
      </c>
      <c r="HH285">
        <v>28.3</v>
      </c>
      <c r="HI285">
        <v>24.093</v>
      </c>
      <c r="HJ285">
        <v>61.422</v>
      </c>
      <c r="HK285">
        <v>23.9984</v>
      </c>
      <c r="HL285">
        <v>1</v>
      </c>
      <c r="HM285">
        <v>1.13045</v>
      </c>
      <c r="HN285">
        <v>9.262169999999999</v>
      </c>
      <c r="HO285">
        <v>20.0742</v>
      </c>
      <c r="HP285">
        <v>5.20965</v>
      </c>
      <c r="HQ285">
        <v>11.992</v>
      </c>
      <c r="HR285">
        <v>4.96165</v>
      </c>
      <c r="HS285">
        <v>3.27415</v>
      </c>
      <c r="HT285">
        <v>9999</v>
      </c>
      <c r="HU285">
        <v>9999</v>
      </c>
      <c r="HV285">
        <v>9999</v>
      </c>
      <c r="HW285">
        <v>162.8</v>
      </c>
      <c r="HX285">
        <v>1.86371</v>
      </c>
      <c r="HY285">
        <v>1.85973</v>
      </c>
      <c r="HZ285">
        <v>1.85791</v>
      </c>
      <c r="IA285">
        <v>1.85935</v>
      </c>
      <c r="IB285">
        <v>1.85953</v>
      </c>
      <c r="IC285">
        <v>1.85792</v>
      </c>
      <c r="ID285">
        <v>1.85699</v>
      </c>
      <c r="IE285">
        <v>1.85203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-37.59</v>
      </c>
      <c r="IT285">
        <v>-3.648</v>
      </c>
      <c r="IU285">
        <v>-16.18538581062957</v>
      </c>
      <c r="IV285">
        <v>-0.02504303529460891</v>
      </c>
      <c r="IW285">
        <v>8.203137281165334E-06</v>
      </c>
      <c r="IX285">
        <v>-1.601710138363582E-09</v>
      </c>
      <c r="IY285">
        <v>-1.73941095924372</v>
      </c>
      <c r="IZ285">
        <v>-0.1542298006697892</v>
      </c>
      <c r="JA285">
        <v>0.004482180110296973</v>
      </c>
      <c r="JB285">
        <v>-5.576280945024944E-05</v>
      </c>
      <c r="JC285">
        <v>4</v>
      </c>
      <c r="JD285">
        <v>1967</v>
      </c>
      <c r="JE285">
        <v>1</v>
      </c>
      <c r="JF285">
        <v>28</v>
      </c>
      <c r="JG285">
        <v>48</v>
      </c>
      <c r="JH285">
        <v>48</v>
      </c>
      <c r="JI285">
        <v>2.81372</v>
      </c>
      <c r="JJ285">
        <v>2.6062</v>
      </c>
      <c r="JK285">
        <v>1.49658</v>
      </c>
      <c r="JL285">
        <v>2.40967</v>
      </c>
      <c r="JM285">
        <v>1.54907</v>
      </c>
      <c r="JN285">
        <v>2.35352</v>
      </c>
      <c r="JO285">
        <v>32.0024</v>
      </c>
      <c r="JP285">
        <v>13.3615</v>
      </c>
      <c r="JQ285">
        <v>18</v>
      </c>
      <c r="JR285">
        <v>505.774</v>
      </c>
      <c r="JS285">
        <v>450.393</v>
      </c>
      <c r="JT285">
        <v>21.8138</v>
      </c>
      <c r="JU285">
        <v>40.022</v>
      </c>
      <c r="JV285">
        <v>30.001</v>
      </c>
      <c r="JW285">
        <v>39.7255</v>
      </c>
      <c r="JX285">
        <v>39.5667</v>
      </c>
      <c r="JY285">
        <v>56.4485</v>
      </c>
      <c r="JZ285">
        <v>0</v>
      </c>
      <c r="KA285">
        <v>65.2454</v>
      </c>
      <c r="KB285">
        <v>21.7723</v>
      </c>
      <c r="KC285">
        <v>1255.86</v>
      </c>
      <c r="KD285">
        <v>20.7654</v>
      </c>
      <c r="KE285">
        <v>99.1249</v>
      </c>
      <c r="KF285">
        <v>92.4516</v>
      </c>
    </row>
    <row r="286" spans="1:292">
      <c r="A286">
        <v>268</v>
      </c>
      <c r="B286">
        <v>1694442437.6</v>
      </c>
      <c r="C286">
        <v>8357.099999904633</v>
      </c>
      <c r="D286" t="s">
        <v>974</v>
      </c>
      <c r="E286" t="s">
        <v>975</v>
      </c>
      <c r="F286">
        <v>5</v>
      </c>
      <c r="G286" t="s">
        <v>824</v>
      </c>
      <c r="H286">
        <v>1694442429.814285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1267.589010663403</v>
      </c>
      <c r="AJ286">
        <v>1235.588848484849</v>
      </c>
      <c r="AK286">
        <v>3.402723886120707</v>
      </c>
      <c r="AL286">
        <v>65.87019396724924</v>
      </c>
      <c r="AM286">
        <f>(AO286 - AN286 + DX286*1E3/(8.314*(DZ286+273.15)) * AQ286/DW286 * AP286) * DW286/(100*DK286) * 1000/(1000 - AO286)</f>
        <v>0</v>
      </c>
      <c r="AN286">
        <v>19.04889558169673</v>
      </c>
      <c r="AO286">
        <v>20.84957030303029</v>
      </c>
      <c r="AP286">
        <v>-0.0007274204331311259</v>
      </c>
      <c r="AQ286">
        <v>103.4270274450449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1.37</v>
      </c>
      <c r="DL286">
        <v>0.5</v>
      </c>
      <c r="DM286" t="s">
        <v>430</v>
      </c>
      <c r="DN286">
        <v>2</v>
      </c>
      <c r="DO286" t="b">
        <v>1</v>
      </c>
      <c r="DP286">
        <v>1694442429.814285</v>
      </c>
      <c r="DQ286">
        <v>1185.492142857143</v>
      </c>
      <c r="DR286">
        <v>1226.493571428571</v>
      </c>
      <c r="DS286">
        <v>20.87342142857143</v>
      </c>
      <c r="DT286">
        <v>19.02673214285715</v>
      </c>
      <c r="DU286">
        <v>1222.965</v>
      </c>
      <c r="DV286">
        <v>24.52185714285714</v>
      </c>
      <c r="DW286">
        <v>500.0009642857143</v>
      </c>
      <c r="DX286">
        <v>84.46872857142857</v>
      </c>
      <c r="DY286">
        <v>0.1000130607142857</v>
      </c>
      <c r="DZ286">
        <v>27.12701428571429</v>
      </c>
      <c r="EA286">
        <v>28.05655</v>
      </c>
      <c r="EB286">
        <v>999.9000000000002</v>
      </c>
      <c r="EC286">
        <v>0</v>
      </c>
      <c r="ED286">
        <v>0</v>
      </c>
      <c r="EE286">
        <v>9996.138571428572</v>
      </c>
      <c r="EF286">
        <v>0</v>
      </c>
      <c r="EG286">
        <v>1584.184642857143</v>
      </c>
      <c r="EH286">
        <v>-41.00115357142857</v>
      </c>
      <c r="EI286">
        <v>1210.764642857143</v>
      </c>
      <c r="EJ286">
        <v>1250.2825</v>
      </c>
      <c r="EK286">
        <v>1.846698214285714</v>
      </c>
      <c r="EL286">
        <v>1226.493571428571</v>
      </c>
      <c r="EM286">
        <v>19.02673214285715</v>
      </c>
      <c r="EN286">
        <v>1.7631525</v>
      </c>
      <c r="EO286">
        <v>1.607163214285714</v>
      </c>
      <c r="EP286">
        <v>15.46387857142857</v>
      </c>
      <c r="EQ286">
        <v>14.02765357142857</v>
      </c>
      <c r="ER286">
        <v>1999.981071428571</v>
      </c>
      <c r="ES286">
        <v>0.9800046428571429</v>
      </c>
      <c r="ET286">
        <v>0.01999534285714286</v>
      </c>
      <c r="EU286">
        <v>0</v>
      </c>
      <c r="EV286">
        <v>204.7673214285714</v>
      </c>
      <c r="EW286">
        <v>5.00078</v>
      </c>
      <c r="EX286">
        <v>5335.851785714287</v>
      </c>
      <c r="EY286">
        <v>16379.51071428571</v>
      </c>
      <c r="EZ286">
        <v>45.68053571428571</v>
      </c>
      <c r="FA286">
        <v>47.22521428571427</v>
      </c>
      <c r="FB286">
        <v>46.23192857142858</v>
      </c>
      <c r="FC286">
        <v>46.4440357142857</v>
      </c>
      <c r="FD286">
        <v>46.10021428571429</v>
      </c>
      <c r="FE286">
        <v>1955.091071428571</v>
      </c>
      <c r="FF286">
        <v>39.89000000000001</v>
      </c>
      <c r="FG286">
        <v>0</v>
      </c>
      <c r="FH286">
        <v>1694442438.3</v>
      </c>
      <c r="FI286">
        <v>0</v>
      </c>
      <c r="FJ286">
        <v>204.6502</v>
      </c>
      <c r="FK286">
        <v>-7.889461548784736</v>
      </c>
      <c r="FL286">
        <v>-163.3738462785331</v>
      </c>
      <c r="FM286">
        <v>5333.3376</v>
      </c>
      <c r="FN286">
        <v>15</v>
      </c>
      <c r="FO286">
        <v>1694439552.6</v>
      </c>
      <c r="FP286" t="s">
        <v>825</v>
      </c>
      <c r="FQ286">
        <v>1694439550.6</v>
      </c>
      <c r="FR286">
        <v>1694439552.6</v>
      </c>
      <c r="FS286">
        <v>4</v>
      </c>
      <c r="FT286">
        <v>-0.107</v>
      </c>
      <c r="FU286">
        <v>-0.056</v>
      </c>
      <c r="FV286">
        <v>-25.867</v>
      </c>
      <c r="FW286">
        <v>-3.611</v>
      </c>
      <c r="FX286">
        <v>420</v>
      </c>
      <c r="FY286">
        <v>20</v>
      </c>
      <c r="FZ286">
        <v>0.32</v>
      </c>
      <c r="GA286">
        <v>0.08</v>
      </c>
      <c r="GB286">
        <v>-40.9862075</v>
      </c>
      <c r="GC286">
        <v>-0.7364544090054685</v>
      </c>
      <c r="GD286">
        <v>0.1016660203497219</v>
      </c>
      <c r="GE286">
        <v>0</v>
      </c>
      <c r="GF286">
        <v>1.86489125</v>
      </c>
      <c r="GG286">
        <v>-0.4734568480300289</v>
      </c>
      <c r="GH286">
        <v>0.04592060241261542</v>
      </c>
      <c r="GI286">
        <v>1</v>
      </c>
      <c r="GJ286">
        <v>1</v>
      </c>
      <c r="GK286">
        <v>2</v>
      </c>
      <c r="GL286" t="s">
        <v>438</v>
      </c>
      <c r="GM286">
        <v>3.10428</v>
      </c>
      <c r="GN286">
        <v>2.75809</v>
      </c>
      <c r="GO286">
        <v>0.169439</v>
      </c>
      <c r="GP286">
        <v>0.169726</v>
      </c>
      <c r="GQ286">
        <v>0.100878</v>
      </c>
      <c r="GR286">
        <v>0.084914</v>
      </c>
      <c r="GS286">
        <v>21052.4</v>
      </c>
      <c r="GT286">
        <v>19795.2</v>
      </c>
      <c r="GU286">
        <v>25925.6</v>
      </c>
      <c r="GV286">
        <v>24206</v>
      </c>
      <c r="GW286">
        <v>37468.9</v>
      </c>
      <c r="GX286">
        <v>32454.8</v>
      </c>
      <c r="GY286">
        <v>45373</v>
      </c>
      <c r="GZ286">
        <v>38360.2</v>
      </c>
      <c r="HA286">
        <v>1.7851</v>
      </c>
      <c r="HB286">
        <v>1.68288</v>
      </c>
      <c r="HC286">
        <v>-0.0547692</v>
      </c>
      <c r="HD286">
        <v>0</v>
      </c>
      <c r="HE286">
        <v>28.9447</v>
      </c>
      <c r="HF286">
        <v>999.9</v>
      </c>
      <c r="HG286">
        <v>52.7</v>
      </c>
      <c r="HH286">
        <v>28.3</v>
      </c>
      <c r="HI286">
        <v>24.0937</v>
      </c>
      <c r="HJ286">
        <v>61.552</v>
      </c>
      <c r="HK286">
        <v>23.8502</v>
      </c>
      <c r="HL286">
        <v>1</v>
      </c>
      <c r="HM286">
        <v>1.13121</v>
      </c>
      <c r="HN286">
        <v>9.28105</v>
      </c>
      <c r="HO286">
        <v>20.0739</v>
      </c>
      <c r="HP286">
        <v>5.2095</v>
      </c>
      <c r="HQ286">
        <v>11.992</v>
      </c>
      <c r="HR286">
        <v>4.9617</v>
      </c>
      <c r="HS286">
        <v>3.27408</v>
      </c>
      <c r="HT286">
        <v>9999</v>
      </c>
      <c r="HU286">
        <v>9999</v>
      </c>
      <c r="HV286">
        <v>9999</v>
      </c>
      <c r="HW286">
        <v>162.8</v>
      </c>
      <c r="HX286">
        <v>1.86371</v>
      </c>
      <c r="HY286">
        <v>1.85974</v>
      </c>
      <c r="HZ286">
        <v>1.85791</v>
      </c>
      <c r="IA286">
        <v>1.85938</v>
      </c>
      <c r="IB286">
        <v>1.85958</v>
      </c>
      <c r="IC286">
        <v>1.85792</v>
      </c>
      <c r="ID286">
        <v>1.85699</v>
      </c>
      <c r="IE286">
        <v>1.85207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-37.79</v>
      </c>
      <c r="IT286">
        <v>-3.6476</v>
      </c>
      <c r="IU286">
        <v>-16.18538581062957</v>
      </c>
      <c r="IV286">
        <v>-0.02504303529460891</v>
      </c>
      <c r="IW286">
        <v>8.203137281165334E-06</v>
      </c>
      <c r="IX286">
        <v>-1.601710138363582E-09</v>
      </c>
      <c r="IY286">
        <v>-1.73941095924372</v>
      </c>
      <c r="IZ286">
        <v>-0.1542298006697892</v>
      </c>
      <c r="JA286">
        <v>0.004482180110296973</v>
      </c>
      <c r="JB286">
        <v>-5.576280945024944E-05</v>
      </c>
      <c r="JC286">
        <v>4</v>
      </c>
      <c r="JD286">
        <v>1967</v>
      </c>
      <c r="JE286">
        <v>1</v>
      </c>
      <c r="JF286">
        <v>28</v>
      </c>
      <c r="JG286">
        <v>48.1</v>
      </c>
      <c r="JH286">
        <v>48.1</v>
      </c>
      <c r="JI286">
        <v>2.84058</v>
      </c>
      <c r="JJ286">
        <v>2.59521</v>
      </c>
      <c r="JK286">
        <v>1.49658</v>
      </c>
      <c r="JL286">
        <v>2.40967</v>
      </c>
      <c r="JM286">
        <v>1.54907</v>
      </c>
      <c r="JN286">
        <v>2.43774</v>
      </c>
      <c r="JO286">
        <v>32.0244</v>
      </c>
      <c r="JP286">
        <v>13.379</v>
      </c>
      <c r="JQ286">
        <v>18</v>
      </c>
      <c r="JR286">
        <v>505.71</v>
      </c>
      <c r="JS286">
        <v>450.533</v>
      </c>
      <c r="JT286">
        <v>21.7674</v>
      </c>
      <c r="JU286">
        <v>40.0299</v>
      </c>
      <c r="JV286">
        <v>30.0009</v>
      </c>
      <c r="JW286">
        <v>39.7329</v>
      </c>
      <c r="JX286">
        <v>39.5734</v>
      </c>
      <c r="JY286">
        <v>56.9929</v>
      </c>
      <c r="JZ286">
        <v>0</v>
      </c>
      <c r="KA286">
        <v>65.6331</v>
      </c>
      <c r="KB286">
        <v>21.7122</v>
      </c>
      <c r="KC286">
        <v>1275.9</v>
      </c>
      <c r="KD286">
        <v>20.9334</v>
      </c>
      <c r="KE286">
        <v>99.1238</v>
      </c>
      <c r="KF286">
        <v>92.45099999999999</v>
      </c>
    </row>
    <row r="287" spans="1:292">
      <c r="A287">
        <v>269</v>
      </c>
      <c r="B287">
        <v>1694442442.6</v>
      </c>
      <c r="C287">
        <v>8362.099999904633</v>
      </c>
      <c r="D287" t="s">
        <v>976</v>
      </c>
      <c r="E287" t="s">
        <v>977</v>
      </c>
      <c r="F287">
        <v>5</v>
      </c>
      <c r="G287" t="s">
        <v>824</v>
      </c>
      <c r="H287">
        <v>1694442435.1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1284.724550718925</v>
      </c>
      <c r="AJ287">
        <v>1252.483454545455</v>
      </c>
      <c r="AK287">
        <v>3.371197461612667</v>
      </c>
      <c r="AL287">
        <v>65.87019396724924</v>
      </c>
      <c r="AM287">
        <f>(AO287 - AN287 + DX287*1E3/(8.314*(DZ287+273.15)) * AQ287/DW287 * AP287) * DW287/(100*DK287) * 1000/(1000 - AO287)</f>
        <v>0</v>
      </c>
      <c r="AN287">
        <v>19.09724976817154</v>
      </c>
      <c r="AO287">
        <v>20.85350121212122</v>
      </c>
      <c r="AP287">
        <v>0.0002442159128821935</v>
      </c>
      <c r="AQ287">
        <v>103.4270274450449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1.37</v>
      </c>
      <c r="DL287">
        <v>0.5</v>
      </c>
      <c r="DM287" t="s">
        <v>430</v>
      </c>
      <c r="DN287">
        <v>2</v>
      </c>
      <c r="DO287" t="b">
        <v>1</v>
      </c>
      <c r="DP287">
        <v>1694442435.1</v>
      </c>
      <c r="DQ287">
        <v>1203.117777777778</v>
      </c>
      <c r="DR287">
        <v>1244.249629629629</v>
      </c>
      <c r="DS287">
        <v>20.85791111111111</v>
      </c>
      <c r="DT287">
        <v>19.05995185185185</v>
      </c>
      <c r="DU287">
        <v>1240.807407407407</v>
      </c>
      <c r="DV287">
        <v>24.50578888888889</v>
      </c>
      <c r="DW287">
        <v>500.0431111111112</v>
      </c>
      <c r="DX287">
        <v>84.46873703703703</v>
      </c>
      <c r="DY287">
        <v>0.1001569555555556</v>
      </c>
      <c r="DZ287">
        <v>27.117</v>
      </c>
      <c r="EA287">
        <v>28.05449259259259</v>
      </c>
      <c r="EB287">
        <v>999.9000000000001</v>
      </c>
      <c r="EC287">
        <v>0</v>
      </c>
      <c r="ED287">
        <v>0</v>
      </c>
      <c r="EE287">
        <v>9990.72111111111</v>
      </c>
      <c r="EF287">
        <v>0</v>
      </c>
      <c r="EG287">
        <v>1580.81</v>
      </c>
      <c r="EH287">
        <v>-41.13104074074073</v>
      </c>
      <c r="EI287">
        <v>1228.747037037037</v>
      </c>
      <c r="EJ287">
        <v>1268.426296296296</v>
      </c>
      <c r="EK287">
        <v>1.797969259259259</v>
      </c>
      <c r="EL287">
        <v>1244.249629629629</v>
      </c>
      <c r="EM287">
        <v>19.05995185185185</v>
      </c>
      <c r="EN287">
        <v>1.761843333333333</v>
      </c>
      <c r="EO287">
        <v>1.609969259259259</v>
      </c>
      <c r="EP287">
        <v>15.45229259259259</v>
      </c>
      <c r="EQ287">
        <v>14.05454444444445</v>
      </c>
      <c r="ER287">
        <v>2000.003703703704</v>
      </c>
      <c r="ES287">
        <v>0.9800048888888889</v>
      </c>
      <c r="ET287">
        <v>0.01999509629629629</v>
      </c>
      <c r="EU287">
        <v>0</v>
      </c>
      <c r="EV287">
        <v>204.1616296296296</v>
      </c>
      <c r="EW287">
        <v>5.00078</v>
      </c>
      <c r="EX287">
        <v>5322.029259259259</v>
      </c>
      <c r="EY287">
        <v>16379.6962962963</v>
      </c>
      <c r="EZ287">
        <v>45.68033333333332</v>
      </c>
      <c r="FA287">
        <v>47.22662962962963</v>
      </c>
      <c r="FB287">
        <v>46.24288888888889</v>
      </c>
      <c r="FC287">
        <v>46.44199999999999</v>
      </c>
      <c r="FD287">
        <v>46.09937037037037</v>
      </c>
      <c r="FE287">
        <v>1955.113703703704</v>
      </c>
      <c r="FF287">
        <v>39.89000000000001</v>
      </c>
      <c r="FG287">
        <v>0</v>
      </c>
      <c r="FH287">
        <v>1694442442.5</v>
      </c>
      <c r="FI287">
        <v>0</v>
      </c>
      <c r="FJ287">
        <v>204.2471153846154</v>
      </c>
      <c r="FK287">
        <v>-6.570769221447429</v>
      </c>
      <c r="FL287">
        <v>-155.0054699408344</v>
      </c>
      <c r="FM287">
        <v>5323.478846153846</v>
      </c>
      <c r="FN287">
        <v>15</v>
      </c>
      <c r="FO287">
        <v>1694439552.6</v>
      </c>
      <c r="FP287" t="s">
        <v>825</v>
      </c>
      <c r="FQ287">
        <v>1694439550.6</v>
      </c>
      <c r="FR287">
        <v>1694439552.6</v>
      </c>
      <c r="FS287">
        <v>4</v>
      </c>
      <c r="FT287">
        <v>-0.107</v>
      </c>
      <c r="FU287">
        <v>-0.056</v>
      </c>
      <c r="FV287">
        <v>-25.867</v>
      </c>
      <c r="FW287">
        <v>-3.611</v>
      </c>
      <c r="FX287">
        <v>420</v>
      </c>
      <c r="FY287">
        <v>20</v>
      </c>
      <c r="FZ287">
        <v>0.32</v>
      </c>
      <c r="GA287">
        <v>0.08</v>
      </c>
      <c r="GB287">
        <v>-41.038505</v>
      </c>
      <c r="GC287">
        <v>-1.42484352720444</v>
      </c>
      <c r="GD287">
        <v>0.1397776787437823</v>
      </c>
      <c r="GE287">
        <v>0</v>
      </c>
      <c r="GF287">
        <v>1.83154425</v>
      </c>
      <c r="GG287">
        <v>-0.5404154971857474</v>
      </c>
      <c r="GH287">
        <v>0.05223436937915017</v>
      </c>
      <c r="GI287">
        <v>0</v>
      </c>
      <c r="GJ287">
        <v>0</v>
      </c>
      <c r="GK287">
        <v>2</v>
      </c>
      <c r="GL287" t="s">
        <v>771</v>
      </c>
      <c r="GM287">
        <v>3.10437</v>
      </c>
      <c r="GN287">
        <v>2.75804</v>
      </c>
      <c r="GO287">
        <v>0.170842</v>
      </c>
      <c r="GP287">
        <v>0.171118</v>
      </c>
      <c r="GQ287">
        <v>0.100892</v>
      </c>
      <c r="GR287">
        <v>0.08507099999999999</v>
      </c>
      <c r="GS287">
        <v>21016.6</v>
      </c>
      <c r="GT287">
        <v>19761.8</v>
      </c>
      <c r="GU287">
        <v>25925.4</v>
      </c>
      <c r="GV287">
        <v>24205.9</v>
      </c>
      <c r="GW287">
        <v>37468.1</v>
      </c>
      <c r="GX287">
        <v>32449.4</v>
      </c>
      <c r="GY287">
        <v>45372.4</v>
      </c>
      <c r="GZ287">
        <v>38360.1</v>
      </c>
      <c r="HA287">
        <v>1.7856</v>
      </c>
      <c r="HB287">
        <v>1.68277</v>
      </c>
      <c r="HC287">
        <v>-0.0556931</v>
      </c>
      <c r="HD287">
        <v>0</v>
      </c>
      <c r="HE287">
        <v>28.953</v>
      </c>
      <c r="HF287">
        <v>999.9</v>
      </c>
      <c r="HG287">
        <v>52.7</v>
      </c>
      <c r="HH287">
        <v>28.3</v>
      </c>
      <c r="HI287">
        <v>24.0942</v>
      </c>
      <c r="HJ287">
        <v>61.592</v>
      </c>
      <c r="HK287">
        <v>23.8982</v>
      </c>
      <c r="HL287">
        <v>1</v>
      </c>
      <c r="HM287">
        <v>1.13164</v>
      </c>
      <c r="HN287">
        <v>9.28105</v>
      </c>
      <c r="HO287">
        <v>20.0746</v>
      </c>
      <c r="HP287">
        <v>5.2104</v>
      </c>
      <c r="HQ287">
        <v>11.992</v>
      </c>
      <c r="HR287">
        <v>4.9618</v>
      </c>
      <c r="HS287">
        <v>3.27405</v>
      </c>
      <c r="HT287">
        <v>9999</v>
      </c>
      <c r="HU287">
        <v>9999</v>
      </c>
      <c r="HV287">
        <v>9999</v>
      </c>
      <c r="HW287">
        <v>162.8</v>
      </c>
      <c r="HX287">
        <v>1.86371</v>
      </c>
      <c r="HY287">
        <v>1.85974</v>
      </c>
      <c r="HZ287">
        <v>1.85791</v>
      </c>
      <c r="IA287">
        <v>1.85939</v>
      </c>
      <c r="IB287">
        <v>1.85954</v>
      </c>
      <c r="IC287">
        <v>1.85794</v>
      </c>
      <c r="ID287">
        <v>1.85699</v>
      </c>
      <c r="IE287">
        <v>1.85207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-37.99</v>
      </c>
      <c r="IT287">
        <v>-3.6478</v>
      </c>
      <c r="IU287">
        <v>-16.18538581062957</v>
      </c>
      <c r="IV287">
        <v>-0.02504303529460891</v>
      </c>
      <c r="IW287">
        <v>8.203137281165334E-06</v>
      </c>
      <c r="IX287">
        <v>-1.601710138363582E-09</v>
      </c>
      <c r="IY287">
        <v>-1.73941095924372</v>
      </c>
      <c r="IZ287">
        <v>-0.1542298006697892</v>
      </c>
      <c r="JA287">
        <v>0.004482180110296973</v>
      </c>
      <c r="JB287">
        <v>-5.576280945024944E-05</v>
      </c>
      <c r="JC287">
        <v>4</v>
      </c>
      <c r="JD287">
        <v>1967</v>
      </c>
      <c r="JE287">
        <v>1</v>
      </c>
      <c r="JF287">
        <v>28</v>
      </c>
      <c r="JG287">
        <v>48.2</v>
      </c>
      <c r="JH287">
        <v>48.2</v>
      </c>
      <c r="JI287">
        <v>2.87231</v>
      </c>
      <c r="JJ287">
        <v>2.60742</v>
      </c>
      <c r="JK287">
        <v>1.49658</v>
      </c>
      <c r="JL287">
        <v>2.40967</v>
      </c>
      <c r="JM287">
        <v>1.54907</v>
      </c>
      <c r="JN287">
        <v>2.43286</v>
      </c>
      <c r="JO287">
        <v>32.0244</v>
      </c>
      <c r="JP287">
        <v>13.3703</v>
      </c>
      <c r="JQ287">
        <v>18</v>
      </c>
      <c r="JR287">
        <v>506.077</v>
      </c>
      <c r="JS287">
        <v>450.516</v>
      </c>
      <c r="JT287">
        <v>21.7359</v>
      </c>
      <c r="JU287">
        <v>40.0384</v>
      </c>
      <c r="JV287">
        <v>30.0006</v>
      </c>
      <c r="JW287">
        <v>39.7397</v>
      </c>
      <c r="JX287">
        <v>39.5811</v>
      </c>
      <c r="JY287">
        <v>57.6129</v>
      </c>
      <c r="JZ287">
        <v>0</v>
      </c>
      <c r="KA287">
        <v>66.0067</v>
      </c>
      <c r="KB287">
        <v>21.6613</v>
      </c>
      <c r="KC287">
        <v>1289.26</v>
      </c>
      <c r="KD287">
        <v>21.0908</v>
      </c>
      <c r="KE287">
        <v>99.1228</v>
      </c>
      <c r="KF287">
        <v>92.4508</v>
      </c>
    </row>
    <row r="288" spans="1:292">
      <c r="A288">
        <v>270</v>
      </c>
      <c r="B288">
        <v>1694442447.6</v>
      </c>
      <c r="C288">
        <v>8367.099999904633</v>
      </c>
      <c r="D288" t="s">
        <v>978</v>
      </c>
      <c r="E288" t="s">
        <v>979</v>
      </c>
      <c r="F288">
        <v>5</v>
      </c>
      <c r="G288" t="s">
        <v>824</v>
      </c>
      <c r="H288">
        <v>1694442439.814285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1301.612867210193</v>
      </c>
      <c r="AJ288">
        <v>1269.624545454545</v>
      </c>
      <c r="AK288">
        <v>3.436425096913742</v>
      </c>
      <c r="AL288">
        <v>65.87019396724924</v>
      </c>
      <c r="AM288">
        <f>(AO288 - AN288 + DX288*1E3/(8.314*(DZ288+273.15)) * AQ288/DW288 * AP288) * DW288/(100*DK288) * 1000/(1000 - AO288)</f>
        <v>0</v>
      </c>
      <c r="AN288">
        <v>19.14998423980726</v>
      </c>
      <c r="AO288">
        <v>20.87153212121211</v>
      </c>
      <c r="AP288">
        <v>0.0004547804139486151</v>
      </c>
      <c r="AQ288">
        <v>103.4270274450449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1.37</v>
      </c>
      <c r="DL288">
        <v>0.5</v>
      </c>
      <c r="DM288" t="s">
        <v>430</v>
      </c>
      <c r="DN288">
        <v>2</v>
      </c>
      <c r="DO288" t="b">
        <v>1</v>
      </c>
      <c r="DP288">
        <v>1694442439.814285</v>
      </c>
      <c r="DQ288">
        <v>1218.832857142857</v>
      </c>
      <c r="DR288">
        <v>1260.005357142857</v>
      </c>
      <c r="DS288">
        <v>20.85636428571429</v>
      </c>
      <c r="DT288">
        <v>19.10138928571429</v>
      </c>
      <c r="DU288">
        <v>1256.713214285714</v>
      </c>
      <c r="DV288">
        <v>24.50417857142858</v>
      </c>
      <c r="DW288">
        <v>500.0369642857143</v>
      </c>
      <c r="DX288">
        <v>84.46873571428571</v>
      </c>
      <c r="DY288">
        <v>0.1000628642857143</v>
      </c>
      <c r="DZ288">
        <v>27.10923571428571</v>
      </c>
      <c r="EA288">
        <v>28.052</v>
      </c>
      <c r="EB288">
        <v>999.9000000000002</v>
      </c>
      <c r="EC288">
        <v>0</v>
      </c>
      <c r="ED288">
        <v>0</v>
      </c>
      <c r="EE288">
        <v>9990.986785714285</v>
      </c>
      <c r="EF288">
        <v>0</v>
      </c>
      <c r="EG288">
        <v>1578.158214285715</v>
      </c>
      <c r="EH288">
        <v>-41.17248214285716</v>
      </c>
      <c r="EI288">
        <v>1244.795</v>
      </c>
      <c r="EJ288">
        <v>1284.543214285714</v>
      </c>
      <c r="EK288">
        <v>1.754978928571428</v>
      </c>
      <c r="EL288">
        <v>1260.005357142857</v>
      </c>
      <c r="EM288">
        <v>19.10138928571429</v>
      </c>
      <c r="EN288">
        <v>1.761711071428572</v>
      </c>
      <c r="EO288">
        <v>1.613469285714286</v>
      </c>
      <c r="EP288">
        <v>15.45113571428572</v>
      </c>
      <c r="EQ288">
        <v>14.08801785714286</v>
      </c>
      <c r="ER288">
        <v>1999.988571428572</v>
      </c>
      <c r="ES288">
        <v>0.9800047500000001</v>
      </c>
      <c r="ET288">
        <v>0.01999524285714286</v>
      </c>
      <c r="EU288">
        <v>0</v>
      </c>
      <c r="EV288">
        <v>203.7245357142857</v>
      </c>
      <c r="EW288">
        <v>5.00078</v>
      </c>
      <c r="EX288">
        <v>5311.863571428571</v>
      </c>
      <c r="EY288">
        <v>16379.56785714286</v>
      </c>
      <c r="EZ288">
        <v>45.70296428571429</v>
      </c>
      <c r="FA288">
        <v>47.23871428571427</v>
      </c>
      <c r="FB288">
        <v>46.24085714285713</v>
      </c>
      <c r="FC288">
        <v>46.46182142857141</v>
      </c>
      <c r="FD288">
        <v>46.10482142857143</v>
      </c>
      <c r="FE288">
        <v>1955.098571428571</v>
      </c>
      <c r="FF288">
        <v>39.89000000000001</v>
      </c>
      <c r="FG288">
        <v>0</v>
      </c>
      <c r="FH288">
        <v>1694442447.9</v>
      </c>
      <c r="FI288">
        <v>0</v>
      </c>
      <c r="FJ288">
        <v>203.686</v>
      </c>
      <c r="FK288">
        <v>-5.314692289814223</v>
      </c>
      <c r="FL288">
        <v>-119.5407690812709</v>
      </c>
      <c r="FM288">
        <v>5310.8488</v>
      </c>
      <c r="FN288">
        <v>15</v>
      </c>
      <c r="FO288">
        <v>1694439552.6</v>
      </c>
      <c r="FP288" t="s">
        <v>825</v>
      </c>
      <c r="FQ288">
        <v>1694439550.6</v>
      </c>
      <c r="FR288">
        <v>1694439552.6</v>
      </c>
      <c r="FS288">
        <v>4</v>
      </c>
      <c r="FT288">
        <v>-0.107</v>
      </c>
      <c r="FU288">
        <v>-0.056</v>
      </c>
      <c r="FV288">
        <v>-25.867</v>
      </c>
      <c r="FW288">
        <v>-3.611</v>
      </c>
      <c r="FX288">
        <v>420</v>
      </c>
      <c r="FY288">
        <v>20</v>
      </c>
      <c r="FZ288">
        <v>0.32</v>
      </c>
      <c r="GA288">
        <v>0.08</v>
      </c>
      <c r="GB288">
        <v>-41.1319325</v>
      </c>
      <c r="GC288">
        <v>-0.7314607879924906</v>
      </c>
      <c r="GD288">
        <v>0.1046978256400287</v>
      </c>
      <c r="GE288">
        <v>0</v>
      </c>
      <c r="GF288">
        <v>1.777604</v>
      </c>
      <c r="GG288">
        <v>-0.5597644277673561</v>
      </c>
      <c r="GH288">
        <v>0.05401527014650579</v>
      </c>
      <c r="GI288">
        <v>0</v>
      </c>
      <c r="GJ288">
        <v>0</v>
      </c>
      <c r="GK288">
        <v>2</v>
      </c>
      <c r="GL288" t="s">
        <v>771</v>
      </c>
      <c r="GM288">
        <v>3.10422</v>
      </c>
      <c r="GN288">
        <v>2.75801</v>
      </c>
      <c r="GO288">
        <v>0.172243</v>
      </c>
      <c r="GP288">
        <v>0.17249</v>
      </c>
      <c r="GQ288">
        <v>0.100947</v>
      </c>
      <c r="GR288">
        <v>0.08523799999999999</v>
      </c>
      <c r="GS288">
        <v>20981</v>
      </c>
      <c r="GT288">
        <v>19728.6</v>
      </c>
      <c r="GU288">
        <v>25925.4</v>
      </c>
      <c r="GV288">
        <v>24205.4</v>
      </c>
      <c r="GW288">
        <v>37465.9</v>
      </c>
      <c r="GX288">
        <v>32443.5</v>
      </c>
      <c r="GY288">
        <v>45372.3</v>
      </c>
      <c r="GZ288">
        <v>38360</v>
      </c>
      <c r="HA288">
        <v>1.78507</v>
      </c>
      <c r="HB288">
        <v>1.68298</v>
      </c>
      <c r="HC288">
        <v>-0.0557676</v>
      </c>
      <c r="HD288">
        <v>0</v>
      </c>
      <c r="HE288">
        <v>28.962</v>
      </c>
      <c r="HF288">
        <v>999.9</v>
      </c>
      <c r="HG288">
        <v>52.8</v>
      </c>
      <c r="HH288">
        <v>28.3</v>
      </c>
      <c r="HI288">
        <v>24.1405</v>
      </c>
      <c r="HJ288">
        <v>61.692</v>
      </c>
      <c r="HK288">
        <v>24.0024</v>
      </c>
      <c r="HL288">
        <v>1</v>
      </c>
      <c r="HM288">
        <v>1.13183</v>
      </c>
      <c r="HN288">
        <v>9.28105</v>
      </c>
      <c r="HO288">
        <v>20.075</v>
      </c>
      <c r="HP288">
        <v>5.2101</v>
      </c>
      <c r="HQ288">
        <v>11.992</v>
      </c>
      <c r="HR288">
        <v>4.96155</v>
      </c>
      <c r="HS288">
        <v>3.27423</v>
      </c>
      <c r="HT288">
        <v>9999</v>
      </c>
      <c r="HU288">
        <v>9999</v>
      </c>
      <c r="HV288">
        <v>9999</v>
      </c>
      <c r="HW288">
        <v>162.8</v>
      </c>
      <c r="HX288">
        <v>1.86371</v>
      </c>
      <c r="HY288">
        <v>1.85974</v>
      </c>
      <c r="HZ288">
        <v>1.85791</v>
      </c>
      <c r="IA288">
        <v>1.8594</v>
      </c>
      <c r="IB288">
        <v>1.85956</v>
      </c>
      <c r="IC288">
        <v>1.85793</v>
      </c>
      <c r="ID288">
        <v>1.85699</v>
      </c>
      <c r="IE288">
        <v>1.85208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-38.2</v>
      </c>
      <c r="IT288">
        <v>-3.6484</v>
      </c>
      <c r="IU288">
        <v>-16.18538581062957</v>
      </c>
      <c r="IV288">
        <v>-0.02504303529460891</v>
      </c>
      <c r="IW288">
        <v>8.203137281165334E-06</v>
      </c>
      <c r="IX288">
        <v>-1.601710138363582E-09</v>
      </c>
      <c r="IY288">
        <v>-1.73941095924372</v>
      </c>
      <c r="IZ288">
        <v>-0.1542298006697892</v>
      </c>
      <c r="JA288">
        <v>0.004482180110296973</v>
      </c>
      <c r="JB288">
        <v>-5.576280945024944E-05</v>
      </c>
      <c r="JC288">
        <v>4</v>
      </c>
      <c r="JD288">
        <v>1967</v>
      </c>
      <c r="JE288">
        <v>1</v>
      </c>
      <c r="JF288">
        <v>28</v>
      </c>
      <c r="JG288">
        <v>48.3</v>
      </c>
      <c r="JH288">
        <v>48.2</v>
      </c>
      <c r="JI288">
        <v>2.89917</v>
      </c>
      <c r="JJ288">
        <v>2.6062</v>
      </c>
      <c r="JK288">
        <v>1.49658</v>
      </c>
      <c r="JL288">
        <v>2.40967</v>
      </c>
      <c r="JM288">
        <v>1.54907</v>
      </c>
      <c r="JN288">
        <v>2.37915</v>
      </c>
      <c r="JO288">
        <v>32.0244</v>
      </c>
      <c r="JP288">
        <v>13.3615</v>
      </c>
      <c r="JQ288">
        <v>18</v>
      </c>
      <c r="JR288">
        <v>505.79</v>
      </c>
      <c r="JS288">
        <v>450.695</v>
      </c>
      <c r="JT288">
        <v>21.7154</v>
      </c>
      <c r="JU288">
        <v>40.0473</v>
      </c>
      <c r="JV288">
        <v>30.0005</v>
      </c>
      <c r="JW288">
        <v>39.7474</v>
      </c>
      <c r="JX288">
        <v>39.5888</v>
      </c>
      <c r="JY288">
        <v>58.1652</v>
      </c>
      <c r="JZ288">
        <v>0</v>
      </c>
      <c r="KA288">
        <v>66.3824</v>
      </c>
      <c r="KB288">
        <v>21.6138</v>
      </c>
      <c r="KC288">
        <v>1302.61</v>
      </c>
      <c r="KD288">
        <v>21.2352</v>
      </c>
      <c r="KE288">
        <v>99.12260000000001</v>
      </c>
      <c r="KF288">
        <v>92.4498</v>
      </c>
    </row>
    <row r="289" spans="1:292">
      <c r="A289">
        <v>271</v>
      </c>
      <c r="B289">
        <v>1694442452.6</v>
      </c>
      <c r="C289">
        <v>8372.099999904633</v>
      </c>
      <c r="D289" t="s">
        <v>980</v>
      </c>
      <c r="E289" t="s">
        <v>981</v>
      </c>
      <c r="F289">
        <v>5</v>
      </c>
      <c r="G289" t="s">
        <v>824</v>
      </c>
      <c r="H289">
        <v>1694442445.1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1318.78032110807</v>
      </c>
      <c r="AJ289">
        <v>1286.569151515151</v>
      </c>
      <c r="AK289">
        <v>3.409923981773675</v>
      </c>
      <c r="AL289">
        <v>65.87019396724924</v>
      </c>
      <c r="AM289">
        <f>(AO289 - AN289 + DX289*1E3/(8.314*(DZ289+273.15)) * AQ289/DW289 * AP289) * DW289/(100*DK289) * 1000/(1000 - AO289)</f>
        <v>0</v>
      </c>
      <c r="AN289">
        <v>19.20426290781875</v>
      </c>
      <c r="AO289">
        <v>20.89140484848484</v>
      </c>
      <c r="AP289">
        <v>0.0002765662061179547</v>
      </c>
      <c r="AQ289">
        <v>103.4270274450449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1.37</v>
      </c>
      <c r="DL289">
        <v>0.5</v>
      </c>
      <c r="DM289" t="s">
        <v>430</v>
      </c>
      <c r="DN289">
        <v>2</v>
      </c>
      <c r="DO289" t="b">
        <v>1</v>
      </c>
      <c r="DP289">
        <v>1694442445.1</v>
      </c>
      <c r="DQ289">
        <v>1236.394444444444</v>
      </c>
      <c r="DR289">
        <v>1277.645925925926</v>
      </c>
      <c r="DS289">
        <v>20.86575185185185</v>
      </c>
      <c r="DT289">
        <v>19.15587777777778</v>
      </c>
      <c r="DU289">
        <v>1274.487407407407</v>
      </c>
      <c r="DV289">
        <v>24.5139037037037</v>
      </c>
      <c r="DW289">
        <v>500.0135925925927</v>
      </c>
      <c r="DX289">
        <v>84.46932592592593</v>
      </c>
      <c r="DY289">
        <v>0.09999657407407408</v>
      </c>
      <c r="DZ289">
        <v>27.10284814814815</v>
      </c>
      <c r="EA289">
        <v>28.0531037037037</v>
      </c>
      <c r="EB289">
        <v>999.9000000000001</v>
      </c>
      <c r="EC289">
        <v>0</v>
      </c>
      <c r="ED289">
        <v>0</v>
      </c>
      <c r="EE289">
        <v>9998.013703703704</v>
      </c>
      <c r="EF289">
        <v>0</v>
      </c>
      <c r="EG289">
        <v>1576.885925925926</v>
      </c>
      <c r="EH289">
        <v>-41.25152962962962</v>
      </c>
      <c r="EI289">
        <v>1262.742592592593</v>
      </c>
      <c r="EJ289">
        <v>1302.599259259259</v>
      </c>
      <c r="EK289">
        <v>1.709874444444444</v>
      </c>
      <c r="EL289">
        <v>1277.645925925926</v>
      </c>
      <c r="EM289">
        <v>19.15587777777778</v>
      </c>
      <c r="EN289">
        <v>1.762515185185185</v>
      </c>
      <c r="EO289">
        <v>1.618084074074074</v>
      </c>
      <c r="EP289">
        <v>15.45825925925926</v>
      </c>
      <c r="EQ289">
        <v>14.13206666666667</v>
      </c>
      <c r="ER289">
        <v>2000.007407407408</v>
      </c>
      <c r="ES289">
        <v>0.980005</v>
      </c>
      <c r="ET289">
        <v>0.019995</v>
      </c>
      <c r="EU289">
        <v>0</v>
      </c>
      <c r="EV289">
        <v>203.2659259259259</v>
      </c>
      <c r="EW289">
        <v>5.00078</v>
      </c>
      <c r="EX289">
        <v>5300.558148148149</v>
      </c>
      <c r="EY289">
        <v>16379.72222222222</v>
      </c>
      <c r="EZ289">
        <v>45.72437037037037</v>
      </c>
      <c r="FA289">
        <v>47.25448148148148</v>
      </c>
      <c r="FB289">
        <v>46.24744444444444</v>
      </c>
      <c r="FC289">
        <v>46.48585185185185</v>
      </c>
      <c r="FD289">
        <v>46.10633333333332</v>
      </c>
      <c r="FE289">
        <v>1955.117407407408</v>
      </c>
      <c r="FF289">
        <v>39.89000000000001</v>
      </c>
      <c r="FG289">
        <v>0</v>
      </c>
      <c r="FH289">
        <v>1694442452.7</v>
      </c>
      <c r="FI289">
        <v>0</v>
      </c>
      <c r="FJ289">
        <v>203.28264</v>
      </c>
      <c r="FK289">
        <v>-5.504076929337013</v>
      </c>
      <c r="FL289">
        <v>-129.170000054587</v>
      </c>
      <c r="FM289">
        <v>5300.2052</v>
      </c>
      <c r="FN289">
        <v>15</v>
      </c>
      <c r="FO289">
        <v>1694439552.6</v>
      </c>
      <c r="FP289" t="s">
        <v>825</v>
      </c>
      <c r="FQ289">
        <v>1694439550.6</v>
      </c>
      <c r="FR289">
        <v>1694439552.6</v>
      </c>
      <c r="FS289">
        <v>4</v>
      </c>
      <c r="FT289">
        <v>-0.107</v>
      </c>
      <c r="FU289">
        <v>-0.056</v>
      </c>
      <c r="FV289">
        <v>-25.867</v>
      </c>
      <c r="FW289">
        <v>-3.611</v>
      </c>
      <c r="FX289">
        <v>420</v>
      </c>
      <c r="FY289">
        <v>20</v>
      </c>
      <c r="FZ289">
        <v>0.32</v>
      </c>
      <c r="GA289">
        <v>0.08</v>
      </c>
      <c r="GB289">
        <v>-41.19894878048781</v>
      </c>
      <c r="GC289">
        <v>-0.7427142857141816</v>
      </c>
      <c r="GD289">
        <v>0.1179546070646707</v>
      </c>
      <c r="GE289">
        <v>0</v>
      </c>
      <c r="GF289">
        <v>1.740891463414634</v>
      </c>
      <c r="GG289">
        <v>-0.5170990243902414</v>
      </c>
      <c r="GH289">
        <v>0.05130034101350907</v>
      </c>
      <c r="GI289">
        <v>0</v>
      </c>
      <c r="GJ289">
        <v>0</v>
      </c>
      <c r="GK289">
        <v>2</v>
      </c>
      <c r="GL289" t="s">
        <v>771</v>
      </c>
      <c r="GM289">
        <v>3.1043</v>
      </c>
      <c r="GN289">
        <v>2.75813</v>
      </c>
      <c r="GO289">
        <v>0.173635</v>
      </c>
      <c r="GP289">
        <v>0.173886</v>
      </c>
      <c r="GQ289">
        <v>0.10101</v>
      </c>
      <c r="GR289">
        <v>0.08542470000000001</v>
      </c>
      <c r="GS289">
        <v>20945.3</v>
      </c>
      <c r="GT289">
        <v>19694.9</v>
      </c>
      <c r="GU289">
        <v>25925.1</v>
      </c>
      <c r="GV289">
        <v>24205</v>
      </c>
      <c r="GW289">
        <v>37463</v>
      </c>
      <c r="GX289">
        <v>32436.7</v>
      </c>
      <c r="GY289">
        <v>45371.8</v>
      </c>
      <c r="GZ289">
        <v>38359.5</v>
      </c>
      <c r="HA289">
        <v>1.78503</v>
      </c>
      <c r="HB289">
        <v>1.68268</v>
      </c>
      <c r="HC289">
        <v>-0.055626</v>
      </c>
      <c r="HD289">
        <v>0</v>
      </c>
      <c r="HE289">
        <v>28.9719</v>
      </c>
      <c r="HF289">
        <v>999.9</v>
      </c>
      <c r="HG289">
        <v>52.8</v>
      </c>
      <c r="HH289">
        <v>28.3</v>
      </c>
      <c r="HI289">
        <v>24.1348</v>
      </c>
      <c r="HJ289">
        <v>61.702</v>
      </c>
      <c r="HK289">
        <v>23.9463</v>
      </c>
      <c r="HL289">
        <v>1</v>
      </c>
      <c r="HM289">
        <v>1.13273</v>
      </c>
      <c r="HN289">
        <v>9.28105</v>
      </c>
      <c r="HO289">
        <v>20.0752</v>
      </c>
      <c r="HP289">
        <v>5.2095</v>
      </c>
      <c r="HQ289">
        <v>11.992</v>
      </c>
      <c r="HR289">
        <v>4.9617</v>
      </c>
      <c r="HS289">
        <v>3.27393</v>
      </c>
      <c r="HT289">
        <v>9999</v>
      </c>
      <c r="HU289">
        <v>9999</v>
      </c>
      <c r="HV289">
        <v>9999</v>
      </c>
      <c r="HW289">
        <v>162.8</v>
      </c>
      <c r="HX289">
        <v>1.86371</v>
      </c>
      <c r="HY289">
        <v>1.85974</v>
      </c>
      <c r="HZ289">
        <v>1.85791</v>
      </c>
      <c r="IA289">
        <v>1.85943</v>
      </c>
      <c r="IB289">
        <v>1.85957</v>
      </c>
      <c r="IC289">
        <v>1.85795</v>
      </c>
      <c r="ID289">
        <v>1.85699</v>
      </c>
      <c r="IE289">
        <v>1.85207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-38.4</v>
      </c>
      <c r="IT289">
        <v>-3.6492</v>
      </c>
      <c r="IU289">
        <v>-16.18538581062957</v>
      </c>
      <c r="IV289">
        <v>-0.02504303529460891</v>
      </c>
      <c r="IW289">
        <v>8.203137281165334E-06</v>
      </c>
      <c r="IX289">
        <v>-1.601710138363582E-09</v>
      </c>
      <c r="IY289">
        <v>-1.73941095924372</v>
      </c>
      <c r="IZ289">
        <v>-0.1542298006697892</v>
      </c>
      <c r="JA289">
        <v>0.004482180110296973</v>
      </c>
      <c r="JB289">
        <v>-5.576280945024944E-05</v>
      </c>
      <c r="JC289">
        <v>4</v>
      </c>
      <c r="JD289">
        <v>1967</v>
      </c>
      <c r="JE289">
        <v>1</v>
      </c>
      <c r="JF289">
        <v>28</v>
      </c>
      <c r="JG289">
        <v>48.4</v>
      </c>
      <c r="JH289">
        <v>48.3</v>
      </c>
      <c r="JI289">
        <v>2.92969</v>
      </c>
      <c r="JJ289">
        <v>2.59766</v>
      </c>
      <c r="JK289">
        <v>1.49658</v>
      </c>
      <c r="JL289">
        <v>2.40967</v>
      </c>
      <c r="JM289">
        <v>1.54907</v>
      </c>
      <c r="JN289">
        <v>2.3877</v>
      </c>
      <c r="JO289">
        <v>32.0464</v>
      </c>
      <c r="JP289">
        <v>13.3615</v>
      </c>
      <c r="JQ289">
        <v>18</v>
      </c>
      <c r="JR289">
        <v>505.81</v>
      </c>
      <c r="JS289">
        <v>450.554</v>
      </c>
      <c r="JT289">
        <v>21.7022</v>
      </c>
      <c r="JU289">
        <v>40.0562</v>
      </c>
      <c r="JV289">
        <v>30.0007</v>
      </c>
      <c r="JW289">
        <v>39.7552</v>
      </c>
      <c r="JX289">
        <v>39.5974</v>
      </c>
      <c r="JY289">
        <v>58.7891</v>
      </c>
      <c r="JZ289">
        <v>0</v>
      </c>
      <c r="KA289">
        <v>66.79300000000001</v>
      </c>
      <c r="KB289">
        <v>21.5598</v>
      </c>
      <c r="KC289">
        <v>1322.66</v>
      </c>
      <c r="KD289">
        <v>21.3709</v>
      </c>
      <c r="KE289">
        <v>99.12139999999999</v>
      </c>
      <c r="KF289">
        <v>92.4485</v>
      </c>
    </row>
    <row r="290" spans="1:292">
      <c r="A290">
        <v>272</v>
      </c>
      <c r="B290">
        <v>1694442457.6</v>
      </c>
      <c r="C290">
        <v>8377.099999904633</v>
      </c>
      <c r="D290" t="s">
        <v>982</v>
      </c>
      <c r="E290" t="s">
        <v>983</v>
      </c>
      <c r="F290">
        <v>5</v>
      </c>
      <c r="G290" t="s">
        <v>824</v>
      </c>
      <c r="H290">
        <v>1694442449.814285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1336.088702059787</v>
      </c>
      <c r="AJ290">
        <v>1303.797454545455</v>
      </c>
      <c r="AK290">
        <v>3.446917635805603</v>
      </c>
      <c r="AL290">
        <v>65.87019396724924</v>
      </c>
      <c r="AM290">
        <f>(AO290 - AN290 + DX290*1E3/(8.314*(DZ290+273.15)) * AQ290/DW290 * AP290) * DW290/(100*DK290) * 1000/(1000 - AO290)</f>
        <v>0</v>
      </c>
      <c r="AN290">
        <v>19.26441689825561</v>
      </c>
      <c r="AO290">
        <v>20.92156545454545</v>
      </c>
      <c r="AP290">
        <v>0.005512079802046028</v>
      </c>
      <c r="AQ290">
        <v>103.4270274450449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1.37</v>
      </c>
      <c r="DL290">
        <v>0.5</v>
      </c>
      <c r="DM290" t="s">
        <v>430</v>
      </c>
      <c r="DN290">
        <v>2</v>
      </c>
      <c r="DO290" t="b">
        <v>1</v>
      </c>
      <c r="DP290">
        <v>1694442449.814285</v>
      </c>
      <c r="DQ290">
        <v>1252.112857142857</v>
      </c>
      <c r="DR290">
        <v>1293.424642857143</v>
      </c>
      <c r="DS290">
        <v>20.8836</v>
      </c>
      <c r="DT290">
        <v>19.20775</v>
      </c>
      <c r="DU290">
        <v>1290.395357142857</v>
      </c>
      <c r="DV290">
        <v>24.53240357142857</v>
      </c>
      <c r="DW290">
        <v>500.0009642857142</v>
      </c>
      <c r="DX290">
        <v>84.47049642857142</v>
      </c>
      <c r="DY290">
        <v>0.09992405000000001</v>
      </c>
      <c r="DZ290">
        <v>27.10042857142858</v>
      </c>
      <c r="EA290">
        <v>28.05875357142857</v>
      </c>
      <c r="EB290">
        <v>999.9000000000002</v>
      </c>
      <c r="EC290">
        <v>0</v>
      </c>
      <c r="ED290">
        <v>0</v>
      </c>
      <c r="EE290">
        <v>10003.61892857143</v>
      </c>
      <c r="EF290">
        <v>0</v>
      </c>
      <c r="EG290">
        <v>1572.858214285714</v>
      </c>
      <c r="EH290">
        <v>-41.31196785714285</v>
      </c>
      <c r="EI290">
        <v>1278.818928571428</v>
      </c>
      <c r="EJ290">
        <v>1318.756071428571</v>
      </c>
      <c r="EK290">
        <v>1.675865</v>
      </c>
      <c r="EL290">
        <v>1293.424642857143</v>
      </c>
      <c r="EM290">
        <v>19.20775</v>
      </c>
      <c r="EN290">
        <v>1.764047857142857</v>
      </c>
      <c r="EO290">
        <v>1.622488214285714</v>
      </c>
      <c r="EP290">
        <v>15.47181071428571</v>
      </c>
      <c r="EQ290">
        <v>14.17400357142857</v>
      </c>
      <c r="ER290">
        <v>1999.993214285714</v>
      </c>
      <c r="ES290">
        <v>0.9800049642857144</v>
      </c>
      <c r="ET290">
        <v>0.01999502857142857</v>
      </c>
      <c r="EU290">
        <v>0</v>
      </c>
      <c r="EV290">
        <v>202.9033214285714</v>
      </c>
      <c r="EW290">
        <v>5.00078</v>
      </c>
      <c r="EX290">
        <v>5290.466428571429</v>
      </c>
      <c r="EY290">
        <v>16379.60357142857</v>
      </c>
      <c r="EZ290">
        <v>45.73196428571428</v>
      </c>
      <c r="FA290">
        <v>47.26771428571428</v>
      </c>
      <c r="FB290">
        <v>46.25417857142856</v>
      </c>
      <c r="FC290">
        <v>46.51310714285713</v>
      </c>
      <c r="FD290">
        <v>46.13824999999999</v>
      </c>
      <c r="FE290">
        <v>1955.103214285714</v>
      </c>
      <c r="FF290">
        <v>39.89000000000001</v>
      </c>
      <c r="FG290">
        <v>0</v>
      </c>
      <c r="FH290">
        <v>1694442457.5</v>
      </c>
      <c r="FI290">
        <v>0</v>
      </c>
      <c r="FJ290">
        <v>202.92</v>
      </c>
      <c r="FK290">
        <v>-3.67946154322592</v>
      </c>
      <c r="FL290">
        <v>-130.2884613574469</v>
      </c>
      <c r="FM290">
        <v>5290.153200000001</v>
      </c>
      <c r="FN290">
        <v>15</v>
      </c>
      <c r="FO290">
        <v>1694439552.6</v>
      </c>
      <c r="FP290" t="s">
        <v>825</v>
      </c>
      <c r="FQ290">
        <v>1694439550.6</v>
      </c>
      <c r="FR290">
        <v>1694439552.6</v>
      </c>
      <c r="FS290">
        <v>4</v>
      </c>
      <c r="FT290">
        <v>-0.107</v>
      </c>
      <c r="FU290">
        <v>-0.056</v>
      </c>
      <c r="FV290">
        <v>-25.867</v>
      </c>
      <c r="FW290">
        <v>-3.611</v>
      </c>
      <c r="FX290">
        <v>420</v>
      </c>
      <c r="FY290">
        <v>20</v>
      </c>
      <c r="FZ290">
        <v>0.32</v>
      </c>
      <c r="GA290">
        <v>0.08</v>
      </c>
      <c r="GB290">
        <v>-41.28377804878048</v>
      </c>
      <c r="GC290">
        <v>-0.8269860627177946</v>
      </c>
      <c r="GD290">
        <v>0.1238007102548579</v>
      </c>
      <c r="GE290">
        <v>0</v>
      </c>
      <c r="GF290">
        <v>1.699673658536585</v>
      </c>
      <c r="GG290">
        <v>-0.4404219512195127</v>
      </c>
      <c r="GH290">
        <v>0.0436072389803936</v>
      </c>
      <c r="GI290">
        <v>1</v>
      </c>
      <c r="GJ290">
        <v>1</v>
      </c>
      <c r="GK290">
        <v>2</v>
      </c>
      <c r="GL290" t="s">
        <v>438</v>
      </c>
      <c r="GM290">
        <v>3.10429</v>
      </c>
      <c r="GN290">
        <v>2.75815</v>
      </c>
      <c r="GO290">
        <v>0.175024</v>
      </c>
      <c r="GP290">
        <v>0.17527</v>
      </c>
      <c r="GQ290">
        <v>0.1011</v>
      </c>
      <c r="GR290">
        <v>0.08557620000000001</v>
      </c>
      <c r="GS290">
        <v>20909.8</v>
      </c>
      <c r="GT290">
        <v>19661.9</v>
      </c>
      <c r="GU290">
        <v>25924.8</v>
      </c>
      <c r="GV290">
        <v>24205.2</v>
      </c>
      <c r="GW290">
        <v>37459.2</v>
      </c>
      <c r="GX290">
        <v>32431.4</v>
      </c>
      <c r="GY290">
        <v>45371.3</v>
      </c>
      <c r="GZ290">
        <v>38359.4</v>
      </c>
      <c r="HA290">
        <v>1.7848</v>
      </c>
      <c r="HB290">
        <v>1.68295</v>
      </c>
      <c r="HC290">
        <v>-0.0560507</v>
      </c>
      <c r="HD290">
        <v>0</v>
      </c>
      <c r="HE290">
        <v>28.9845</v>
      </c>
      <c r="HF290">
        <v>999.9</v>
      </c>
      <c r="HG290">
        <v>52.9</v>
      </c>
      <c r="HH290">
        <v>28.3</v>
      </c>
      <c r="HI290">
        <v>24.1829</v>
      </c>
      <c r="HJ290">
        <v>61.712</v>
      </c>
      <c r="HK290">
        <v>23.8421</v>
      </c>
      <c r="HL290">
        <v>1</v>
      </c>
      <c r="HM290">
        <v>1.1334</v>
      </c>
      <c r="HN290">
        <v>9.28105</v>
      </c>
      <c r="HO290">
        <v>20.0756</v>
      </c>
      <c r="HP290">
        <v>5.2101</v>
      </c>
      <c r="HQ290">
        <v>11.992</v>
      </c>
      <c r="HR290">
        <v>4.9617</v>
      </c>
      <c r="HS290">
        <v>3.274</v>
      </c>
      <c r="HT290">
        <v>9999</v>
      </c>
      <c r="HU290">
        <v>9999</v>
      </c>
      <c r="HV290">
        <v>9999</v>
      </c>
      <c r="HW290">
        <v>162.8</v>
      </c>
      <c r="HX290">
        <v>1.86371</v>
      </c>
      <c r="HY290">
        <v>1.85974</v>
      </c>
      <c r="HZ290">
        <v>1.85791</v>
      </c>
      <c r="IA290">
        <v>1.8594</v>
      </c>
      <c r="IB290">
        <v>1.85957</v>
      </c>
      <c r="IC290">
        <v>1.85795</v>
      </c>
      <c r="ID290">
        <v>1.85699</v>
      </c>
      <c r="IE290">
        <v>1.85207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-38.6</v>
      </c>
      <c r="IT290">
        <v>-3.6503</v>
      </c>
      <c r="IU290">
        <v>-16.18538581062957</v>
      </c>
      <c r="IV290">
        <v>-0.02504303529460891</v>
      </c>
      <c r="IW290">
        <v>8.203137281165334E-06</v>
      </c>
      <c r="IX290">
        <v>-1.601710138363582E-09</v>
      </c>
      <c r="IY290">
        <v>-1.73941095924372</v>
      </c>
      <c r="IZ290">
        <v>-0.1542298006697892</v>
      </c>
      <c r="JA290">
        <v>0.004482180110296973</v>
      </c>
      <c r="JB290">
        <v>-5.576280945024944E-05</v>
      </c>
      <c r="JC290">
        <v>4</v>
      </c>
      <c r="JD290">
        <v>1967</v>
      </c>
      <c r="JE290">
        <v>1</v>
      </c>
      <c r="JF290">
        <v>28</v>
      </c>
      <c r="JG290">
        <v>48.5</v>
      </c>
      <c r="JH290">
        <v>48.4</v>
      </c>
      <c r="JI290">
        <v>2.95654</v>
      </c>
      <c r="JJ290">
        <v>2.59521</v>
      </c>
      <c r="JK290">
        <v>1.49658</v>
      </c>
      <c r="JL290">
        <v>2.40967</v>
      </c>
      <c r="JM290">
        <v>1.54907</v>
      </c>
      <c r="JN290">
        <v>2.44995</v>
      </c>
      <c r="JO290">
        <v>32.0464</v>
      </c>
      <c r="JP290">
        <v>13.3703</v>
      </c>
      <c r="JQ290">
        <v>18</v>
      </c>
      <c r="JR290">
        <v>505.716</v>
      </c>
      <c r="JS290">
        <v>450.784</v>
      </c>
      <c r="JT290">
        <v>21.6964</v>
      </c>
      <c r="JU290">
        <v>40.0661</v>
      </c>
      <c r="JV290">
        <v>30.0006</v>
      </c>
      <c r="JW290">
        <v>39.763</v>
      </c>
      <c r="JX290">
        <v>39.6055</v>
      </c>
      <c r="JY290">
        <v>59.3173</v>
      </c>
      <c r="JZ290">
        <v>0</v>
      </c>
      <c r="KA290">
        <v>66.79300000000001</v>
      </c>
      <c r="KB290">
        <v>21.4977</v>
      </c>
      <c r="KC290">
        <v>1336.02</v>
      </c>
      <c r="KD290">
        <v>21.4904</v>
      </c>
      <c r="KE290">
        <v>99.1204</v>
      </c>
      <c r="KF290">
        <v>92.4486</v>
      </c>
    </row>
    <row r="291" spans="1:292">
      <c r="A291">
        <v>273</v>
      </c>
      <c r="B291">
        <v>1694442462.6</v>
      </c>
      <c r="C291">
        <v>8382.099999904633</v>
      </c>
      <c r="D291" t="s">
        <v>984</v>
      </c>
      <c r="E291" t="s">
        <v>985</v>
      </c>
      <c r="F291">
        <v>5</v>
      </c>
      <c r="G291" t="s">
        <v>824</v>
      </c>
      <c r="H291">
        <v>1694442455.1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1353.272720391958</v>
      </c>
      <c r="AJ291">
        <v>1320.876848484848</v>
      </c>
      <c r="AK291">
        <v>3.41150696722559</v>
      </c>
      <c r="AL291">
        <v>65.87019396724924</v>
      </c>
      <c r="AM291">
        <f>(AO291 - AN291 + DX291*1E3/(8.314*(DZ291+273.15)) * AQ291/DW291 * AP291) * DW291/(100*DK291) * 1000/(1000 - AO291)</f>
        <v>0</v>
      </c>
      <c r="AN291">
        <v>19.30615756261268</v>
      </c>
      <c r="AO291">
        <v>20.94748727272727</v>
      </c>
      <c r="AP291">
        <v>0.003899702691909074</v>
      </c>
      <c r="AQ291">
        <v>103.4270274450449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1.37</v>
      </c>
      <c r="DL291">
        <v>0.5</v>
      </c>
      <c r="DM291" t="s">
        <v>430</v>
      </c>
      <c r="DN291">
        <v>2</v>
      </c>
      <c r="DO291" t="b">
        <v>1</v>
      </c>
      <c r="DP291">
        <v>1694442455.1</v>
      </c>
      <c r="DQ291">
        <v>1269.77925925926</v>
      </c>
      <c r="DR291">
        <v>1311.161481481481</v>
      </c>
      <c r="DS291">
        <v>20.9095962962963</v>
      </c>
      <c r="DT291">
        <v>19.26237037037037</v>
      </c>
      <c r="DU291">
        <v>1308.273703703704</v>
      </c>
      <c r="DV291">
        <v>24.55934814814815</v>
      </c>
      <c r="DW291">
        <v>500.0117037037037</v>
      </c>
      <c r="DX291">
        <v>84.47126666666666</v>
      </c>
      <c r="DY291">
        <v>0.09996551851851852</v>
      </c>
      <c r="DZ291">
        <v>27.0997925925926</v>
      </c>
      <c r="EA291">
        <v>28.06447037037037</v>
      </c>
      <c r="EB291">
        <v>999.9000000000001</v>
      </c>
      <c r="EC291">
        <v>0</v>
      </c>
      <c r="ED291">
        <v>0</v>
      </c>
      <c r="EE291">
        <v>10007.07592592593</v>
      </c>
      <c r="EF291">
        <v>0</v>
      </c>
      <c r="EG291">
        <v>1571.772222222223</v>
      </c>
      <c r="EH291">
        <v>-41.38119999999999</v>
      </c>
      <c r="EI291">
        <v>1296.896666666667</v>
      </c>
      <c r="EJ291">
        <v>1336.912962962963</v>
      </c>
      <c r="EK291">
        <v>1.64724074074074</v>
      </c>
      <c r="EL291">
        <v>1311.161481481481</v>
      </c>
      <c r="EM291">
        <v>19.26237037037037</v>
      </c>
      <c r="EN291">
        <v>1.766260370370371</v>
      </c>
      <c r="EO291">
        <v>1.627117407407407</v>
      </c>
      <c r="EP291">
        <v>15.49134444444444</v>
      </c>
      <c r="EQ291">
        <v>14.21799629629629</v>
      </c>
      <c r="ER291">
        <v>1999.993703703704</v>
      </c>
      <c r="ES291">
        <v>0.980005</v>
      </c>
      <c r="ET291">
        <v>0.01999499259259259</v>
      </c>
      <c r="EU291">
        <v>0</v>
      </c>
      <c r="EV291">
        <v>202.5678888888889</v>
      </c>
      <c r="EW291">
        <v>5.00078</v>
      </c>
      <c r="EX291">
        <v>5281.728888888889</v>
      </c>
      <c r="EY291">
        <v>16379.61111111111</v>
      </c>
      <c r="EZ291">
        <v>45.73822222222222</v>
      </c>
      <c r="FA291">
        <v>47.28214814814814</v>
      </c>
      <c r="FB291">
        <v>46.24981481481481</v>
      </c>
      <c r="FC291">
        <v>46.53444444444444</v>
      </c>
      <c r="FD291">
        <v>46.14792592592593</v>
      </c>
      <c r="FE291">
        <v>1955.103703703704</v>
      </c>
      <c r="FF291">
        <v>39.89000000000001</v>
      </c>
      <c r="FG291">
        <v>0</v>
      </c>
      <c r="FH291">
        <v>1694442462.9</v>
      </c>
      <c r="FI291">
        <v>0</v>
      </c>
      <c r="FJ291">
        <v>202.5701923076923</v>
      </c>
      <c r="FK291">
        <v>-3.196752149306902</v>
      </c>
      <c r="FL291">
        <v>-79.49504278283986</v>
      </c>
      <c r="FM291">
        <v>5281.533461538463</v>
      </c>
      <c r="FN291">
        <v>15</v>
      </c>
      <c r="FO291">
        <v>1694439552.6</v>
      </c>
      <c r="FP291" t="s">
        <v>825</v>
      </c>
      <c r="FQ291">
        <v>1694439550.6</v>
      </c>
      <c r="FR291">
        <v>1694439552.6</v>
      </c>
      <c r="FS291">
        <v>4</v>
      </c>
      <c r="FT291">
        <v>-0.107</v>
      </c>
      <c r="FU291">
        <v>-0.056</v>
      </c>
      <c r="FV291">
        <v>-25.867</v>
      </c>
      <c r="FW291">
        <v>-3.611</v>
      </c>
      <c r="FX291">
        <v>420</v>
      </c>
      <c r="FY291">
        <v>20</v>
      </c>
      <c r="FZ291">
        <v>0.32</v>
      </c>
      <c r="GA291">
        <v>0.08</v>
      </c>
      <c r="GB291">
        <v>-41.323405</v>
      </c>
      <c r="GC291">
        <v>-0.8075842401500675</v>
      </c>
      <c r="GD291">
        <v>0.153239580314617</v>
      </c>
      <c r="GE291">
        <v>0</v>
      </c>
      <c r="GF291">
        <v>1.66361325</v>
      </c>
      <c r="GG291">
        <v>-0.3273211632270209</v>
      </c>
      <c r="GH291">
        <v>0.03214261605621888</v>
      </c>
      <c r="GI291">
        <v>1</v>
      </c>
      <c r="GJ291">
        <v>1</v>
      </c>
      <c r="GK291">
        <v>2</v>
      </c>
      <c r="GL291" t="s">
        <v>438</v>
      </c>
      <c r="GM291">
        <v>3.10443</v>
      </c>
      <c r="GN291">
        <v>2.75811</v>
      </c>
      <c r="GO291">
        <v>0.176388</v>
      </c>
      <c r="GP291">
        <v>0.176563</v>
      </c>
      <c r="GQ291">
        <v>0.101174</v>
      </c>
      <c r="GR291">
        <v>0.0857078</v>
      </c>
      <c r="GS291">
        <v>20874.5</v>
      </c>
      <c r="GT291">
        <v>19630.7</v>
      </c>
      <c r="GU291">
        <v>25924.1</v>
      </c>
      <c r="GV291">
        <v>24204.9</v>
      </c>
      <c r="GW291">
        <v>37455.4</v>
      </c>
      <c r="GX291">
        <v>32426.5</v>
      </c>
      <c r="GY291">
        <v>45370.2</v>
      </c>
      <c r="GZ291">
        <v>38358.9</v>
      </c>
      <c r="HA291">
        <v>1.78472</v>
      </c>
      <c r="HB291">
        <v>1.68295</v>
      </c>
      <c r="HC291">
        <v>-0.0571012</v>
      </c>
      <c r="HD291">
        <v>0</v>
      </c>
      <c r="HE291">
        <v>29.0007</v>
      </c>
      <c r="HF291">
        <v>999.9</v>
      </c>
      <c r="HG291">
        <v>53</v>
      </c>
      <c r="HH291">
        <v>28.3</v>
      </c>
      <c r="HI291">
        <v>24.2286</v>
      </c>
      <c r="HJ291">
        <v>61.752</v>
      </c>
      <c r="HK291">
        <v>23.9103</v>
      </c>
      <c r="HL291">
        <v>1</v>
      </c>
      <c r="HM291">
        <v>1.13403</v>
      </c>
      <c r="HN291">
        <v>9.28105</v>
      </c>
      <c r="HO291">
        <v>20.0759</v>
      </c>
      <c r="HP291">
        <v>5.2089</v>
      </c>
      <c r="HQ291">
        <v>11.992</v>
      </c>
      <c r="HR291">
        <v>4.9612</v>
      </c>
      <c r="HS291">
        <v>3.27383</v>
      </c>
      <c r="HT291">
        <v>9999</v>
      </c>
      <c r="HU291">
        <v>9999</v>
      </c>
      <c r="HV291">
        <v>9999</v>
      </c>
      <c r="HW291">
        <v>162.8</v>
      </c>
      <c r="HX291">
        <v>1.86371</v>
      </c>
      <c r="HY291">
        <v>1.85974</v>
      </c>
      <c r="HZ291">
        <v>1.85791</v>
      </c>
      <c r="IA291">
        <v>1.8594</v>
      </c>
      <c r="IB291">
        <v>1.85956</v>
      </c>
      <c r="IC291">
        <v>1.85797</v>
      </c>
      <c r="ID291">
        <v>1.85699</v>
      </c>
      <c r="IE291">
        <v>1.85206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-38.79</v>
      </c>
      <c r="IT291">
        <v>-3.6512</v>
      </c>
      <c r="IU291">
        <v>-16.18538581062957</v>
      </c>
      <c r="IV291">
        <v>-0.02504303529460891</v>
      </c>
      <c r="IW291">
        <v>8.203137281165334E-06</v>
      </c>
      <c r="IX291">
        <v>-1.601710138363582E-09</v>
      </c>
      <c r="IY291">
        <v>-1.73941095924372</v>
      </c>
      <c r="IZ291">
        <v>-0.1542298006697892</v>
      </c>
      <c r="JA291">
        <v>0.004482180110296973</v>
      </c>
      <c r="JB291">
        <v>-5.576280945024944E-05</v>
      </c>
      <c r="JC291">
        <v>4</v>
      </c>
      <c r="JD291">
        <v>1967</v>
      </c>
      <c r="JE291">
        <v>1</v>
      </c>
      <c r="JF291">
        <v>28</v>
      </c>
      <c r="JG291">
        <v>48.5</v>
      </c>
      <c r="JH291">
        <v>48.5</v>
      </c>
      <c r="JI291">
        <v>2.98584</v>
      </c>
      <c r="JJ291">
        <v>2.60132</v>
      </c>
      <c r="JK291">
        <v>1.49658</v>
      </c>
      <c r="JL291">
        <v>2.40967</v>
      </c>
      <c r="JM291">
        <v>1.54907</v>
      </c>
      <c r="JN291">
        <v>2.42188</v>
      </c>
      <c r="JO291">
        <v>32.0464</v>
      </c>
      <c r="JP291">
        <v>13.3615</v>
      </c>
      <c r="JQ291">
        <v>18</v>
      </c>
      <c r="JR291">
        <v>505.72</v>
      </c>
      <c r="JS291">
        <v>450.83</v>
      </c>
      <c r="JT291">
        <v>21.6954</v>
      </c>
      <c r="JU291">
        <v>40.076</v>
      </c>
      <c r="JV291">
        <v>30.0007</v>
      </c>
      <c r="JW291">
        <v>39.7708</v>
      </c>
      <c r="JX291">
        <v>39.6128</v>
      </c>
      <c r="JY291">
        <v>59.9071</v>
      </c>
      <c r="JZ291">
        <v>0</v>
      </c>
      <c r="KA291">
        <v>67.2051</v>
      </c>
      <c r="KB291">
        <v>21.4283</v>
      </c>
      <c r="KC291">
        <v>1356.07</v>
      </c>
      <c r="KD291">
        <v>21.605</v>
      </c>
      <c r="KE291">
        <v>99.11799999999999</v>
      </c>
      <c r="KF291">
        <v>92.4474</v>
      </c>
    </row>
    <row r="292" spans="1:292">
      <c r="A292">
        <v>274</v>
      </c>
      <c r="B292">
        <v>1694442467.6</v>
      </c>
      <c r="C292">
        <v>8387.099999904633</v>
      </c>
      <c r="D292" t="s">
        <v>986</v>
      </c>
      <c r="E292" t="s">
        <v>987</v>
      </c>
      <c r="F292">
        <v>5</v>
      </c>
      <c r="G292" t="s">
        <v>824</v>
      </c>
      <c r="H292">
        <v>1694442459.814285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1369.388750788497</v>
      </c>
      <c r="AJ292">
        <v>1337.384666666666</v>
      </c>
      <c r="AK292">
        <v>3.303517354376694</v>
      </c>
      <c r="AL292">
        <v>65.87019396724924</v>
      </c>
      <c r="AM292">
        <f>(AO292 - AN292 + DX292*1E3/(8.314*(DZ292+273.15)) * AQ292/DW292 * AP292) * DW292/(100*DK292) * 1000/(1000 - AO292)</f>
        <v>0</v>
      </c>
      <c r="AN292">
        <v>19.35311122204978</v>
      </c>
      <c r="AO292">
        <v>20.97245939393939</v>
      </c>
      <c r="AP292">
        <v>0.005396598039303535</v>
      </c>
      <c r="AQ292">
        <v>103.4270274450449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1.37</v>
      </c>
      <c r="DL292">
        <v>0.5</v>
      </c>
      <c r="DM292" t="s">
        <v>430</v>
      </c>
      <c r="DN292">
        <v>2</v>
      </c>
      <c r="DO292" t="b">
        <v>1</v>
      </c>
      <c r="DP292">
        <v>1694442459.814285</v>
      </c>
      <c r="DQ292">
        <v>1285.449642857143</v>
      </c>
      <c r="DR292">
        <v>1326.709642857143</v>
      </c>
      <c r="DS292">
        <v>20.934525</v>
      </c>
      <c r="DT292">
        <v>19.30863571428571</v>
      </c>
      <c r="DU292">
        <v>1324.131071428572</v>
      </c>
      <c r="DV292">
        <v>24.58518214285714</v>
      </c>
      <c r="DW292">
        <v>500.0112857142857</v>
      </c>
      <c r="DX292">
        <v>84.47160000000001</v>
      </c>
      <c r="DY292">
        <v>0.1000484964285714</v>
      </c>
      <c r="DZ292">
        <v>27.09857142857143</v>
      </c>
      <c r="EA292">
        <v>28.06892857142858</v>
      </c>
      <c r="EB292">
        <v>999.9000000000002</v>
      </c>
      <c r="EC292">
        <v>0</v>
      </c>
      <c r="ED292">
        <v>0</v>
      </c>
      <c r="EE292">
        <v>10003.40892857143</v>
      </c>
      <c r="EF292">
        <v>0</v>
      </c>
      <c r="EG292">
        <v>1571.158928571428</v>
      </c>
      <c r="EH292">
        <v>-41.25946785714286</v>
      </c>
      <c r="EI292">
        <v>1312.935714285715</v>
      </c>
      <c r="EJ292">
        <v>1352.830714285714</v>
      </c>
      <c r="EK292">
        <v>1.625904642857142</v>
      </c>
      <c r="EL292">
        <v>1326.709642857143</v>
      </c>
      <c r="EM292">
        <v>19.30863571428571</v>
      </c>
      <c r="EN292">
        <v>1.768374285714286</v>
      </c>
      <c r="EO292">
        <v>1.631031428571429</v>
      </c>
      <c r="EP292">
        <v>15.50998928571429</v>
      </c>
      <c r="EQ292">
        <v>14.25510714285714</v>
      </c>
      <c r="ER292">
        <v>1999.998928571428</v>
      </c>
      <c r="ES292">
        <v>0.9800048571428572</v>
      </c>
      <c r="ET292">
        <v>0.01999513571428571</v>
      </c>
      <c r="EU292">
        <v>0</v>
      </c>
      <c r="EV292">
        <v>202.2653571428571</v>
      </c>
      <c r="EW292">
        <v>5.00078</v>
      </c>
      <c r="EX292">
        <v>5273.381785714285</v>
      </c>
      <c r="EY292">
        <v>16379.66785714286</v>
      </c>
      <c r="EZ292">
        <v>45.7520357142857</v>
      </c>
      <c r="FA292">
        <v>47.28321428571428</v>
      </c>
      <c r="FB292">
        <v>46.26314285714285</v>
      </c>
      <c r="FC292">
        <v>46.53985714285712</v>
      </c>
      <c r="FD292">
        <v>46.14932142857141</v>
      </c>
      <c r="FE292">
        <v>1955.108928571428</v>
      </c>
      <c r="FF292">
        <v>39.89000000000001</v>
      </c>
      <c r="FG292">
        <v>0</v>
      </c>
      <c r="FH292">
        <v>1694442467.7</v>
      </c>
      <c r="FI292">
        <v>0</v>
      </c>
      <c r="FJ292">
        <v>202.2079615384616</v>
      </c>
      <c r="FK292">
        <v>-5.636683769661413</v>
      </c>
      <c r="FL292">
        <v>-95.21572664681497</v>
      </c>
      <c r="FM292">
        <v>5272.871538461539</v>
      </c>
      <c r="FN292">
        <v>15</v>
      </c>
      <c r="FO292">
        <v>1694439552.6</v>
      </c>
      <c r="FP292" t="s">
        <v>825</v>
      </c>
      <c r="FQ292">
        <v>1694439550.6</v>
      </c>
      <c r="FR292">
        <v>1694439552.6</v>
      </c>
      <c r="FS292">
        <v>4</v>
      </c>
      <c r="FT292">
        <v>-0.107</v>
      </c>
      <c r="FU292">
        <v>-0.056</v>
      </c>
      <c r="FV292">
        <v>-25.867</v>
      </c>
      <c r="FW292">
        <v>-3.611</v>
      </c>
      <c r="FX292">
        <v>420</v>
      </c>
      <c r="FY292">
        <v>20</v>
      </c>
      <c r="FZ292">
        <v>0.32</v>
      </c>
      <c r="GA292">
        <v>0.08</v>
      </c>
      <c r="GB292">
        <v>-41.26267073170732</v>
      </c>
      <c r="GC292">
        <v>0.9836111498257328</v>
      </c>
      <c r="GD292">
        <v>0.241727327984625</v>
      </c>
      <c r="GE292">
        <v>0</v>
      </c>
      <c r="GF292">
        <v>1.641853170731708</v>
      </c>
      <c r="GG292">
        <v>-0.2705094773519162</v>
      </c>
      <c r="GH292">
        <v>0.02723222798755128</v>
      </c>
      <c r="GI292">
        <v>1</v>
      </c>
      <c r="GJ292">
        <v>1</v>
      </c>
      <c r="GK292">
        <v>2</v>
      </c>
      <c r="GL292" t="s">
        <v>438</v>
      </c>
      <c r="GM292">
        <v>3.10439</v>
      </c>
      <c r="GN292">
        <v>2.7582</v>
      </c>
      <c r="GO292">
        <v>0.17771</v>
      </c>
      <c r="GP292">
        <v>0.177906</v>
      </c>
      <c r="GQ292">
        <v>0.101247</v>
      </c>
      <c r="GR292">
        <v>0.0858705</v>
      </c>
      <c r="GS292">
        <v>20840.7</v>
      </c>
      <c r="GT292">
        <v>19598.4</v>
      </c>
      <c r="GU292">
        <v>25923.9</v>
      </c>
      <c r="GV292">
        <v>24204.6</v>
      </c>
      <c r="GW292">
        <v>37452.1</v>
      </c>
      <c r="GX292">
        <v>32420.6</v>
      </c>
      <c r="GY292">
        <v>45369.7</v>
      </c>
      <c r="GZ292">
        <v>38358.5</v>
      </c>
      <c r="HA292">
        <v>1.78463</v>
      </c>
      <c r="HB292">
        <v>1.68275</v>
      </c>
      <c r="HC292">
        <v>-0.0583529</v>
      </c>
      <c r="HD292">
        <v>0</v>
      </c>
      <c r="HE292">
        <v>29.0163</v>
      </c>
      <c r="HF292">
        <v>999.9</v>
      </c>
      <c r="HG292">
        <v>53</v>
      </c>
      <c r="HH292">
        <v>28.3</v>
      </c>
      <c r="HI292">
        <v>24.2268</v>
      </c>
      <c r="HJ292">
        <v>61.642</v>
      </c>
      <c r="HK292">
        <v>23.9623</v>
      </c>
      <c r="HL292">
        <v>1</v>
      </c>
      <c r="HM292">
        <v>1.13477</v>
      </c>
      <c r="HN292">
        <v>9.28105</v>
      </c>
      <c r="HO292">
        <v>20.076</v>
      </c>
      <c r="HP292">
        <v>5.2095</v>
      </c>
      <c r="HQ292">
        <v>11.992</v>
      </c>
      <c r="HR292">
        <v>4.9615</v>
      </c>
      <c r="HS292">
        <v>3.27425</v>
      </c>
      <c r="HT292">
        <v>9999</v>
      </c>
      <c r="HU292">
        <v>9999</v>
      </c>
      <c r="HV292">
        <v>9999</v>
      </c>
      <c r="HW292">
        <v>162.8</v>
      </c>
      <c r="HX292">
        <v>1.86371</v>
      </c>
      <c r="HY292">
        <v>1.85974</v>
      </c>
      <c r="HZ292">
        <v>1.85791</v>
      </c>
      <c r="IA292">
        <v>1.85942</v>
      </c>
      <c r="IB292">
        <v>1.85957</v>
      </c>
      <c r="IC292">
        <v>1.85794</v>
      </c>
      <c r="ID292">
        <v>1.85699</v>
      </c>
      <c r="IE292">
        <v>1.85205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-38.99</v>
      </c>
      <c r="IT292">
        <v>-3.6521</v>
      </c>
      <c r="IU292">
        <v>-16.18538581062957</v>
      </c>
      <c r="IV292">
        <v>-0.02504303529460891</v>
      </c>
      <c r="IW292">
        <v>8.203137281165334E-06</v>
      </c>
      <c r="IX292">
        <v>-1.601710138363582E-09</v>
      </c>
      <c r="IY292">
        <v>-1.73941095924372</v>
      </c>
      <c r="IZ292">
        <v>-0.1542298006697892</v>
      </c>
      <c r="JA292">
        <v>0.004482180110296973</v>
      </c>
      <c r="JB292">
        <v>-5.576280945024944E-05</v>
      </c>
      <c r="JC292">
        <v>4</v>
      </c>
      <c r="JD292">
        <v>1967</v>
      </c>
      <c r="JE292">
        <v>1</v>
      </c>
      <c r="JF292">
        <v>28</v>
      </c>
      <c r="JG292">
        <v>48.6</v>
      </c>
      <c r="JH292">
        <v>48.6</v>
      </c>
      <c r="JI292">
        <v>3.01147</v>
      </c>
      <c r="JJ292">
        <v>2.6062</v>
      </c>
      <c r="JK292">
        <v>1.49658</v>
      </c>
      <c r="JL292">
        <v>2.40967</v>
      </c>
      <c r="JM292">
        <v>1.54907</v>
      </c>
      <c r="JN292">
        <v>2.3584</v>
      </c>
      <c r="JO292">
        <v>32.0684</v>
      </c>
      <c r="JP292">
        <v>13.3528</v>
      </c>
      <c r="JQ292">
        <v>18</v>
      </c>
      <c r="JR292">
        <v>505.706</v>
      </c>
      <c r="JS292">
        <v>450.741</v>
      </c>
      <c r="JT292">
        <v>21.6971</v>
      </c>
      <c r="JU292">
        <v>40.0859</v>
      </c>
      <c r="JV292">
        <v>30.0009</v>
      </c>
      <c r="JW292">
        <v>39.7785</v>
      </c>
      <c r="JX292">
        <v>39.6195</v>
      </c>
      <c r="JY292">
        <v>60.417</v>
      </c>
      <c r="JZ292">
        <v>0</v>
      </c>
      <c r="KA292">
        <v>67.9877</v>
      </c>
      <c r="KB292">
        <v>21.3595</v>
      </c>
      <c r="KC292">
        <v>1369.47</v>
      </c>
      <c r="KD292">
        <v>21.7112</v>
      </c>
      <c r="KE292">
        <v>99.117</v>
      </c>
      <c r="KF292">
        <v>92.4464</v>
      </c>
    </row>
    <row r="293" spans="1:292">
      <c r="A293">
        <v>275</v>
      </c>
      <c r="B293">
        <v>1694442472.6</v>
      </c>
      <c r="C293">
        <v>8392.099999904633</v>
      </c>
      <c r="D293" t="s">
        <v>988</v>
      </c>
      <c r="E293" t="s">
        <v>989</v>
      </c>
      <c r="F293">
        <v>5</v>
      </c>
      <c r="G293" t="s">
        <v>824</v>
      </c>
      <c r="H293">
        <v>1694442465.1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1386.113100743274</v>
      </c>
      <c r="AJ293">
        <v>1354.003939393939</v>
      </c>
      <c r="AK293">
        <v>3.303574079948419</v>
      </c>
      <c r="AL293">
        <v>65.87019396724924</v>
      </c>
      <c r="AM293">
        <f>(AO293 - AN293 + DX293*1E3/(8.314*(DZ293+273.15)) * AQ293/DW293 * AP293) * DW293/(100*DK293) * 1000/(1000 - AO293)</f>
        <v>0</v>
      </c>
      <c r="AN293">
        <v>19.40680907296931</v>
      </c>
      <c r="AO293">
        <v>20.99798848484849</v>
      </c>
      <c r="AP293">
        <v>0.001665392186999556</v>
      </c>
      <c r="AQ293">
        <v>103.4270274450449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1.37</v>
      </c>
      <c r="DL293">
        <v>0.5</v>
      </c>
      <c r="DM293" t="s">
        <v>430</v>
      </c>
      <c r="DN293">
        <v>2</v>
      </c>
      <c r="DO293" t="b">
        <v>1</v>
      </c>
      <c r="DP293">
        <v>1694442465.1</v>
      </c>
      <c r="DQ293">
        <v>1302.850370370371</v>
      </c>
      <c r="DR293">
        <v>1343.963703703704</v>
      </c>
      <c r="DS293">
        <v>20.96224074074074</v>
      </c>
      <c r="DT293">
        <v>19.35943333333333</v>
      </c>
      <c r="DU293">
        <v>1341.738148148148</v>
      </c>
      <c r="DV293">
        <v>24.61390370370371</v>
      </c>
      <c r="DW293">
        <v>500.0350370370369</v>
      </c>
      <c r="DX293">
        <v>84.47153333333334</v>
      </c>
      <c r="DY293">
        <v>0.1000872407407407</v>
      </c>
      <c r="DZ293">
        <v>27.09551481481482</v>
      </c>
      <c r="EA293">
        <v>28.06843703703703</v>
      </c>
      <c r="EB293">
        <v>999.9000000000001</v>
      </c>
      <c r="EC293">
        <v>0</v>
      </c>
      <c r="ED293">
        <v>0</v>
      </c>
      <c r="EE293">
        <v>10002.47222222222</v>
      </c>
      <c r="EF293">
        <v>0</v>
      </c>
      <c r="EG293">
        <v>1573.784074074074</v>
      </c>
      <c r="EH293">
        <v>-41.11243333333333</v>
      </c>
      <c r="EI293">
        <v>1330.747407407407</v>
      </c>
      <c r="EJ293">
        <v>1370.495185185185</v>
      </c>
      <c r="EK293">
        <v>1.602809259259259</v>
      </c>
      <c r="EL293">
        <v>1343.963703703704</v>
      </c>
      <c r="EM293">
        <v>19.35943333333333</v>
      </c>
      <c r="EN293">
        <v>1.770713333333333</v>
      </c>
      <c r="EO293">
        <v>1.635321481481481</v>
      </c>
      <c r="EP293">
        <v>15.53061111111111</v>
      </c>
      <c r="EQ293">
        <v>14.29568148148148</v>
      </c>
      <c r="ER293">
        <v>2000.000370370371</v>
      </c>
      <c r="ES293">
        <v>0.9800044444444446</v>
      </c>
      <c r="ET293">
        <v>0.01999555555555556</v>
      </c>
      <c r="EU293">
        <v>0</v>
      </c>
      <c r="EV293">
        <v>201.7859259259259</v>
      </c>
      <c r="EW293">
        <v>5.00078</v>
      </c>
      <c r="EX293">
        <v>5266.439629629629</v>
      </c>
      <c r="EY293">
        <v>16379.68518518518</v>
      </c>
      <c r="EZ293">
        <v>45.75211111111111</v>
      </c>
      <c r="FA293">
        <v>47.29822222222221</v>
      </c>
      <c r="FB293">
        <v>46.27514814814813</v>
      </c>
      <c r="FC293">
        <v>46.5437037037037</v>
      </c>
      <c r="FD293">
        <v>46.13170370370371</v>
      </c>
      <c r="FE293">
        <v>1955.11037037037</v>
      </c>
      <c r="FF293">
        <v>39.89000000000001</v>
      </c>
      <c r="FG293">
        <v>0</v>
      </c>
      <c r="FH293">
        <v>1694442472.5</v>
      </c>
      <c r="FI293">
        <v>0</v>
      </c>
      <c r="FJ293">
        <v>201.7994230769231</v>
      </c>
      <c r="FK293">
        <v>-5.750393156826269</v>
      </c>
      <c r="FL293">
        <v>-98.2919656449323</v>
      </c>
      <c r="FM293">
        <v>5266.836153846153</v>
      </c>
      <c r="FN293">
        <v>15</v>
      </c>
      <c r="FO293">
        <v>1694439552.6</v>
      </c>
      <c r="FP293" t="s">
        <v>825</v>
      </c>
      <c r="FQ293">
        <v>1694439550.6</v>
      </c>
      <c r="FR293">
        <v>1694439552.6</v>
      </c>
      <c r="FS293">
        <v>4</v>
      </c>
      <c r="FT293">
        <v>-0.107</v>
      </c>
      <c r="FU293">
        <v>-0.056</v>
      </c>
      <c r="FV293">
        <v>-25.867</v>
      </c>
      <c r="FW293">
        <v>-3.611</v>
      </c>
      <c r="FX293">
        <v>420</v>
      </c>
      <c r="FY293">
        <v>20</v>
      </c>
      <c r="FZ293">
        <v>0.32</v>
      </c>
      <c r="GA293">
        <v>0.08</v>
      </c>
      <c r="GB293">
        <v>-41.20206</v>
      </c>
      <c r="GC293">
        <v>1.799432645403456</v>
      </c>
      <c r="GD293">
        <v>0.2579137324765786</v>
      </c>
      <c r="GE293">
        <v>0</v>
      </c>
      <c r="GF293">
        <v>1.6134935</v>
      </c>
      <c r="GG293">
        <v>-0.2599373358348947</v>
      </c>
      <c r="GH293">
        <v>0.02544926477818169</v>
      </c>
      <c r="GI293">
        <v>1</v>
      </c>
      <c r="GJ293">
        <v>1</v>
      </c>
      <c r="GK293">
        <v>2</v>
      </c>
      <c r="GL293" t="s">
        <v>438</v>
      </c>
      <c r="GM293">
        <v>3.10432</v>
      </c>
      <c r="GN293">
        <v>2.75809</v>
      </c>
      <c r="GO293">
        <v>0.179023</v>
      </c>
      <c r="GP293">
        <v>0.179197</v>
      </c>
      <c r="GQ293">
        <v>0.101327</v>
      </c>
      <c r="GR293">
        <v>0.0860572</v>
      </c>
      <c r="GS293">
        <v>20806.9</v>
      </c>
      <c r="GT293">
        <v>19567.2</v>
      </c>
      <c r="GU293">
        <v>25923.3</v>
      </c>
      <c r="GV293">
        <v>24204.2</v>
      </c>
      <c r="GW293">
        <v>37448.5</v>
      </c>
      <c r="GX293">
        <v>32413.4</v>
      </c>
      <c r="GY293">
        <v>45369.1</v>
      </c>
      <c r="GZ293">
        <v>38357.7</v>
      </c>
      <c r="HA293">
        <v>1.78435</v>
      </c>
      <c r="HB293">
        <v>1.68298</v>
      </c>
      <c r="HC293">
        <v>-0.0587329</v>
      </c>
      <c r="HD293">
        <v>0</v>
      </c>
      <c r="HE293">
        <v>29.0306</v>
      </c>
      <c r="HF293">
        <v>999.9</v>
      </c>
      <c r="HG293">
        <v>53.1</v>
      </c>
      <c r="HH293">
        <v>28.3</v>
      </c>
      <c r="HI293">
        <v>24.2737</v>
      </c>
      <c r="HJ293">
        <v>61.442</v>
      </c>
      <c r="HK293">
        <v>23.8622</v>
      </c>
      <c r="HL293">
        <v>1</v>
      </c>
      <c r="HM293">
        <v>1.13567</v>
      </c>
      <c r="HN293">
        <v>9.28105</v>
      </c>
      <c r="HO293">
        <v>20.0756</v>
      </c>
      <c r="HP293">
        <v>5.20905</v>
      </c>
      <c r="HQ293">
        <v>11.992</v>
      </c>
      <c r="HR293">
        <v>4.96135</v>
      </c>
      <c r="HS293">
        <v>3.27395</v>
      </c>
      <c r="HT293">
        <v>9999</v>
      </c>
      <c r="HU293">
        <v>9999</v>
      </c>
      <c r="HV293">
        <v>9999</v>
      </c>
      <c r="HW293">
        <v>162.8</v>
      </c>
      <c r="HX293">
        <v>1.86371</v>
      </c>
      <c r="HY293">
        <v>1.85974</v>
      </c>
      <c r="HZ293">
        <v>1.85791</v>
      </c>
      <c r="IA293">
        <v>1.85942</v>
      </c>
      <c r="IB293">
        <v>1.85956</v>
      </c>
      <c r="IC293">
        <v>1.85795</v>
      </c>
      <c r="ID293">
        <v>1.857</v>
      </c>
      <c r="IE293">
        <v>1.85207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-39.18</v>
      </c>
      <c r="IT293">
        <v>-3.6531</v>
      </c>
      <c r="IU293">
        <v>-16.18538581062957</v>
      </c>
      <c r="IV293">
        <v>-0.02504303529460891</v>
      </c>
      <c r="IW293">
        <v>8.203137281165334E-06</v>
      </c>
      <c r="IX293">
        <v>-1.601710138363582E-09</v>
      </c>
      <c r="IY293">
        <v>-1.73941095924372</v>
      </c>
      <c r="IZ293">
        <v>-0.1542298006697892</v>
      </c>
      <c r="JA293">
        <v>0.004482180110296973</v>
      </c>
      <c r="JB293">
        <v>-5.576280945024944E-05</v>
      </c>
      <c r="JC293">
        <v>4</v>
      </c>
      <c r="JD293">
        <v>1967</v>
      </c>
      <c r="JE293">
        <v>1</v>
      </c>
      <c r="JF293">
        <v>28</v>
      </c>
      <c r="JG293">
        <v>48.7</v>
      </c>
      <c r="JH293">
        <v>48.7</v>
      </c>
      <c r="JI293">
        <v>3.04199</v>
      </c>
      <c r="JJ293">
        <v>2.59521</v>
      </c>
      <c r="JK293">
        <v>1.49658</v>
      </c>
      <c r="JL293">
        <v>2.40967</v>
      </c>
      <c r="JM293">
        <v>1.54907</v>
      </c>
      <c r="JN293">
        <v>2.41577</v>
      </c>
      <c r="JO293">
        <v>32.0684</v>
      </c>
      <c r="JP293">
        <v>13.3615</v>
      </c>
      <c r="JQ293">
        <v>18</v>
      </c>
      <c r="JR293">
        <v>505.581</v>
      </c>
      <c r="JS293">
        <v>450.927</v>
      </c>
      <c r="JT293">
        <v>21.7004</v>
      </c>
      <c r="JU293">
        <v>40.0958</v>
      </c>
      <c r="JV293">
        <v>30.0009</v>
      </c>
      <c r="JW293">
        <v>39.7863</v>
      </c>
      <c r="JX293">
        <v>39.6257</v>
      </c>
      <c r="JY293">
        <v>61.0312</v>
      </c>
      <c r="JZ293">
        <v>0</v>
      </c>
      <c r="KA293">
        <v>68.3922</v>
      </c>
      <c r="KB293">
        <v>21.292</v>
      </c>
      <c r="KC293">
        <v>1389.86</v>
      </c>
      <c r="KD293">
        <v>21.8072</v>
      </c>
      <c r="KE293">
        <v>99.1152</v>
      </c>
      <c r="KF293">
        <v>92.44459999999999</v>
      </c>
    </row>
    <row r="294" spans="1:292">
      <c r="A294">
        <v>276</v>
      </c>
      <c r="B294">
        <v>1694442477.6</v>
      </c>
      <c r="C294">
        <v>8397.099999904633</v>
      </c>
      <c r="D294" t="s">
        <v>990</v>
      </c>
      <c r="E294" t="s">
        <v>991</v>
      </c>
      <c r="F294">
        <v>5</v>
      </c>
      <c r="G294" t="s">
        <v>824</v>
      </c>
      <c r="H294">
        <v>1694442469.814285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1403.360566157849</v>
      </c>
      <c r="AJ294">
        <v>1370.804727272727</v>
      </c>
      <c r="AK294">
        <v>3.356724544630464</v>
      </c>
      <c r="AL294">
        <v>65.87019396724924</v>
      </c>
      <c r="AM294">
        <f>(AO294 - AN294 + DX294*1E3/(8.314*(DZ294+273.15)) * AQ294/DW294 * AP294) * DW294/(100*DK294) * 1000/(1000 - AO294)</f>
        <v>0</v>
      </c>
      <c r="AN294">
        <v>19.4648493616906</v>
      </c>
      <c r="AO294">
        <v>21.0344496969697</v>
      </c>
      <c r="AP294">
        <v>0.007432560028282008</v>
      </c>
      <c r="AQ294">
        <v>103.4270274450449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1.37</v>
      </c>
      <c r="DL294">
        <v>0.5</v>
      </c>
      <c r="DM294" t="s">
        <v>430</v>
      </c>
      <c r="DN294">
        <v>2</v>
      </c>
      <c r="DO294" t="b">
        <v>1</v>
      </c>
      <c r="DP294">
        <v>1694442469.814285</v>
      </c>
      <c r="DQ294">
        <v>1318.214642857143</v>
      </c>
      <c r="DR294">
        <v>1359.365</v>
      </c>
      <c r="DS294">
        <v>20.988225</v>
      </c>
      <c r="DT294">
        <v>19.40950357142857</v>
      </c>
      <c r="DU294">
        <v>1357.282857142857</v>
      </c>
      <c r="DV294">
        <v>24.64083214285714</v>
      </c>
      <c r="DW294">
        <v>500.0272142857143</v>
      </c>
      <c r="DX294">
        <v>84.4720392857143</v>
      </c>
      <c r="DY294">
        <v>0.10003795</v>
      </c>
      <c r="DZ294">
        <v>27.09481785714286</v>
      </c>
      <c r="EA294">
        <v>28.07189285714286</v>
      </c>
      <c r="EB294">
        <v>999.9000000000002</v>
      </c>
      <c r="EC294">
        <v>0</v>
      </c>
      <c r="ED294">
        <v>0</v>
      </c>
      <c r="EE294">
        <v>10003.86428571429</v>
      </c>
      <c r="EF294">
        <v>0</v>
      </c>
      <c r="EG294">
        <v>1576.933214285714</v>
      </c>
      <c r="EH294">
        <v>-41.15016785714285</v>
      </c>
      <c r="EI294">
        <v>1346.476428571428</v>
      </c>
      <c r="EJ294">
        <v>1386.2725</v>
      </c>
      <c r="EK294">
        <v>1.578723928571429</v>
      </c>
      <c r="EL294">
        <v>1359.365</v>
      </c>
      <c r="EM294">
        <v>19.40950357142857</v>
      </c>
      <c r="EN294">
        <v>1.772919285714286</v>
      </c>
      <c r="EO294">
        <v>1.639561071428572</v>
      </c>
      <c r="EP294">
        <v>15.55003214285714</v>
      </c>
      <c r="EQ294">
        <v>14.335675</v>
      </c>
      <c r="ER294">
        <v>2000.028928571428</v>
      </c>
      <c r="ES294">
        <v>0.9800045357142858</v>
      </c>
      <c r="ET294">
        <v>0.01999546428571428</v>
      </c>
      <c r="EU294">
        <v>0</v>
      </c>
      <c r="EV294">
        <v>201.4743571428571</v>
      </c>
      <c r="EW294">
        <v>5.00078</v>
      </c>
      <c r="EX294">
        <v>5260.968214285715</v>
      </c>
      <c r="EY294">
        <v>16379.91071428571</v>
      </c>
      <c r="EZ294">
        <v>45.75867857142856</v>
      </c>
      <c r="FA294">
        <v>47.30314285714284</v>
      </c>
      <c r="FB294">
        <v>46.28764285714284</v>
      </c>
      <c r="FC294">
        <v>46.54442857142857</v>
      </c>
      <c r="FD294">
        <v>46.13817857142856</v>
      </c>
      <c r="FE294">
        <v>1955.138928571428</v>
      </c>
      <c r="FF294">
        <v>39.89000000000001</v>
      </c>
      <c r="FG294">
        <v>0</v>
      </c>
      <c r="FH294">
        <v>1694442477.9</v>
      </c>
      <c r="FI294">
        <v>0</v>
      </c>
      <c r="FJ294">
        <v>201.40668</v>
      </c>
      <c r="FK294">
        <v>-2.864076932123601</v>
      </c>
      <c r="FL294">
        <v>-30.31923062684406</v>
      </c>
      <c r="FM294">
        <v>5259.8932</v>
      </c>
      <c r="FN294">
        <v>15</v>
      </c>
      <c r="FO294">
        <v>1694439552.6</v>
      </c>
      <c r="FP294" t="s">
        <v>825</v>
      </c>
      <c r="FQ294">
        <v>1694439550.6</v>
      </c>
      <c r="FR294">
        <v>1694439552.6</v>
      </c>
      <c r="FS294">
        <v>4</v>
      </c>
      <c r="FT294">
        <v>-0.107</v>
      </c>
      <c r="FU294">
        <v>-0.056</v>
      </c>
      <c r="FV294">
        <v>-25.867</v>
      </c>
      <c r="FW294">
        <v>-3.611</v>
      </c>
      <c r="FX294">
        <v>420</v>
      </c>
      <c r="FY294">
        <v>20</v>
      </c>
      <c r="FZ294">
        <v>0.32</v>
      </c>
      <c r="GA294">
        <v>0.08</v>
      </c>
      <c r="GB294">
        <v>-41.20068</v>
      </c>
      <c r="GC294">
        <v>0.1896337711070023</v>
      </c>
      <c r="GD294">
        <v>0.261500706691206</v>
      </c>
      <c r="GE294">
        <v>0</v>
      </c>
      <c r="GF294">
        <v>1.595446</v>
      </c>
      <c r="GG294">
        <v>-0.3037992495309562</v>
      </c>
      <c r="GH294">
        <v>0.02946985186593241</v>
      </c>
      <c r="GI294">
        <v>1</v>
      </c>
      <c r="GJ294">
        <v>1</v>
      </c>
      <c r="GK294">
        <v>2</v>
      </c>
      <c r="GL294" t="s">
        <v>438</v>
      </c>
      <c r="GM294">
        <v>3.10438</v>
      </c>
      <c r="GN294">
        <v>2.75805</v>
      </c>
      <c r="GO294">
        <v>0.180341</v>
      </c>
      <c r="GP294">
        <v>0.180536</v>
      </c>
      <c r="GQ294">
        <v>0.101434</v>
      </c>
      <c r="GR294">
        <v>0.0862247</v>
      </c>
      <c r="GS294">
        <v>20773</v>
      </c>
      <c r="GT294">
        <v>19534.8</v>
      </c>
      <c r="GU294">
        <v>25922.8</v>
      </c>
      <c r="GV294">
        <v>24203.8</v>
      </c>
      <c r="GW294">
        <v>37443.6</v>
      </c>
      <c r="GX294">
        <v>32407.4</v>
      </c>
      <c r="GY294">
        <v>45368.3</v>
      </c>
      <c r="GZ294">
        <v>38357.3</v>
      </c>
      <c r="HA294">
        <v>1.78428</v>
      </c>
      <c r="HB294">
        <v>1.68298</v>
      </c>
      <c r="HC294">
        <v>-0.0588968</v>
      </c>
      <c r="HD294">
        <v>0</v>
      </c>
      <c r="HE294">
        <v>29.0441</v>
      </c>
      <c r="HF294">
        <v>999.9</v>
      </c>
      <c r="HG294">
        <v>53.2</v>
      </c>
      <c r="HH294">
        <v>28.3</v>
      </c>
      <c r="HI294">
        <v>24.3192</v>
      </c>
      <c r="HJ294">
        <v>61.542</v>
      </c>
      <c r="HK294">
        <v>23.746</v>
      </c>
      <c r="HL294">
        <v>1</v>
      </c>
      <c r="HM294">
        <v>1.13652</v>
      </c>
      <c r="HN294">
        <v>9.28105</v>
      </c>
      <c r="HO294">
        <v>20.0758</v>
      </c>
      <c r="HP294">
        <v>5.2095</v>
      </c>
      <c r="HQ294">
        <v>11.992</v>
      </c>
      <c r="HR294">
        <v>4.96145</v>
      </c>
      <c r="HS294">
        <v>3.27393</v>
      </c>
      <c r="HT294">
        <v>9999</v>
      </c>
      <c r="HU294">
        <v>9999</v>
      </c>
      <c r="HV294">
        <v>9999</v>
      </c>
      <c r="HW294">
        <v>162.8</v>
      </c>
      <c r="HX294">
        <v>1.86371</v>
      </c>
      <c r="HY294">
        <v>1.85974</v>
      </c>
      <c r="HZ294">
        <v>1.85791</v>
      </c>
      <c r="IA294">
        <v>1.85942</v>
      </c>
      <c r="IB294">
        <v>1.85956</v>
      </c>
      <c r="IC294">
        <v>1.85793</v>
      </c>
      <c r="ID294">
        <v>1.85701</v>
      </c>
      <c r="IE294">
        <v>1.8521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-39.37</v>
      </c>
      <c r="IT294">
        <v>-3.6544</v>
      </c>
      <c r="IU294">
        <v>-16.18538581062957</v>
      </c>
      <c r="IV294">
        <v>-0.02504303529460891</v>
      </c>
      <c r="IW294">
        <v>8.203137281165334E-06</v>
      </c>
      <c r="IX294">
        <v>-1.601710138363582E-09</v>
      </c>
      <c r="IY294">
        <v>-1.73941095924372</v>
      </c>
      <c r="IZ294">
        <v>-0.1542298006697892</v>
      </c>
      <c r="JA294">
        <v>0.004482180110296973</v>
      </c>
      <c r="JB294">
        <v>-5.576280945024944E-05</v>
      </c>
      <c r="JC294">
        <v>4</v>
      </c>
      <c r="JD294">
        <v>1967</v>
      </c>
      <c r="JE294">
        <v>1</v>
      </c>
      <c r="JF294">
        <v>28</v>
      </c>
      <c r="JG294">
        <v>48.8</v>
      </c>
      <c r="JH294">
        <v>48.8</v>
      </c>
      <c r="JI294">
        <v>3.06885</v>
      </c>
      <c r="JJ294">
        <v>2.59766</v>
      </c>
      <c r="JK294">
        <v>1.49658</v>
      </c>
      <c r="JL294">
        <v>2.40967</v>
      </c>
      <c r="JM294">
        <v>1.54907</v>
      </c>
      <c r="JN294">
        <v>2.45361</v>
      </c>
      <c r="JO294">
        <v>32.0684</v>
      </c>
      <c r="JP294">
        <v>13.3615</v>
      </c>
      <c r="JQ294">
        <v>18</v>
      </c>
      <c r="JR294">
        <v>505.574</v>
      </c>
      <c r="JS294">
        <v>450.969</v>
      </c>
      <c r="JT294">
        <v>21.7054</v>
      </c>
      <c r="JU294">
        <v>40.1041</v>
      </c>
      <c r="JV294">
        <v>30.0009</v>
      </c>
      <c r="JW294">
        <v>39.7925</v>
      </c>
      <c r="JX294">
        <v>39.6324</v>
      </c>
      <c r="JY294">
        <v>61.5732</v>
      </c>
      <c r="JZ294">
        <v>0</v>
      </c>
      <c r="KA294">
        <v>68.7831</v>
      </c>
      <c r="KB294">
        <v>21.2213</v>
      </c>
      <c r="KC294">
        <v>1403.23</v>
      </c>
      <c r="KD294">
        <v>21.8828</v>
      </c>
      <c r="KE294">
        <v>99.1135</v>
      </c>
      <c r="KF294">
        <v>92.4434</v>
      </c>
    </row>
    <row r="295" spans="1:292">
      <c r="A295">
        <v>277</v>
      </c>
      <c r="B295">
        <v>1694442482.6</v>
      </c>
      <c r="C295">
        <v>8402.099999904633</v>
      </c>
      <c r="D295" t="s">
        <v>992</v>
      </c>
      <c r="E295" t="s">
        <v>993</v>
      </c>
      <c r="F295">
        <v>5</v>
      </c>
      <c r="G295" t="s">
        <v>824</v>
      </c>
      <c r="H295">
        <v>1694442475.1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1420.416752450725</v>
      </c>
      <c r="AJ295">
        <v>1387.831212121211</v>
      </c>
      <c r="AK295">
        <v>3.414879544378468</v>
      </c>
      <c r="AL295">
        <v>65.87019396724924</v>
      </c>
      <c r="AM295">
        <f>(AO295 - AN295 + DX295*1E3/(8.314*(DZ295+273.15)) * AQ295/DW295 * AP295) * DW295/(100*DK295) * 1000/(1000 - AO295)</f>
        <v>0</v>
      </c>
      <c r="AN295">
        <v>19.51846375507789</v>
      </c>
      <c r="AO295">
        <v>21.06812363636363</v>
      </c>
      <c r="AP295">
        <v>0.00728111918424905</v>
      </c>
      <c r="AQ295">
        <v>103.4270274450449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1.37</v>
      </c>
      <c r="DL295">
        <v>0.5</v>
      </c>
      <c r="DM295" t="s">
        <v>430</v>
      </c>
      <c r="DN295">
        <v>2</v>
      </c>
      <c r="DO295" t="b">
        <v>1</v>
      </c>
      <c r="DP295">
        <v>1694442475.1</v>
      </c>
      <c r="DQ295">
        <v>1335.490740740741</v>
      </c>
      <c r="DR295">
        <v>1376.867407407407</v>
      </c>
      <c r="DS295">
        <v>21.02052222222222</v>
      </c>
      <c r="DT295">
        <v>19.46777407407407</v>
      </c>
      <c r="DU295">
        <v>1374.761111111111</v>
      </c>
      <c r="DV295">
        <v>24.67428518518519</v>
      </c>
      <c r="DW295">
        <v>500.0294074074075</v>
      </c>
      <c r="DX295">
        <v>84.47265925925925</v>
      </c>
      <c r="DY295">
        <v>0.09999892592592591</v>
      </c>
      <c r="DZ295">
        <v>27.09445185185185</v>
      </c>
      <c r="EA295">
        <v>28.07340000000001</v>
      </c>
      <c r="EB295">
        <v>999.9000000000001</v>
      </c>
      <c r="EC295">
        <v>0</v>
      </c>
      <c r="ED295">
        <v>0</v>
      </c>
      <c r="EE295">
        <v>10002.17481481481</v>
      </c>
      <c r="EF295">
        <v>0</v>
      </c>
      <c r="EG295">
        <v>1580.905185185185</v>
      </c>
      <c r="EH295">
        <v>-41.37694074074074</v>
      </c>
      <c r="EI295">
        <v>1364.167407407407</v>
      </c>
      <c r="EJ295">
        <v>1404.205185185185</v>
      </c>
      <c r="EK295">
        <v>1.552744814814815</v>
      </c>
      <c r="EL295">
        <v>1376.867407407407</v>
      </c>
      <c r="EM295">
        <v>19.46777407407407</v>
      </c>
      <c r="EN295">
        <v>1.77565962962963</v>
      </c>
      <c r="EO295">
        <v>1.644495925925926</v>
      </c>
      <c r="EP295">
        <v>15.57412592592592</v>
      </c>
      <c r="EQ295">
        <v>14.38213703703703</v>
      </c>
      <c r="ER295">
        <v>2000.003703703704</v>
      </c>
      <c r="ES295">
        <v>0.9800042222222224</v>
      </c>
      <c r="ET295">
        <v>0.01999577777777778</v>
      </c>
      <c r="EU295">
        <v>0</v>
      </c>
      <c r="EV295">
        <v>201.1783333333333</v>
      </c>
      <c r="EW295">
        <v>5.00078</v>
      </c>
      <c r="EX295">
        <v>5257.261111111111</v>
      </c>
      <c r="EY295">
        <v>16379.68888888889</v>
      </c>
      <c r="EZ295">
        <v>45.73814814814814</v>
      </c>
      <c r="FA295">
        <v>47.31199999999998</v>
      </c>
      <c r="FB295">
        <v>46.30522222222221</v>
      </c>
      <c r="FC295">
        <v>46.54385185185186</v>
      </c>
      <c r="FD295">
        <v>46.14100000000001</v>
      </c>
      <c r="FE295">
        <v>1955.113703703704</v>
      </c>
      <c r="FF295">
        <v>39.89000000000001</v>
      </c>
      <c r="FG295">
        <v>0</v>
      </c>
      <c r="FH295">
        <v>1694442482.7</v>
      </c>
      <c r="FI295">
        <v>0</v>
      </c>
      <c r="FJ295">
        <v>201.15872</v>
      </c>
      <c r="FK295">
        <v>-3.066615398296467</v>
      </c>
      <c r="FL295">
        <v>-42.9307691934705</v>
      </c>
      <c r="FM295">
        <v>5256.923199999999</v>
      </c>
      <c r="FN295">
        <v>15</v>
      </c>
      <c r="FO295">
        <v>1694439552.6</v>
      </c>
      <c r="FP295" t="s">
        <v>825</v>
      </c>
      <c r="FQ295">
        <v>1694439550.6</v>
      </c>
      <c r="FR295">
        <v>1694439552.6</v>
      </c>
      <c r="FS295">
        <v>4</v>
      </c>
      <c r="FT295">
        <v>-0.107</v>
      </c>
      <c r="FU295">
        <v>-0.056</v>
      </c>
      <c r="FV295">
        <v>-25.867</v>
      </c>
      <c r="FW295">
        <v>-3.611</v>
      </c>
      <c r="FX295">
        <v>420</v>
      </c>
      <c r="FY295">
        <v>20</v>
      </c>
      <c r="FZ295">
        <v>0.32</v>
      </c>
      <c r="GA295">
        <v>0.08</v>
      </c>
      <c r="GB295">
        <v>-41.2735</v>
      </c>
      <c r="GC295">
        <v>-2.892263414634117</v>
      </c>
      <c r="GD295">
        <v>0.3179536585730699</v>
      </c>
      <c r="GE295">
        <v>0</v>
      </c>
      <c r="GF295">
        <v>1.56710875</v>
      </c>
      <c r="GG295">
        <v>-0.2918389868667949</v>
      </c>
      <c r="GH295">
        <v>0.02833171828423932</v>
      </c>
      <c r="GI295">
        <v>1</v>
      </c>
      <c r="GJ295">
        <v>1</v>
      </c>
      <c r="GK295">
        <v>2</v>
      </c>
      <c r="GL295" t="s">
        <v>438</v>
      </c>
      <c r="GM295">
        <v>3.10445</v>
      </c>
      <c r="GN295">
        <v>2.75811</v>
      </c>
      <c r="GO295">
        <v>0.181671</v>
      </c>
      <c r="GP295">
        <v>0.181847</v>
      </c>
      <c r="GQ295">
        <v>0.101531</v>
      </c>
      <c r="GR295">
        <v>0.08639189999999999</v>
      </c>
      <c r="GS295">
        <v>20739</v>
      </c>
      <c r="GT295">
        <v>19503.3</v>
      </c>
      <c r="GU295">
        <v>25922.7</v>
      </c>
      <c r="GV295">
        <v>24203.6</v>
      </c>
      <c r="GW295">
        <v>37439.4</v>
      </c>
      <c r="GX295">
        <v>32401.4</v>
      </c>
      <c r="GY295">
        <v>45367.8</v>
      </c>
      <c r="GZ295">
        <v>38357.1</v>
      </c>
      <c r="HA295">
        <v>1.78437</v>
      </c>
      <c r="HB295">
        <v>1.6828</v>
      </c>
      <c r="HC295">
        <v>-0.0603348</v>
      </c>
      <c r="HD295">
        <v>0</v>
      </c>
      <c r="HE295">
        <v>29.0593</v>
      </c>
      <c r="HF295">
        <v>999.9</v>
      </c>
      <c r="HG295">
        <v>53.2</v>
      </c>
      <c r="HH295">
        <v>28.3</v>
      </c>
      <c r="HI295">
        <v>24.3194</v>
      </c>
      <c r="HJ295">
        <v>61.312</v>
      </c>
      <c r="HK295">
        <v>23.8822</v>
      </c>
      <c r="HL295">
        <v>1</v>
      </c>
      <c r="HM295">
        <v>1.13717</v>
      </c>
      <c r="HN295">
        <v>9.28105</v>
      </c>
      <c r="HO295">
        <v>20.0761</v>
      </c>
      <c r="HP295">
        <v>5.2098</v>
      </c>
      <c r="HQ295">
        <v>11.992</v>
      </c>
      <c r="HR295">
        <v>4.9613</v>
      </c>
      <c r="HS295">
        <v>3.27405</v>
      </c>
      <c r="HT295">
        <v>9999</v>
      </c>
      <c r="HU295">
        <v>9999</v>
      </c>
      <c r="HV295">
        <v>9999</v>
      </c>
      <c r="HW295">
        <v>162.8</v>
      </c>
      <c r="HX295">
        <v>1.86372</v>
      </c>
      <c r="HY295">
        <v>1.85974</v>
      </c>
      <c r="HZ295">
        <v>1.85793</v>
      </c>
      <c r="IA295">
        <v>1.85942</v>
      </c>
      <c r="IB295">
        <v>1.85956</v>
      </c>
      <c r="IC295">
        <v>1.85796</v>
      </c>
      <c r="ID295">
        <v>1.85699</v>
      </c>
      <c r="IE295">
        <v>1.85208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-39.56</v>
      </c>
      <c r="IT295">
        <v>-3.6555</v>
      </c>
      <c r="IU295">
        <v>-16.18538581062957</v>
      </c>
      <c r="IV295">
        <v>-0.02504303529460891</v>
      </c>
      <c r="IW295">
        <v>8.203137281165334E-06</v>
      </c>
      <c r="IX295">
        <v>-1.601710138363582E-09</v>
      </c>
      <c r="IY295">
        <v>-1.73941095924372</v>
      </c>
      <c r="IZ295">
        <v>-0.1542298006697892</v>
      </c>
      <c r="JA295">
        <v>0.004482180110296973</v>
      </c>
      <c r="JB295">
        <v>-5.576280945024944E-05</v>
      </c>
      <c r="JC295">
        <v>4</v>
      </c>
      <c r="JD295">
        <v>1967</v>
      </c>
      <c r="JE295">
        <v>1</v>
      </c>
      <c r="JF295">
        <v>28</v>
      </c>
      <c r="JG295">
        <v>48.9</v>
      </c>
      <c r="JH295">
        <v>48.8</v>
      </c>
      <c r="JI295">
        <v>3.09937</v>
      </c>
      <c r="JJ295">
        <v>2.60376</v>
      </c>
      <c r="JK295">
        <v>1.49658</v>
      </c>
      <c r="JL295">
        <v>2.40967</v>
      </c>
      <c r="JM295">
        <v>1.54907</v>
      </c>
      <c r="JN295">
        <v>2.41455</v>
      </c>
      <c r="JO295">
        <v>32.0904</v>
      </c>
      <c r="JP295">
        <v>13.3528</v>
      </c>
      <c r="JQ295">
        <v>18</v>
      </c>
      <c r="JR295">
        <v>505.684</v>
      </c>
      <c r="JS295">
        <v>450.901</v>
      </c>
      <c r="JT295">
        <v>21.7118</v>
      </c>
      <c r="JU295">
        <v>40.1136</v>
      </c>
      <c r="JV295">
        <v>30.0008</v>
      </c>
      <c r="JW295">
        <v>39.7994</v>
      </c>
      <c r="JX295">
        <v>39.6397</v>
      </c>
      <c r="JY295">
        <v>62.1786</v>
      </c>
      <c r="JZ295">
        <v>0</v>
      </c>
      <c r="KA295">
        <v>69.18089999999999</v>
      </c>
      <c r="KB295">
        <v>21.1405</v>
      </c>
      <c r="KC295">
        <v>1423.33</v>
      </c>
      <c r="KD295">
        <v>21.9557</v>
      </c>
      <c r="KE295">
        <v>99.1126</v>
      </c>
      <c r="KF295">
        <v>92.44280000000001</v>
      </c>
    </row>
    <row r="296" spans="1:292">
      <c r="A296">
        <v>278</v>
      </c>
      <c r="B296">
        <v>1694442487.6</v>
      </c>
      <c r="C296">
        <v>8407.099999904633</v>
      </c>
      <c r="D296" t="s">
        <v>994</v>
      </c>
      <c r="E296" t="s">
        <v>995</v>
      </c>
      <c r="F296">
        <v>5</v>
      </c>
      <c r="G296" t="s">
        <v>824</v>
      </c>
      <c r="H296">
        <v>1694442479.814285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1437.759185569227</v>
      </c>
      <c r="AJ296">
        <v>1404.862666666666</v>
      </c>
      <c r="AK296">
        <v>3.410850687710245</v>
      </c>
      <c r="AL296">
        <v>65.87019396724924</v>
      </c>
      <c r="AM296">
        <f>(AO296 - AN296 + DX296*1E3/(8.314*(DZ296+273.15)) * AQ296/DW296 * AP296) * DW296/(100*DK296) * 1000/(1000 - AO296)</f>
        <v>0</v>
      </c>
      <c r="AN296">
        <v>19.57130643418424</v>
      </c>
      <c r="AO296">
        <v>21.10188303030302</v>
      </c>
      <c r="AP296">
        <v>0.006634242439271839</v>
      </c>
      <c r="AQ296">
        <v>103.4270274450449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1.37</v>
      </c>
      <c r="DL296">
        <v>0.5</v>
      </c>
      <c r="DM296" t="s">
        <v>430</v>
      </c>
      <c r="DN296">
        <v>2</v>
      </c>
      <c r="DO296" t="b">
        <v>1</v>
      </c>
      <c r="DP296">
        <v>1694442479.814285</v>
      </c>
      <c r="DQ296">
        <v>1351.020357142857</v>
      </c>
      <c r="DR296">
        <v>1392.671785714286</v>
      </c>
      <c r="DS296">
        <v>21.05220357142857</v>
      </c>
      <c r="DT296">
        <v>19.519475</v>
      </c>
      <c r="DU296">
        <v>1390.4725</v>
      </c>
      <c r="DV296">
        <v>24.7071</v>
      </c>
      <c r="DW296">
        <v>500.0359285714285</v>
      </c>
      <c r="DX296">
        <v>84.47282857142859</v>
      </c>
      <c r="DY296">
        <v>0.1000323178571429</v>
      </c>
      <c r="DZ296">
        <v>27.096725</v>
      </c>
      <c r="EA296">
        <v>28.08122142857142</v>
      </c>
      <c r="EB296">
        <v>999.9000000000002</v>
      </c>
      <c r="EC296">
        <v>0</v>
      </c>
      <c r="ED296">
        <v>0</v>
      </c>
      <c r="EE296">
        <v>9996.764285714287</v>
      </c>
      <c r="EF296">
        <v>0</v>
      </c>
      <c r="EG296">
        <v>1585.162142857143</v>
      </c>
      <c r="EH296">
        <v>-41.65175357142858</v>
      </c>
      <c r="EI296">
        <v>1380.074285714286</v>
      </c>
      <c r="EJ296">
        <v>1420.398571428572</v>
      </c>
      <c r="EK296">
        <v>1.53272</v>
      </c>
      <c r="EL296">
        <v>1392.671785714286</v>
      </c>
      <c r="EM296">
        <v>19.519475</v>
      </c>
      <c r="EN296">
        <v>1.778338928571429</v>
      </c>
      <c r="EO296">
        <v>1.648866071428571</v>
      </c>
      <c r="EP296">
        <v>15.59765714285714</v>
      </c>
      <c r="EQ296">
        <v>14.42317857142857</v>
      </c>
      <c r="ER296">
        <v>2000.014642857142</v>
      </c>
      <c r="ES296">
        <v>0.9800042142857145</v>
      </c>
      <c r="ET296">
        <v>0.01999578571428571</v>
      </c>
      <c r="EU296">
        <v>0</v>
      </c>
      <c r="EV296">
        <v>200.9196785714286</v>
      </c>
      <c r="EW296">
        <v>5.00078</v>
      </c>
      <c r="EX296">
        <v>5253.2925</v>
      </c>
      <c r="EY296">
        <v>16379.77857142857</v>
      </c>
      <c r="EZ296">
        <v>45.74521428571427</v>
      </c>
      <c r="FA296">
        <v>47.31199999999998</v>
      </c>
      <c r="FB296">
        <v>46.30328571428571</v>
      </c>
      <c r="FC296">
        <v>46.54899999999999</v>
      </c>
      <c r="FD296">
        <v>46.14482142857143</v>
      </c>
      <c r="FE296">
        <v>1955.124642857143</v>
      </c>
      <c r="FF296">
        <v>39.89000000000001</v>
      </c>
      <c r="FG296">
        <v>0</v>
      </c>
      <c r="FH296">
        <v>1694442487.5</v>
      </c>
      <c r="FI296">
        <v>0</v>
      </c>
      <c r="FJ296">
        <v>200.88752</v>
      </c>
      <c r="FK296">
        <v>-5.024692309335403</v>
      </c>
      <c r="FL296">
        <v>-71.33461517147504</v>
      </c>
      <c r="FM296">
        <v>5252.691999999999</v>
      </c>
      <c r="FN296">
        <v>15</v>
      </c>
      <c r="FO296">
        <v>1694439552.6</v>
      </c>
      <c r="FP296" t="s">
        <v>825</v>
      </c>
      <c r="FQ296">
        <v>1694439550.6</v>
      </c>
      <c r="FR296">
        <v>1694439552.6</v>
      </c>
      <c r="FS296">
        <v>4</v>
      </c>
      <c r="FT296">
        <v>-0.107</v>
      </c>
      <c r="FU296">
        <v>-0.056</v>
      </c>
      <c r="FV296">
        <v>-25.867</v>
      </c>
      <c r="FW296">
        <v>-3.611</v>
      </c>
      <c r="FX296">
        <v>420</v>
      </c>
      <c r="FY296">
        <v>20</v>
      </c>
      <c r="FZ296">
        <v>0.32</v>
      </c>
      <c r="GA296">
        <v>0.08</v>
      </c>
      <c r="GB296">
        <v>-41.4667125</v>
      </c>
      <c r="GC296">
        <v>-2.834252532832939</v>
      </c>
      <c r="GD296">
        <v>0.3124187111774044</v>
      </c>
      <c r="GE296">
        <v>0</v>
      </c>
      <c r="GF296">
        <v>1.548223</v>
      </c>
      <c r="GG296">
        <v>-0.2600327954971881</v>
      </c>
      <c r="GH296">
        <v>0.02522113827724674</v>
      </c>
      <c r="GI296">
        <v>1</v>
      </c>
      <c r="GJ296">
        <v>1</v>
      </c>
      <c r="GK296">
        <v>2</v>
      </c>
      <c r="GL296" t="s">
        <v>438</v>
      </c>
      <c r="GM296">
        <v>3.10439</v>
      </c>
      <c r="GN296">
        <v>2.75795</v>
      </c>
      <c r="GO296">
        <v>0.182992</v>
      </c>
      <c r="GP296">
        <v>0.183176</v>
      </c>
      <c r="GQ296">
        <v>0.101632</v>
      </c>
      <c r="GR296">
        <v>0.08656949999999999</v>
      </c>
      <c r="GS296">
        <v>20705.1</v>
      </c>
      <c r="GT296">
        <v>19471.1</v>
      </c>
      <c r="GU296">
        <v>25922.3</v>
      </c>
      <c r="GV296">
        <v>24203.1</v>
      </c>
      <c r="GW296">
        <v>37435.1</v>
      </c>
      <c r="GX296">
        <v>32394.7</v>
      </c>
      <c r="GY296">
        <v>45367.4</v>
      </c>
      <c r="GZ296">
        <v>38356.3</v>
      </c>
      <c r="HA296">
        <v>1.78435</v>
      </c>
      <c r="HB296">
        <v>1.683</v>
      </c>
      <c r="HC296">
        <v>-0.0599921</v>
      </c>
      <c r="HD296">
        <v>0</v>
      </c>
      <c r="HE296">
        <v>29.0749</v>
      </c>
      <c r="HF296">
        <v>999.9</v>
      </c>
      <c r="HG296">
        <v>53.2</v>
      </c>
      <c r="HH296">
        <v>28.3</v>
      </c>
      <c r="HI296">
        <v>24.3212</v>
      </c>
      <c r="HJ296">
        <v>61.382</v>
      </c>
      <c r="HK296">
        <v>23.8782</v>
      </c>
      <c r="HL296">
        <v>1</v>
      </c>
      <c r="HM296">
        <v>1.13742</v>
      </c>
      <c r="HN296">
        <v>9.28105</v>
      </c>
      <c r="HO296">
        <v>20.0764</v>
      </c>
      <c r="HP296">
        <v>5.20995</v>
      </c>
      <c r="HQ296">
        <v>11.992</v>
      </c>
      <c r="HR296">
        <v>4.9616</v>
      </c>
      <c r="HS296">
        <v>3.27418</v>
      </c>
      <c r="HT296">
        <v>9999</v>
      </c>
      <c r="HU296">
        <v>9999</v>
      </c>
      <c r="HV296">
        <v>9999</v>
      </c>
      <c r="HW296">
        <v>162.8</v>
      </c>
      <c r="HX296">
        <v>1.86371</v>
      </c>
      <c r="HY296">
        <v>1.85974</v>
      </c>
      <c r="HZ296">
        <v>1.85795</v>
      </c>
      <c r="IA296">
        <v>1.85942</v>
      </c>
      <c r="IB296">
        <v>1.85957</v>
      </c>
      <c r="IC296">
        <v>1.858</v>
      </c>
      <c r="ID296">
        <v>1.85699</v>
      </c>
      <c r="IE296">
        <v>1.85208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-39.75</v>
      </c>
      <c r="IT296">
        <v>-3.6568</v>
      </c>
      <c r="IU296">
        <v>-16.18538581062957</v>
      </c>
      <c r="IV296">
        <v>-0.02504303529460891</v>
      </c>
      <c r="IW296">
        <v>8.203137281165334E-06</v>
      </c>
      <c r="IX296">
        <v>-1.601710138363582E-09</v>
      </c>
      <c r="IY296">
        <v>-1.73941095924372</v>
      </c>
      <c r="IZ296">
        <v>-0.1542298006697892</v>
      </c>
      <c r="JA296">
        <v>0.004482180110296973</v>
      </c>
      <c r="JB296">
        <v>-5.576280945024944E-05</v>
      </c>
      <c r="JC296">
        <v>4</v>
      </c>
      <c r="JD296">
        <v>1967</v>
      </c>
      <c r="JE296">
        <v>1</v>
      </c>
      <c r="JF296">
        <v>28</v>
      </c>
      <c r="JG296">
        <v>49</v>
      </c>
      <c r="JH296">
        <v>48.9</v>
      </c>
      <c r="JI296">
        <v>3.12622</v>
      </c>
      <c r="JJ296">
        <v>2.60376</v>
      </c>
      <c r="JK296">
        <v>1.49658</v>
      </c>
      <c r="JL296">
        <v>2.40967</v>
      </c>
      <c r="JM296">
        <v>1.54907</v>
      </c>
      <c r="JN296">
        <v>2.35107</v>
      </c>
      <c r="JO296">
        <v>32.0904</v>
      </c>
      <c r="JP296">
        <v>13.344</v>
      </c>
      <c r="JQ296">
        <v>18</v>
      </c>
      <c r="JR296">
        <v>505.72</v>
      </c>
      <c r="JS296">
        <v>451.064</v>
      </c>
      <c r="JT296">
        <v>21.7183</v>
      </c>
      <c r="JU296">
        <v>40.1235</v>
      </c>
      <c r="JV296">
        <v>30.0005</v>
      </c>
      <c r="JW296">
        <v>39.8072</v>
      </c>
      <c r="JX296">
        <v>39.6449</v>
      </c>
      <c r="JY296">
        <v>62.715</v>
      </c>
      <c r="JZ296">
        <v>0</v>
      </c>
      <c r="KA296">
        <v>69.5818</v>
      </c>
      <c r="KB296">
        <v>21.0649</v>
      </c>
      <c r="KC296">
        <v>1436.7</v>
      </c>
      <c r="KD296">
        <v>22.0104</v>
      </c>
      <c r="KE296">
        <v>99.1114</v>
      </c>
      <c r="KF296">
        <v>92.441</v>
      </c>
    </row>
    <row r="297" spans="1:292">
      <c r="A297">
        <v>279</v>
      </c>
      <c r="B297">
        <v>1694442492.6</v>
      </c>
      <c r="C297">
        <v>8412.099999904633</v>
      </c>
      <c r="D297" t="s">
        <v>996</v>
      </c>
      <c r="E297" t="s">
        <v>997</v>
      </c>
      <c r="F297">
        <v>5</v>
      </c>
      <c r="G297" t="s">
        <v>824</v>
      </c>
      <c r="H297">
        <v>1694442485.1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1454.930117365259</v>
      </c>
      <c r="AJ297">
        <v>1422.062606060606</v>
      </c>
      <c r="AK297">
        <v>3.434019128027198</v>
      </c>
      <c r="AL297">
        <v>65.87019396724924</v>
      </c>
      <c r="AM297">
        <f>(AO297 - AN297 + DX297*1E3/(8.314*(DZ297+273.15)) * AQ297/DW297 * AP297) * DW297/(100*DK297) * 1000/(1000 - AO297)</f>
        <v>0</v>
      </c>
      <c r="AN297">
        <v>19.62997039877855</v>
      </c>
      <c r="AO297">
        <v>21.13182424242423</v>
      </c>
      <c r="AP297">
        <v>0.00600291737292135</v>
      </c>
      <c r="AQ297">
        <v>103.4270274450449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1.37</v>
      </c>
      <c r="DL297">
        <v>0.5</v>
      </c>
      <c r="DM297" t="s">
        <v>430</v>
      </c>
      <c r="DN297">
        <v>2</v>
      </c>
      <c r="DO297" t="b">
        <v>1</v>
      </c>
      <c r="DP297">
        <v>1694442485.1</v>
      </c>
      <c r="DQ297">
        <v>1368.592962962963</v>
      </c>
      <c r="DR297">
        <v>1410.415185185185</v>
      </c>
      <c r="DS297">
        <v>21.08767037037037</v>
      </c>
      <c r="DT297">
        <v>19.57771481481482</v>
      </c>
      <c r="DU297">
        <v>1408.25</v>
      </c>
      <c r="DV297">
        <v>24.74384444444444</v>
      </c>
      <c r="DW297">
        <v>500.0202222222222</v>
      </c>
      <c r="DX297">
        <v>84.47286666666668</v>
      </c>
      <c r="DY297">
        <v>0.1000355518518519</v>
      </c>
      <c r="DZ297">
        <v>27.09492962962963</v>
      </c>
      <c r="EA297">
        <v>28.08435185185185</v>
      </c>
      <c r="EB297">
        <v>999.9000000000001</v>
      </c>
      <c r="EC297">
        <v>0</v>
      </c>
      <c r="ED297">
        <v>0</v>
      </c>
      <c r="EE297">
        <v>9991.411111111111</v>
      </c>
      <c r="EF297">
        <v>0</v>
      </c>
      <c r="EG297">
        <v>1588.385185185185</v>
      </c>
      <c r="EH297">
        <v>-41.82272222222223</v>
      </c>
      <c r="EI297">
        <v>1398.074814814815</v>
      </c>
      <c r="EJ297">
        <v>1438.580740740741</v>
      </c>
      <c r="EK297">
        <v>1.509947407407408</v>
      </c>
      <c r="EL297">
        <v>1410.415185185185</v>
      </c>
      <c r="EM297">
        <v>19.57771481481482</v>
      </c>
      <c r="EN297">
        <v>1.781335555555556</v>
      </c>
      <c r="EO297">
        <v>1.653786296296296</v>
      </c>
      <c r="EP297">
        <v>15.62394074074074</v>
      </c>
      <c r="EQ297">
        <v>14.46928148148148</v>
      </c>
      <c r="ER297">
        <v>2000.019259259259</v>
      </c>
      <c r="ES297">
        <v>0.9800038888888888</v>
      </c>
      <c r="ET297">
        <v>0.01999611111111111</v>
      </c>
      <c r="EU297">
        <v>0</v>
      </c>
      <c r="EV297">
        <v>200.5486666666667</v>
      </c>
      <c r="EW297">
        <v>5.00078</v>
      </c>
      <c r="EX297">
        <v>5247.00037037037</v>
      </c>
      <c r="EY297">
        <v>16379.81851851852</v>
      </c>
      <c r="EZ297">
        <v>45.73570370370368</v>
      </c>
      <c r="FA297">
        <v>47.31199999999998</v>
      </c>
      <c r="FB297">
        <v>46.31448148148147</v>
      </c>
      <c r="FC297">
        <v>46.54851851851851</v>
      </c>
      <c r="FD297">
        <v>46.15259259259259</v>
      </c>
      <c r="FE297">
        <v>1955.128148148148</v>
      </c>
      <c r="FF297">
        <v>39.89037037037038</v>
      </c>
      <c r="FG297">
        <v>0</v>
      </c>
      <c r="FH297">
        <v>1694442492.9</v>
      </c>
      <c r="FI297">
        <v>0</v>
      </c>
      <c r="FJ297">
        <v>200.5215769230769</v>
      </c>
      <c r="FK297">
        <v>-4.080512823236379</v>
      </c>
      <c r="FL297">
        <v>-82.43760690733436</v>
      </c>
      <c r="FM297">
        <v>5246.275384615385</v>
      </c>
      <c r="FN297">
        <v>15</v>
      </c>
      <c r="FO297">
        <v>1694439552.6</v>
      </c>
      <c r="FP297" t="s">
        <v>825</v>
      </c>
      <c r="FQ297">
        <v>1694439550.6</v>
      </c>
      <c r="FR297">
        <v>1694439552.6</v>
      </c>
      <c r="FS297">
        <v>4</v>
      </c>
      <c r="FT297">
        <v>-0.107</v>
      </c>
      <c r="FU297">
        <v>-0.056</v>
      </c>
      <c r="FV297">
        <v>-25.867</v>
      </c>
      <c r="FW297">
        <v>-3.611</v>
      </c>
      <c r="FX297">
        <v>420</v>
      </c>
      <c r="FY297">
        <v>20</v>
      </c>
      <c r="FZ297">
        <v>0.32</v>
      </c>
      <c r="GA297">
        <v>0.08</v>
      </c>
      <c r="GB297">
        <v>-41.68819512195122</v>
      </c>
      <c r="GC297">
        <v>-2.322959581881515</v>
      </c>
      <c r="GD297">
        <v>0.2539564212195544</v>
      </c>
      <c r="GE297">
        <v>0</v>
      </c>
      <c r="GF297">
        <v>1.524446585365854</v>
      </c>
      <c r="GG297">
        <v>-0.2510113588850138</v>
      </c>
      <c r="GH297">
        <v>0.02487818905747157</v>
      </c>
      <c r="GI297">
        <v>1</v>
      </c>
      <c r="GJ297">
        <v>1</v>
      </c>
      <c r="GK297">
        <v>2</v>
      </c>
      <c r="GL297" t="s">
        <v>438</v>
      </c>
      <c r="GM297">
        <v>3.10431</v>
      </c>
      <c r="GN297">
        <v>2.75808</v>
      </c>
      <c r="GO297">
        <v>0.184308</v>
      </c>
      <c r="GP297">
        <v>0.184481</v>
      </c>
      <c r="GQ297">
        <v>0.101721</v>
      </c>
      <c r="GR297">
        <v>0.0867527</v>
      </c>
      <c r="GS297">
        <v>20671.3</v>
      </c>
      <c r="GT297">
        <v>19439.7</v>
      </c>
      <c r="GU297">
        <v>25921.9</v>
      </c>
      <c r="GV297">
        <v>24203</v>
      </c>
      <c r="GW297">
        <v>37431</v>
      </c>
      <c r="GX297">
        <v>32388.2</v>
      </c>
      <c r="GY297">
        <v>45366.6</v>
      </c>
      <c r="GZ297">
        <v>38356.2</v>
      </c>
      <c r="HA297">
        <v>1.7841</v>
      </c>
      <c r="HB297">
        <v>1.68307</v>
      </c>
      <c r="HC297">
        <v>-0.0616536</v>
      </c>
      <c r="HD297">
        <v>0</v>
      </c>
      <c r="HE297">
        <v>29.089</v>
      </c>
      <c r="HF297">
        <v>999.9</v>
      </c>
      <c r="HG297">
        <v>53.3</v>
      </c>
      <c r="HH297">
        <v>28.3</v>
      </c>
      <c r="HI297">
        <v>24.3648</v>
      </c>
      <c r="HJ297">
        <v>61.572</v>
      </c>
      <c r="HK297">
        <v>23.766</v>
      </c>
      <c r="HL297">
        <v>1</v>
      </c>
      <c r="HM297">
        <v>1.13816</v>
      </c>
      <c r="HN297">
        <v>9.28105</v>
      </c>
      <c r="HO297">
        <v>20.0757</v>
      </c>
      <c r="HP297">
        <v>5.2086</v>
      </c>
      <c r="HQ297">
        <v>11.992</v>
      </c>
      <c r="HR297">
        <v>4.96135</v>
      </c>
      <c r="HS297">
        <v>3.27395</v>
      </c>
      <c r="HT297">
        <v>9999</v>
      </c>
      <c r="HU297">
        <v>9999</v>
      </c>
      <c r="HV297">
        <v>9999</v>
      </c>
      <c r="HW297">
        <v>162.8</v>
      </c>
      <c r="HX297">
        <v>1.86372</v>
      </c>
      <c r="HY297">
        <v>1.85974</v>
      </c>
      <c r="HZ297">
        <v>1.85793</v>
      </c>
      <c r="IA297">
        <v>1.85943</v>
      </c>
      <c r="IB297">
        <v>1.85958</v>
      </c>
      <c r="IC297">
        <v>1.85799</v>
      </c>
      <c r="ID297">
        <v>1.85699</v>
      </c>
      <c r="IE297">
        <v>1.8521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-39.94</v>
      </c>
      <c r="IT297">
        <v>-3.658</v>
      </c>
      <c r="IU297">
        <v>-16.18538581062957</v>
      </c>
      <c r="IV297">
        <v>-0.02504303529460891</v>
      </c>
      <c r="IW297">
        <v>8.203137281165334E-06</v>
      </c>
      <c r="IX297">
        <v>-1.601710138363582E-09</v>
      </c>
      <c r="IY297">
        <v>-1.73941095924372</v>
      </c>
      <c r="IZ297">
        <v>-0.1542298006697892</v>
      </c>
      <c r="JA297">
        <v>0.004482180110296973</v>
      </c>
      <c r="JB297">
        <v>-5.576280945024944E-05</v>
      </c>
      <c r="JC297">
        <v>4</v>
      </c>
      <c r="JD297">
        <v>1967</v>
      </c>
      <c r="JE297">
        <v>1</v>
      </c>
      <c r="JF297">
        <v>28</v>
      </c>
      <c r="JG297">
        <v>49</v>
      </c>
      <c r="JH297">
        <v>49</v>
      </c>
      <c r="JI297">
        <v>3.15552</v>
      </c>
      <c r="JJ297">
        <v>2.59644</v>
      </c>
      <c r="JK297">
        <v>1.49658</v>
      </c>
      <c r="JL297">
        <v>2.40967</v>
      </c>
      <c r="JM297">
        <v>1.54907</v>
      </c>
      <c r="JN297">
        <v>2.43286</v>
      </c>
      <c r="JO297">
        <v>32.0904</v>
      </c>
      <c r="JP297">
        <v>13.3528</v>
      </c>
      <c r="JQ297">
        <v>18</v>
      </c>
      <c r="JR297">
        <v>505.6</v>
      </c>
      <c r="JS297">
        <v>451.148</v>
      </c>
      <c r="JT297">
        <v>21.7231</v>
      </c>
      <c r="JU297">
        <v>40.1315</v>
      </c>
      <c r="JV297">
        <v>30.0007</v>
      </c>
      <c r="JW297">
        <v>39.8136</v>
      </c>
      <c r="JX297">
        <v>39.6503</v>
      </c>
      <c r="JY297">
        <v>63.3078</v>
      </c>
      <c r="JZ297">
        <v>0</v>
      </c>
      <c r="KA297">
        <v>69.97239999999999</v>
      </c>
      <c r="KB297">
        <v>20.9704</v>
      </c>
      <c r="KC297">
        <v>1456.75</v>
      </c>
      <c r="KD297">
        <v>22.0604</v>
      </c>
      <c r="KE297">
        <v>99.10980000000001</v>
      </c>
      <c r="KF297">
        <v>92.4406</v>
      </c>
    </row>
    <row r="298" spans="1:292">
      <c r="A298">
        <v>280</v>
      </c>
      <c r="B298">
        <v>1694442497.6</v>
      </c>
      <c r="C298">
        <v>8417.099999904633</v>
      </c>
      <c r="D298" t="s">
        <v>998</v>
      </c>
      <c r="E298" t="s">
        <v>999</v>
      </c>
      <c r="F298">
        <v>5</v>
      </c>
      <c r="G298" t="s">
        <v>824</v>
      </c>
      <c r="H298">
        <v>1694442489.814285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1472.18965646222</v>
      </c>
      <c r="AJ298">
        <v>1439.27303030303</v>
      </c>
      <c r="AK298">
        <v>3.452512490056117</v>
      </c>
      <c r="AL298">
        <v>65.87019396724924</v>
      </c>
      <c r="AM298">
        <f>(AO298 - AN298 + DX298*1E3/(8.314*(DZ298+273.15)) * AQ298/DW298 * AP298) * DW298/(100*DK298) * 1000/(1000 - AO298)</f>
        <v>0</v>
      </c>
      <c r="AN298">
        <v>19.68625901121269</v>
      </c>
      <c r="AO298">
        <v>21.16549393939394</v>
      </c>
      <c r="AP298">
        <v>0.006618260427097316</v>
      </c>
      <c r="AQ298">
        <v>103.4270274450449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1.37</v>
      </c>
      <c r="DL298">
        <v>0.5</v>
      </c>
      <c r="DM298" t="s">
        <v>430</v>
      </c>
      <c r="DN298">
        <v>2</v>
      </c>
      <c r="DO298" t="b">
        <v>1</v>
      </c>
      <c r="DP298">
        <v>1694442489.814285</v>
      </c>
      <c r="DQ298">
        <v>1384.352857142857</v>
      </c>
      <c r="DR298">
        <v>1426.302142857143</v>
      </c>
      <c r="DS298">
        <v>21.11838214285715</v>
      </c>
      <c r="DT298">
        <v>19.63095357142857</v>
      </c>
      <c r="DU298">
        <v>1424.1925</v>
      </c>
      <c r="DV298">
        <v>24.77567142857143</v>
      </c>
      <c r="DW298">
        <v>500.0204642857143</v>
      </c>
      <c r="DX298">
        <v>84.47246071428573</v>
      </c>
      <c r="DY298">
        <v>0.0999839857142857</v>
      </c>
      <c r="DZ298">
        <v>27.08986071428572</v>
      </c>
      <c r="EA298">
        <v>28.08466071428571</v>
      </c>
      <c r="EB298">
        <v>999.9000000000002</v>
      </c>
      <c r="EC298">
        <v>0</v>
      </c>
      <c r="ED298">
        <v>0</v>
      </c>
      <c r="EE298">
        <v>9999.420714285714</v>
      </c>
      <c r="EF298">
        <v>0</v>
      </c>
      <c r="EG298">
        <v>1585.126428571429</v>
      </c>
      <c r="EH298">
        <v>-41.94914642857143</v>
      </c>
      <c r="EI298">
        <v>1414.218571428572</v>
      </c>
      <c r="EJ298">
        <v>1454.863214285714</v>
      </c>
      <c r="EK298">
        <v>1.487425714285714</v>
      </c>
      <c r="EL298">
        <v>1426.302142857143</v>
      </c>
      <c r="EM298">
        <v>19.63095357142857</v>
      </c>
      <c r="EN298">
        <v>1.783921785714286</v>
      </c>
      <c r="EO298">
        <v>1.658275</v>
      </c>
      <c r="EP298">
        <v>15.64658928571428</v>
      </c>
      <c r="EQ298">
        <v>14.51121785714286</v>
      </c>
      <c r="ER298">
        <v>2000.0225</v>
      </c>
      <c r="ES298">
        <v>0.9800034642857144</v>
      </c>
      <c r="ET298">
        <v>0.01999653928571429</v>
      </c>
      <c r="EU298">
        <v>0</v>
      </c>
      <c r="EV298">
        <v>200.2874642857143</v>
      </c>
      <c r="EW298">
        <v>5.00078</v>
      </c>
      <c r="EX298">
        <v>5238.037499999999</v>
      </c>
      <c r="EY298">
        <v>16379.83928571428</v>
      </c>
      <c r="EZ298">
        <v>45.74285714285712</v>
      </c>
      <c r="FA298">
        <v>47.31649999999998</v>
      </c>
      <c r="FB298">
        <v>46.31885714285713</v>
      </c>
      <c r="FC298">
        <v>46.55792857142857</v>
      </c>
      <c r="FD298">
        <v>46.17392857142857</v>
      </c>
      <c r="FE298">
        <v>1955.128571428571</v>
      </c>
      <c r="FF298">
        <v>39.89107142857144</v>
      </c>
      <c r="FG298">
        <v>0</v>
      </c>
      <c r="FH298">
        <v>1694442497.7</v>
      </c>
      <c r="FI298">
        <v>0</v>
      </c>
      <c r="FJ298">
        <v>200.2515769230769</v>
      </c>
      <c r="FK298">
        <v>-2.479213678003644</v>
      </c>
      <c r="FL298">
        <v>-134.9658121168627</v>
      </c>
      <c r="FM298">
        <v>5236.685769230769</v>
      </c>
      <c r="FN298">
        <v>15</v>
      </c>
      <c r="FO298">
        <v>1694439552.6</v>
      </c>
      <c r="FP298" t="s">
        <v>825</v>
      </c>
      <c r="FQ298">
        <v>1694439550.6</v>
      </c>
      <c r="FR298">
        <v>1694439552.6</v>
      </c>
      <c r="FS298">
        <v>4</v>
      </c>
      <c r="FT298">
        <v>-0.107</v>
      </c>
      <c r="FU298">
        <v>-0.056</v>
      </c>
      <c r="FV298">
        <v>-25.867</v>
      </c>
      <c r="FW298">
        <v>-3.611</v>
      </c>
      <c r="FX298">
        <v>420</v>
      </c>
      <c r="FY298">
        <v>20</v>
      </c>
      <c r="FZ298">
        <v>0.32</v>
      </c>
      <c r="GA298">
        <v>0.08</v>
      </c>
      <c r="GB298">
        <v>-41.8721125</v>
      </c>
      <c r="GC298">
        <v>-1.574313320825423</v>
      </c>
      <c r="GD298">
        <v>0.174764137035463</v>
      </c>
      <c r="GE298">
        <v>0</v>
      </c>
      <c r="GF298">
        <v>1.49871925</v>
      </c>
      <c r="GG298">
        <v>-0.2882103939962515</v>
      </c>
      <c r="GH298">
        <v>0.02782561440359405</v>
      </c>
      <c r="GI298">
        <v>1</v>
      </c>
      <c r="GJ298">
        <v>1</v>
      </c>
      <c r="GK298">
        <v>2</v>
      </c>
      <c r="GL298" t="s">
        <v>438</v>
      </c>
      <c r="GM298">
        <v>3.10443</v>
      </c>
      <c r="GN298">
        <v>2.75807</v>
      </c>
      <c r="GO298">
        <v>0.185617</v>
      </c>
      <c r="GP298">
        <v>0.185789</v>
      </c>
      <c r="GQ298">
        <v>0.101815</v>
      </c>
      <c r="GR298">
        <v>0.08693919999999999</v>
      </c>
      <c r="GS298">
        <v>20637.7</v>
      </c>
      <c r="GT298">
        <v>19408.4</v>
      </c>
      <c r="GU298">
        <v>25921.6</v>
      </c>
      <c r="GV298">
        <v>24203</v>
      </c>
      <c r="GW298">
        <v>37426.7</v>
      </c>
      <c r="GX298">
        <v>32381.6</v>
      </c>
      <c r="GY298">
        <v>45365.9</v>
      </c>
      <c r="GZ298">
        <v>38355.9</v>
      </c>
      <c r="HA298">
        <v>1.78437</v>
      </c>
      <c r="HB298">
        <v>1.68303</v>
      </c>
      <c r="HC298">
        <v>-0.0626892</v>
      </c>
      <c r="HD298">
        <v>0</v>
      </c>
      <c r="HE298">
        <v>29.0981</v>
      </c>
      <c r="HF298">
        <v>999.9</v>
      </c>
      <c r="HG298">
        <v>53.4</v>
      </c>
      <c r="HH298">
        <v>28.3</v>
      </c>
      <c r="HI298">
        <v>24.4128</v>
      </c>
      <c r="HJ298">
        <v>61.612</v>
      </c>
      <c r="HK298">
        <v>23.7981</v>
      </c>
      <c r="HL298">
        <v>1</v>
      </c>
      <c r="HM298">
        <v>1.13882</v>
      </c>
      <c r="HN298">
        <v>9.28105</v>
      </c>
      <c r="HO298">
        <v>20.0756</v>
      </c>
      <c r="HP298">
        <v>5.20786</v>
      </c>
      <c r="HQ298">
        <v>11.992</v>
      </c>
      <c r="HR298">
        <v>4.9611</v>
      </c>
      <c r="HS298">
        <v>3.27403</v>
      </c>
      <c r="HT298">
        <v>9999</v>
      </c>
      <c r="HU298">
        <v>9999</v>
      </c>
      <c r="HV298">
        <v>9999</v>
      </c>
      <c r="HW298">
        <v>162.8</v>
      </c>
      <c r="HX298">
        <v>1.86371</v>
      </c>
      <c r="HY298">
        <v>1.85973</v>
      </c>
      <c r="HZ298">
        <v>1.85793</v>
      </c>
      <c r="IA298">
        <v>1.85943</v>
      </c>
      <c r="IB298">
        <v>1.85959</v>
      </c>
      <c r="IC298">
        <v>1.85795</v>
      </c>
      <c r="ID298">
        <v>1.85699</v>
      </c>
      <c r="IE298">
        <v>1.8521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-40.15</v>
      </c>
      <c r="IT298">
        <v>-3.6591</v>
      </c>
      <c r="IU298">
        <v>-16.18538581062957</v>
      </c>
      <c r="IV298">
        <v>-0.02504303529460891</v>
      </c>
      <c r="IW298">
        <v>8.203137281165334E-06</v>
      </c>
      <c r="IX298">
        <v>-1.601710138363582E-09</v>
      </c>
      <c r="IY298">
        <v>-1.73941095924372</v>
      </c>
      <c r="IZ298">
        <v>-0.1542298006697892</v>
      </c>
      <c r="JA298">
        <v>0.004482180110296973</v>
      </c>
      <c r="JB298">
        <v>-5.576280945024944E-05</v>
      </c>
      <c r="JC298">
        <v>4</v>
      </c>
      <c r="JD298">
        <v>1967</v>
      </c>
      <c r="JE298">
        <v>1</v>
      </c>
      <c r="JF298">
        <v>28</v>
      </c>
      <c r="JG298">
        <v>49.1</v>
      </c>
      <c r="JH298">
        <v>49.1</v>
      </c>
      <c r="JI298">
        <v>3.18115</v>
      </c>
      <c r="JJ298">
        <v>2.6001</v>
      </c>
      <c r="JK298">
        <v>1.49658</v>
      </c>
      <c r="JL298">
        <v>2.40967</v>
      </c>
      <c r="JM298">
        <v>1.54907</v>
      </c>
      <c r="JN298">
        <v>2.44263</v>
      </c>
      <c r="JO298">
        <v>32.1124</v>
      </c>
      <c r="JP298">
        <v>13.3528</v>
      </c>
      <c r="JQ298">
        <v>18</v>
      </c>
      <c r="JR298">
        <v>505.82</v>
      </c>
      <c r="JS298">
        <v>451.153</v>
      </c>
      <c r="JT298">
        <v>21.7242</v>
      </c>
      <c r="JU298">
        <v>40.1394</v>
      </c>
      <c r="JV298">
        <v>30.0007</v>
      </c>
      <c r="JW298">
        <v>39.8198</v>
      </c>
      <c r="JX298">
        <v>39.6565</v>
      </c>
      <c r="JY298">
        <v>63.8287</v>
      </c>
      <c r="JZ298">
        <v>0</v>
      </c>
      <c r="KA298">
        <v>69.97239999999999</v>
      </c>
      <c r="KB298">
        <v>20.8875</v>
      </c>
      <c r="KC298">
        <v>1470.12</v>
      </c>
      <c r="KD298">
        <v>22.0017</v>
      </c>
      <c r="KE298">
        <v>99.1084</v>
      </c>
      <c r="KF298">
        <v>92.4401</v>
      </c>
    </row>
    <row r="299" spans="1:292">
      <c r="A299">
        <v>281</v>
      </c>
      <c r="B299">
        <v>1694442502.6</v>
      </c>
      <c r="C299">
        <v>8422.099999904633</v>
      </c>
      <c r="D299" t="s">
        <v>1000</v>
      </c>
      <c r="E299" t="s">
        <v>1001</v>
      </c>
      <c r="F299">
        <v>5</v>
      </c>
      <c r="G299" t="s">
        <v>824</v>
      </c>
      <c r="H299">
        <v>1694442495.1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1489.338482268789</v>
      </c>
      <c r="AJ299">
        <v>1456.029515151515</v>
      </c>
      <c r="AK299">
        <v>3.342115426673248</v>
      </c>
      <c r="AL299">
        <v>65.87019396724924</v>
      </c>
      <c r="AM299">
        <f>(AO299 - AN299 + DX299*1E3/(8.314*(DZ299+273.15)) * AQ299/DW299 * AP299) * DW299/(100*DK299) * 1000/(1000 - AO299)</f>
        <v>0</v>
      </c>
      <c r="AN299">
        <v>19.73782006682536</v>
      </c>
      <c r="AO299">
        <v>21.19685999999998</v>
      </c>
      <c r="AP299">
        <v>0.007826855267931606</v>
      </c>
      <c r="AQ299">
        <v>103.4270274450449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1.37</v>
      </c>
      <c r="DL299">
        <v>0.5</v>
      </c>
      <c r="DM299" t="s">
        <v>430</v>
      </c>
      <c r="DN299">
        <v>2</v>
      </c>
      <c r="DO299" t="b">
        <v>1</v>
      </c>
      <c r="DP299">
        <v>1694442495.1</v>
      </c>
      <c r="DQ299">
        <v>1402.007777777778</v>
      </c>
      <c r="DR299">
        <v>1444.054444444444</v>
      </c>
      <c r="DS299">
        <v>21.15267407407407</v>
      </c>
      <c r="DT299">
        <v>19.68908518518518</v>
      </c>
      <c r="DU299">
        <v>1442.051481481481</v>
      </c>
      <c r="DV299">
        <v>24.81121111111111</v>
      </c>
      <c r="DW299">
        <v>499.9989259259259</v>
      </c>
      <c r="DX299">
        <v>84.47190740740741</v>
      </c>
      <c r="DY299">
        <v>0.0999914925925926</v>
      </c>
      <c r="DZ299">
        <v>27.0805962962963</v>
      </c>
      <c r="EA299">
        <v>28.07914444444445</v>
      </c>
      <c r="EB299">
        <v>999.9000000000001</v>
      </c>
      <c r="EC299">
        <v>0</v>
      </c>
      <c r="ED299">
        <v>0</v>
      </c>
      <c r="EE299">
        <v>10000.6262962963</v>
      </c>
      <c r="EF299">
        <v>0</v>
      </c>
      <c r="EG299">
        <v>1567.844074074074</v>
      </c>
      <c r="EH299">
        <v>-42.04657037037037</v>
      </c>
      <c r="EI299">
        <v>1432.304814814815</v>
      </c>
      <c r="EJ299">
        <v>1473.058148148148</v>
      </c>
      <c r="EK299">
        <v>1.463594814814815</v>
      </c>
      <c r="EL299">
        <v>1444.054444444444</v>
      </c>
      <c r="EM299">
        <v>19.68908518518518</v>
      </c>
      <c r="EN299">
        <v>1.786807037037037</v>
      </c>
      <c r="EO299">
        <v>1.663174444444444</v>
      </c>
      <c r="EP299">
        <v>15.67183703703704</v>
      </c>
      <c r="EQ299">
        <v>14.55689629629629</v>
      </c>
      <c r="ER299">
        <v>2000.014074074074</v>
      </c>
      <c r="ES299">
        <v>0.9800030000000001</v>
      </c>
      <c r="ET299">
        <v>0.019997</v>
      </c>
      <c r="EU299">
        <v>0</v>
      </c>
      <c r="EV299">
        <v>200.061</v>
      </c>
      <c r="EW299">
        <v>5.00078</v>
      </c>
      <c r="EX299">
        <v>5224.713333333334</v>
      </c>
      <c r="EY299">
        <v>16379.75185185185</v>
      </c>
      <c r="EZ299">
        <v>45.74718518518517</v>
      </c>
      <c r="FA299">
        <v>47.32133333333332</v>
      </c>
      <c r="FB299">
        <v>46.32603703703703</v>
      </c>
      <c r="FC299">
        <v>46.55770370370369</v>
      </c>
      <c r="FD299">
        <v>46.17577777777777</v>
      </c>
      <c r="FE299">
        <v>1955.117037037037</v>
      </c>
      <c r="FF299">
        <v>39.89185185185186</v>
      </c>
      <c r="FG299">
        <v>0</v>
      </c>
      <c r="FH299">
        <v>1694442502.5</v>
      </c>
      <c r="FI299">
        <v>0</v>
      </c>
      <c r="FJ299">
        <v>200.054</v>
      </c>
      <c r="FK299">
        <v>-1.025572657093785</v>
      </c>
      <c r="FL299">
        <v>-137.3251277667318</v>
      </c>
      <c r="FM299">
        <v>5225.520769230769</v>
      </c>
      <c r="FN299">
        <v>15</v>
      </c>
      <c r="FO299">
        <v>1694439552.6</v>
      </c>
      <c r="FP299" t="s">
        <v>825</v>
      </c>
      <c r="FQ299">
        <v>1694439550.6</v>
      </c>
      <c r="FR299">
        <v>1694439552.6</v>
      </c>
      <c r="FS299">
        <v>4</v>
      </c>
      <c r="FT299">
        <v>-0.107</v>
      </c>
      <c r="FU299">
        <v>-0.056</v>
      </c>
      <c r="FV299">
        <v>-25.867</v>
      </c>
      <c r="FW299">
        <v>-3.611</v>
      </c>
      <c r="FX299">
        <v>420</v>
      </c>
      <c r="FY299">
        <v>20</v>
      </c>
      <c r="FZ299">
        <v>0.32</v>
      </c>
      <c r="GA299">
        <v>0.08</v>
      </c>
      <c r="GB299">
        <v>-42.0003175</v>
      </c>
      <c r="GC299">
        <v>-1.208743339587134</v>
      </c>
      <c r="GD299">
        <v>0.1365643728933358</v>
      </c>
      <c r="GE299">
        <v>0</v>
      </c>
      <c r="GF299">
        <v>1.47648275</v>
      </c>
      <c r="GG299">
        <v>-0.2731790994371511</v>
      </c>
      <c r="GH299">
        <v>0.02669485484016536</v>
      </c>
      <c r="GI299">
        <v>1</v>
      </c>
      <c r="GJ299">
        <v>1</v>
      </c>
      <c r="GK299">
        <v>2</v>
      </c>
      <c r="GL299" t="s">
        <v>438</v>
      </c>
      <c r="GM299">
        <v>3.10449</v>
      </c>
      <c r="GN299">
        <v>2.75804</v>
      </c>
      <c r="GO299">
        <v>0.18689</v>
      </c>
      <c r="GP299">
        <v>0.187053</v>
      </c>
      <c r="GQ299">
        <v>0.101909</v>
      </c>
      <c r="GR299">
        <v>0.087047</v>
      </c>
      <c r="GS299">
        <v>20605</v>
      </c>
      <c r="GT299">
        <v>19377.8</v>
      </c>
      <c r="GU299">
        <v>25921.1</v>
      </c>
      <c r="GV299">
        <v>24202.5</v>
      </c>
      <c r="GW299">
        <v>37422.8</v>
      </c>
      <c r="GX299">
        <v>32377.7</v>
      </c>
      <c r="GY299">
        <v>45365.6</v>
      </c>
      <c r="GZ299">
        <v>38355.6</v>
      </c>
      <c r="HA299">
        <v>1.78433</v>
      </c>
      <c r="HB299">
        <v>1.68295</v>
      </c>
      <c r="HC299">
        <v>-0.0628904</v>
      </c>
      <c r="HD299">
        <v>0</v>
      </c>
      <c r="HE299">
        <v>29.1032</v>
      </c>
      <c r="HF299">
        <v>999.9</v>
      </c>
      <c r="HG299">
        <v>53.5</v>
      </c>
      <c r="HH299">
        <v>28.3</v>
      </c>
      <c r="HI299">
        <v>24.4591</v>
      </c>
      <c r="HJ299">
        <v>61.652</v>
      </c>
      <c r="HK299">
        <v>23.8942</v>
      </c>
      <c r="HL299">
        <v>1</v>
      </c>
      <c r="HM299">
        <v>1.13939</v>
      </c>
      <c r="HN299">
        <v>9.28105</v>
      </c>
      <c r="HO299">
        <v>20.0758</v>
      </c>
      <c r="HP299">
        <v>5.2098</v>
      </c>
      <c r="HQ299">
        <v>11.992</v>
      </c>
      <c r="HR299">
        <v>4.96155</v>
      </c>
      <c r="HS299">
        <v>3.27397</v>
      </c>
      <c r="HT299">
        <v>9999</v>
      </c>
      <c r="HU299">
        <v>9999</v>
      </c>
      <c r="HV299">
        <v>9999</v>
      </c>
      <c r="HW299">
        <v>162.8</v>
      </c>
      <c r="HX299">
        <v>1.86371</v>
      </c>
      <c r="HY299">
        <v>1.85974</v>
      </c>
      <c r="HZ299">
        <v>1.85793</v>
      </c>
      <c r="IA299">
        <v>1.85943</v>
      </c>
      <c r="IB299">
        <v>1.85959</v>
      </c>
      <c r="IC299">
        <v>1.85798</v>
      </c>
      <c r="ID299">
        <v>1.85699</v>
      </c>
      <c r="IE299">
        <v>1.85208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-40.33</v>
      </c>
      <c r="IT299">
        <v>-3.6602</v>
      </c>
      <c r="IU299">
        <v>-16.18538581062957</v>
      </c>
      <c r="IV299">
        <v>-0.02504303529460891</v>
      </c>
      <c r="IW299">
        <v>8.203137281165334E-06</v>
      </c>
      <c r="IX299">
        <v>-1.601710138363582E-09</v>
      </c>
      <c r="IY299">
        <v>-1.73941095924372</v>
      </c>
      <c r="IZ299">
        <v>-0.1542298006697892</v>
      </c>
      <c r="JA299">
        <v>0.004482180110296973</v>
      </c>
      <c r="JB299">
        <v>-5.576280945024944E-05</v>
      </c>
      <c r="JC299">
        <v>4</v>
      </c>
      <c r="JD299">
        <v>1967</v>
      </c>
      <c r="JE299">
        <v>1</v>
      </c>
      <c r="JF299">
        <v>28</v>
      </c>
      <c r="JG299">
        <v>49.2</v>
      </c>
      <c r="JH299">
        <v>49.2</v>
      </c>
      <c r="JI299">
        <v>3.21167</v>
      </c>
      <c r="JJ299">
        <v>2.60498</v>
      </c>
      <c r="JK299">
        <v>1.49658</v>
      </c>
      <c r="JL299">
        <v>2.40967</v>
      </c>
      <c r="JM299">
        <v>1.54907</v>
      </c>
      <c r="JN299">
        <v>2.37793</v>
      </c>
      <c r="JO299">
        <v>32.1124</v>
      </c>
      <c r="JP299">
        <v>13.3352</v>
      </c>
      <c r="JQ299">
        <v>18</v>
      </c>
      <c r="JR299">
        <v>505.833</v>
      </c>
      <c r="JS299">
        <v>451.144</v>
      </c>
      <c r="JT299">
        <v>21.7225</v>
      </c>
      <c r="JU299">
        <v>40.1477</v>
      </c>
      <c r="JV299">
        <v>30.0006</v>
      </c>
      <c r="JW299">
        <v>39.8266</v>
      </c>
      <c r="JX299">
        <v>39.6628</v>
      </c>
      <c r="JY299">
        <v>64.42959999999999</v>
      </c>
      <c r="JZ299">
        <v>0</v>
      </c>
      <c r="KA299">
        <v>70.34910000000001</v>
      </c>
      <c r="KB299">
        <v>20.8113</v>
      </c>
      <c r="KC299">
        <v>1490.16</v>
      </c>
      <c r="KD299">
        <v>21.9902</v>
      </c>
      <c r="KE299">
        <v>99.1073</v>
      </c>
      <c r="KF299">
        <v>92.43899999999999</v>
      </c>
    </row>
    <row r="300" spans="1:292">
      <c r="A300">
        <v>282</v>
      </c>
      <c r="B300">
        <v>1694442507.6</v>
      </c>
      <c r="C300">
        <v>8427.099999904633</v>
      </c>
      <c r="D300" t="s">
        <v>1002</v>
      </c>
      <c r="E300" t="s">
        <v>1003</v>
      </c>
      <c r="F300">
        <v>5</v>
      </c>
      <c r="G300" t="s">
        <v>824</v>
      </c>
      <c r="H300">
        <v>1694442499.814285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1506.395333685197</v>
      </c>
      <c r="AJ300">
        <v>1473.227272727273</v>
      </c>
      <c r="AK300">
        <v>3.444879215123595</v>
      </c>
      <c r="AL300">
        <v>65.87019396724924</v>
      </c>
      <c r="AM300">
        <f>(AO300 - AN300 + DX300*1E3/(8.314*(DZ300+273.15)) * AQ300/DW300 * AP300) * DW300/(100*DK300) * 1000/(1000 - AO300)</f>
        <v>0</v>
      </c>
      <c r="AN300">
        <v>19.77675181023194</v>
      </c>
      <c r="AO300">
        <v>21.2222715151515</v>
      </c>
      <c r="AP300">
        <v>0.002809253453905963</v>
      </c>
      <c r="AQ300">
        <v>103.4270274450449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1.37</v>
      </c>
      <c r="DL300">
        <v>0.5</v>
      </c>
      <c r="DM300" t="s">
        <v>430</v>
      </c>
      <c r="DN300">
        <v>2</v>
      </c>
      <c r="DO300" t="b">
        <v>1</v>
      </c>
      <c r="DP300">
        <v>1694442499.814285</v>
      </c>
      <c r="DQ300">
        <v>1417.697142857143</v>
      </c>
      <c r="DR300">
        <v>1459.855357142857</v>
      </c>
      <c r="DS300">
        <v>21.181475</v>
      </c>
      <c r="DT300">
        <v>19.73379642857143</v>
      </c>
      <c r="DU300">
        <v>1457.921071428571</v>
      </c>
      <c r="DV300">
        <v>24.84105</v>
      </c>
      <c r="DW300">
        <v>500.0132142857142</v>
      </c>
      <c r="DX300">
        <v>84.47127857142857</v>
      </c>
      <c r="DY300">
        <v>0.1000042714285714</v>
      </c>
      <c r="DZ300">
        <v>27.07129642857143</v>
      </c>
      <c r="EA300">
        <v>28.074725</v>
      </c>
      <c r="EB300">
        <v>999.9000000000002</v>
      </c>
      <c r="EC300">
        <v>0</v>
      </c>
      <c r="ED300">
        <v>0</v>
      </c>
      <c r="EE300">
        <v>10000.64892857143</v>
      </c>
      <c r="EF300">
        <v>0</v>
      </c>
      <c r="EG300">
        <v>1564.1125</v>
      </c>
      <c r="EH300">
        <v>-42.1580642857143</v>
      </c>
      <c r="EI300">
        <v>1448.376071428571</v>
      </c>
      <c r="EJ300">
        <v>1489.245</v>
      </c>
      <c r="EK300">
        <v>1.447679285714286</v>
      </c>
      <c r="EL300">
        <v>1459.855357142857</v>
      </c>
      <c r="EM300">
        <v>19.73379642857143</v>
      </c>
      <c r="EN300">
        <v>1.789226428571429</v>
      </c>
      <c r="EO300">
        <v>1.666938928571429</v>
      </c>
      <c r="EP300">
        <v>15.692975</v>
      </c>
      <c r="EQ300">
        <v>14.59190714285714</v>
      </c>
      <c r="ER300">
        <v>1999.997142857143</v>
      </c>
      <c r="ES300">
        <v>0.9800026071428574</v>
      </c>
      <c r="ET300">
        <v>0.01999738571428572</v>
      </c>
      <c r="EU300">
        <v>0</v>
      </c>
      <c r="EV300">
        <v>199.9224642857143</v>
      </c>
      <c r="EW300">
        <v>5.00078</v>
      </c>
      <c r="EX300">
        <v>5212.094285714286</v>
      </c>
      <c r="EY300">
        <v>16379.61428571428</v>
      </c>
      <c r="EZ300">
        <v>45.74949999999998</v>
      </c>
      <c r="FA300">
        <v>47.32549999999998</v>
      </c>
      <c r="FB300">
        <v>46.3435</v>
      </c>
      <c r="FC300">
        <v>46.56460714285715</v>
      </c>
      <c r="FD300">
        <v>46.15610714285715</v>
      </c>
      <c r="FE300">
        <v>1955.098214285714</v>
      </c>
      <c r="FF300">
        <v>39.89321428571429</v>
      </c>
      <c r="FG300">
        <v>0</v>
      </c>
      <c r="FH300">
        <v>1694442507.9</v>
      </c>
      <c r="FI300">
        <v>0</v>
      </c>
      <c r="FJ300">
        <v>199.9426</v>
      </c>
      <c r="FK300">
        <v>-0.6462307658060018</v>
      </c>
      <c r="FL300">
        <v>-294.0461539793317</v>
      </c>
      <c r="FM300">
        <v>5205.211600000001</v>
      </c>
      <c r="FN300">
        <v>15</v>
      </c>
      <c r="FO300">
        <v>1694439552.6</v>
      </c>
      <c r="FP300" t="s">
        <v>825</v>
      </c>
      <c r="FQ300">
        <v>1694439550.6</v>
      </c>
      <c r="FR300">
        <v>1694439552.6</v>
      </c>
      <c r="FS300">
        <v>4</v>
      </c>
      <c r="FT300">
        <v>-0.107</v>
      </c>
      <c r="FU300">
        <v>-0.056</v>
      </c>
      <c r="FV300">
        <v>-25.867</v>
      </c>
      <c r="FW300">
        <v>-3.611</v>
      </c>
      <c r="FX300">
        <v>420</v>
      </c>
      <c r="FY300">
        <v>20</v>
      </c>
      <c r="FZ300">
        <v>0.32</v>
      </c>
      <c r="GA300">
        <v>0.08</v>
      </c>
      <c r="GB300">
        <v>-42.083175</v>
      </c>
      <c r="GC300">
        <v>-1.211072420262565</v>
      </c>
      <c r="GD300">
        <v>0.1218360594200254</v>
      </c>
      <c r="GE300">
        <v>0</v>
      </c>
      <c r="GF300">
        <v>1.4606475</v>
      </c>
      <c r="GG300">
        <v>-0.2243184990619177</v>
      </c>
      <c r="GH300">
        <v>0.02235101135854928</v>
      </c>
      <c r="GI300">
        <v>1</v>
      </c>
      <c r="GJ300">
        <v>1</v>
      </c>
      <c r="GK300">
        <v>2</v>
      </c>
      <c r="GL300" t="s">
        <v>438</v>
      </c>
      <c r="GM300">
        <v>3.10441</v>
      </c>
      <c r="GN300">
        <v>2.75795</v>
      </c>
      <c r="GO300">
        <v>0.188179</v>
      </c>
      <c r="GP300">
        <v>0.188345</v>
      </c>
      <c r="GQ300">
        <v>0.101979</v>
      </c>
      <c r="GR300">
        <v>0.0871368</v>
      </c>
      <c r="GS300">
        <v>20572.1</v>
      </c>
      <c r="GT300">
        <v>19346.9</v>
      </c>
      <c r="GU300">
        <v>25921</v>
      </c>
      <c r="GV300">
        <v>24202.5</v>
      </c>
      <c r="GW300">
        <v>37419.7</v>
      </c>
      <c r="GX300">
        <v>32374.5</v>
      </c>
      <c r="GY300">
        <v>45365.1</v>
      </c>
      <c r="GZ300">
        <v>38355.5</v>
      </c>
      <c r="HA300">
        <v>1.78398</v>
      </c>
      <c r="HB300">
        <v>1.68303</v>
      </c>
      <c r="HC300">
        <v>-0.0640526</v>
      </c>
      <c r="HD300">
        <v>0</v>
      </c>
      <c r="HE300">
        <v>29.1021</v>
      </c>
      <c r="HF300">
        <v>999.9</v>
      </c>
      <c r="HG300">
        <v>53.5</v>
      </c>
      <c r="HH300">
        <v>28.3</v>
      </c>
      <c r="HI300">
        <v>24.4599</v>
      </c>
      <c r="HJ300">
        <v>61.572</v>
      </c>
      <c r="HK300">
        <v>23.8221</v>
      </c>
      <c r="HL300">
        <v>1</v>
      </c>
      <c r="HM300">
        <v>1.14021</v>
      </c>
      <c r="HN300">
        <v>9.28105</v>
      </c>
      <c r="HO300">
        <v>20.0759</v>
      </c>
      <c r="HP300">
        <v>5.2095</v>
      </c>
      <c r="HQ300">
        <v>11.992</v>
      </c>
      <c r="HR300">
        <v>4.96155</v>
      </c>
      <c r="HS300">
        <v>3.27405</v>
      </c>
      <c r="HT300">
        <v>9999</v>
      </c>
      <c r="HU300">
        <v>9999</v>
      </c>
      <c r="HV300">
        <v>9999</v>
      </c>
      <c r="HW300">
        <v>162.8</v>
      </c>
      <c r="HX300">
        <v>1.86371</v>
      </c>
      <c r="HY300">
        <v>1.85974</v>
      </c>
      <c r="HZ300">
        <v>1.85793</v>
      </c>
      <c r="IA300">
        <v>1.85944</v>
      </c>
      <c r="IB300">
        <v>1.85958</v>
      </c>
      <c r="IC300">
        <v>1.85797</v>
      </c>
      <c r="ID300">
        <v>1.85699</v>
      </c>
      <c r="IE300">
        <v>1.85208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-40.52</v>
      </c>
      <c r="IT300">
        <v>-3.6612</v>
      </c>
      <c r="IU300">
        <v>-16.18538581062957</v>
      </c>
      <c r="IV300">
        <v>-0.02504303529460891</v>
      </c>
      <c r="IW300">
        <v>8.203137281165334E-06</v>
      </c>
      <c r="IX300">
        <v>-1.601710138363582E-09</v>
      </c>
      <c r="IY300">
        <v>-1.73941095924372</v>
      </c>
      <c r="IZ300">
        <v>-0.1542298006697892</v>
      </c>
      <c r="JA300">
        <v>0.004482180110296973</v>
      </c>
      <c r="JB300">
        <v>-5.576280945024944E-05</v>
      </c>
      <c r="JC300">
        <v>4</v>
      </c>
      <c r="JD300">
        <v>1967</v>
      </c>
      <c r="JE300">
        <v>1</v>
      </c>
      <c r="JF300">
        <v>28</v>
      </c>
      <c r="JG300">
        <v>49.3</v>
      </c>
      <c r="JH300">
        <v>49.2</v>
      </c>
      <c r="JI300">
        <v>3.2373</v>
      </c>
      <c r="JJ300">
        <v>2.60132</v>
      </c>
      <c r="JK300">
        <v>1.49658</v>
      </c>
      <c r="JL300">
        <v>2.40845</v>
      </c>
      <c r="JM300">
        <v>1.54907</v>
      </c>
      <c r="JN300">
        <v>2.38159</v>
      </c>
      <c r="JO300">
        <v>32.1344</v>
      </c>
      <c r="JP300">
        <v>13.344</v>
      </c>
      <c r="JQ300">
        <v>18</v>
      </c>
      <c r="JR300">
        <v>505.655</v>
      </c>
      <c r="JS300">
        <v>451.236</v>
      </c>
      <c r="JT300">
        <v>21.7178</v>
      </c>
      <c r="JU300">
        <v>40.1553</v>
      </c>
      <c r="JV300">
        <v>30.0009</v>
      </c>
      <c r="JW300">
        <v>39.834</v>
      </c>
      <c r="JX300">
        <v>39.6696</v>
      </c>
      <c r="JY300">
        <v>64.94970000000001</v>
      </c>
      <c r="JZ300">
        <v>0</v>
      </c>
      <c r="KA300">
        <v>70.7432</v>
      </c>
      <c r="KB300">
        <v>20.7367</v>
      </c>
      <c r="KC300">
        <v>1503.52</v>
      </c>
      <c r="KD300">
        <v>21.9805</v>
      </c>
      <c r="KE300">
        <v>99.1065</v>
      </c>
      <c r="KF300">
        <v>92.4388</v>
      </c>
    </row>
    <row r="301" spans="1:292">
      <c r="A301">
        <v>283</v>
      </c>
      <c r="B301">
        <v>1694442512.6</v>
      </c>
      <c r="C301">
        <v>8432.099999904633</v>
      </c>
      <c r="D301" t="s">
        <v>1004</v>
      </c>
      <c r="E301" t="s">
        <v>1005</v>
      </c>
      <c r="F301">
        <v>5</v>
      </c>
      <c r="G301" t="s">
        <v>824</v>
      </c>
      <c r="H301">
        <v>1694442505.1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1523.724458035601</v>
      </c>
      <c r="AJ301">
        <v>1490.357515151514</v>
      </c>
      <c r="AK301">
        <v>3.430367054321853</v>
      </c>
      <c r="AL301">
        <v>65.87019396724924</v>
      </c>
      <c r="AM301">
        <f>(AO301 - AN301 + DX301*1E3/(8.314*(DZ301+273.15)) * AQ301/DW301 * AP301) * DW301/(100*DK301) * 1000/(1000 - AO301)</f>
        <v>0</v>
      </c>
      <c r="AN301">
        <v>19.80590379815066</v>
      </c>
      <c r="AO301">
        <v>21.24128242424243</v>
      </c>
      <c r="AP301">
        <v>0.001739343199551461</v>
      </c>
      <c r="AQ301">
        <v>103.4270274450449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1.37</v>
      </c>
      <c r="DL301">
        <v>0.5</v>
      </c>
      <c r="DM301" t="s">
        <v>430</v>
      </c>
      <c r="DN301">
        <v>2</v>
      </c>
      <c r="DO301" t="b">
        <v>1</v>
      </c>
      <c r="DP301">
        <v>1694442505.1</v>
      </c>
      <c r="DQ301">
        <v>1435.293703703704</v>
      </c>
      <c r="DR301">
        <v>1477.572962962963</v>
      </c>
      <c r="DS301">
        <v>21.21043333333334</v>
      </c>
      <c r="DT301">
        <v>19.77514814814815</v>
      </c>
      <c r="DU301">
        <v>1475.71962962963</v>
      </c>
      <c r="DV301">
        <v>24.87105185185185</v>
      </c>
      <c r="DW301">
        <v>500.0010370370371</v>
      </c>
      <c r="DX301">
        <v>84.47100740740741</v>
      </c>
      <c r="DY301">
        <v>0.1000527</v>
      </c>
      <c r="DZ301">
        <v>27.05964444444444</v>
      </c>
      <c r="EA301">
        <v>28.06445925925927</v>
      </c>
      <c r="EB301">
        <v>999.9000000000001</v>
      </c>
      <c r="EC301">
        <v>0</v>
      </c>
      <c r="ED301">
        <v>0</v>
      </c>
      <c r="EE301">
        <v>9993.382222222222</v>
      </c>
      <c r="EF301">
        <v>0</v>
      </c>
      <c r="EG301">
        <v>1495.404444444444</v>
      </c>
      <c r="EH301">
        <v>-42.27862962962963</v>
      </c>
      <c r="EI301">
        <v>1466.397777777778</v>
      </c>
      <c r="EJ301">
        <v>1507.382962962963</v>
      </c>
      <c r="EK301">
        <v>1.435284814814815</v>
      </c>
      <c r="EL301">
        <v>1477.572962962963</v>
      </c>
      <c r="EM301">
        <v>19.77514814814815</v>
      </c>
      <c r="EN301">
        <v>1.791665925925926</v>
      </c>
      <c r="EO301">
        <v>1.670426666666667</v>
      </c>
      <c r="EP301">
        <v>15.71427037037037</v>
      </c>
      <c r="EQ301">
        <v>14.6242925925926</v>
      </c>
      <c r="ER301">
        <v>2000.005925925926</v>
      </c>
      <c r="ES301">
        <v>0.9800025555555557</v>
      </c>
      <c r="ET301">
        <v>0.01999743333333333</v>
      </c>
      <c r="EU301">
        <v>0</v>
      </c>
      <c r="EV301">
        <v>199.8336296296296</v>
      </c>
      <c r="EW301">
        <v>5.00078</v>
      </c>
      <c r="EX301">
        <v>5181.150000000001</v>
      </c>
      <c r="EY301">
        <v>16379.68888888889</v>
      </c>
      <c r="EZ301">
        <v>45.75185185185183</v>
      </c>
      <c r="FA301">
        <v>47.32599999999999</v>
      </c>
      <c r="FB301">
        <v>46.34703703703704</v>
      </c>
      <c r="FC301">
        <v>46.56011111111111</v>
      </c>
      <c r="FD301">
        <v>46.14566666666666</v>
      </c>
      <c r="FE301">
        <v>1955.107037037037</v>
      </c>
      <c r="FF301">
        <v>39.89444444444445</v>
      </c>
      <c r="FG301">
        <v>0</v>
      </c>
      <c r="FH301">
        <v>1694442512.7</v>
      </c>
      <c r="FI301">
        <v>0</v>
      </c>
      <c r="FJ301">
        <v>199.87272</v>
      </c>
      <c r="FK301">
        <v>-0.302999998758704</v>
      </c>
      <c r="FL301">
        <v>-303.0376921103534</v>
      </c>
      <c r="FM301">
        <v>5181.5872</v>
      </c>
      <c r="FN301">
        <v>15</v>
      </c>
      <c r="FO301">
        <v>1694439552.6</v>
      </c>
      <c r="FP301" t="s">
        <v>825</v>
      </c>
      <c r="FQ301">
        <v>1694439550.6</v>
      </c>
      <c r="FR301">
        <v>1694439552.6</v>
      </c>
      <c r="FS301">
        <v>4</v>
      </c>
      <c r="FT301">
        <v>-0.107</v>
      </c>
      <c r="FU301">
        <v>-0.056</v>
      </c>
      <c r="FV301">
        <v>-25.867</v>
      </c>
      <c r="FW301">
        <v>-3.611</v>
      </c>
      <c r="FX301">
        <v>420</v>
      </c>
      <c r="FY301">
        <v>20</v>
      </c>
      <c r="FZ301">
        <v>0.32</v>
      </c>
      <c r="GA301">
        <v>0.08</v>
      </c>
      <c r="GB301">
        <v>-42.20648048780487</v>
      </c>
      <c r="GC301">
        <v>-1.449459930313637</v>
      </c>
      <c r="GD301">
        <v>0.152463550573311</v>
      </c>
      <c r="GE301">
        <v>0</v>
      </c>
      <c r="GF301">
        <v>1.444405121951219</v>
      </c>
      <c r="GG301">
        <v>-0.1423365156794394</v>
      </c>
      <c r="GH301">
        <v>0.01486293394565595</v>
      </c>
      <c r="GI301">
        <v>1</v>
      </c>
      <c r="GJ301">
        <v>1</v>
      </c>
      <c r="GK301">
        <v>2</v>
      </c>
      <c r="GL301" t="s">
        <v>438</v>
      </c>
      <c r="GM301">
        <v>3.10439</v>
      </c>
      <c r="GN301">
        <v>2.75813</v>
      </c>
      <c r="GO301">
        <v>0.189461</v>
      </c>
      <c r="GP301">
        <v>0.189606</v>
      </c>
      <c r="GQ301">
        <v>0.102034</v>
      </c>
      <c r="GR301">
        <v>0.0872443</v>
      </c>
      <c r="GS301">
        <v>20539.4</v>
      </c>
      <c r="GT301">
        <v>19316.5</v>
      </c>
      <c r="GU301">
        <v>25920.9</v>
      </c>
      <c r="GV301">
        <v>24202.2</v>
      </c>
      <c r="GW301">
        <v>37417.3</v>
      </c>
      <c r="GX301">
        <v>32370.5</v>
      </c>
      <c r="GY301">
        <v>45364.8</v>
      </c>
      <c r="GZ301">
        <v>38355</v>
      </c>
      <c r="HA301">
        <v>1.78382</v>
      </c>
      <c r="HB301">
        <v>1.683</v>
      </c>
      <c r="HC301">
        <v>-0.0654608</v>
      </c>
      <c r="HD301">
        <v>0</v>
      </c>
      <c r="HE301">
        <v>29.0975</v>
      </c>
      <c r="HF301">
        <v>999.9</v>
      </c>
      <c r="HG301">
        <v>53.6</v>
      </c>
      <c r="HH301">
        <v>28.4</v>
      </c>
      <c r="HI301">
        <v>24.6466</v>
      </c>
      <c r="HJ301">
        <v>61.552</v>
      </c>
      <c r="HK301">
        <v>23.758</v>
      </c>
      <c r="HL301">
        <v>1</v>
      </c>
      <c r="HM301">
        <v>1.14091</v>
      </c>
      <c r="HN301">
        <v>9.28105</v>
      </c>
      <c r="HO301">
        <v>20.0756</v>
      </c>
      <c r="HP301">
        <v>5.2095</v>
      </c>
      <c r="HQ301">
        <v>11.992</v>
      </c>
      <c r="HR301">
        <v>4.9614</v>
      </c>
      <c r="HS301">
        <v>3.2741</v>
      </c>
      <c r="HT301">
        <v>9999</v>
      </c>
      <c r="HU301">
        <v>9999</v>
      </c>
      <c r="HV301">
        <v>9999</v>
      </c>
      <c r="HW301">
        <v>162.8</v>
      </c>
      <c r="HX301">
        <v>1.86371</v>
      </c>
      <c r="HY301">
        <v>1.85974</v>
      </c>
      <c r="HZ301">
        <v>1.85791</v>
      </c>
      <c r="IA301">
        <v>1.85943</v>
      </c>
      <c r="IB301">
        <v>1.85958</v>
      </c>
      <c r="IC301">
        <v>1.85801</v>
      </c>
      <c r="ID301">
        <v>1.85699</v>
      </c>
      <c r="IE301">
        <v>1.85208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-40.71</v>
      </c>
      <c r="IT301">
        <v>-3.6618</v>
      </c>
      <c r="IU301">
        <v>-16.18538581062957</v>
      </c>
      <c r="IV301">
        <v>-0.02504303529460891</v>
      </c>
      <c r="IW301">
        <v>8.203137281165334E-06</v>
      </c>
      <c r="IX301">
        <v>-1.601710138363582E-09</v>
      </c>
      <c r="IY301">
        <v>-1.73941095924372</v>
      </c>
      <c r="IZ301">
        <v>-0.1542298006697892</v>
      </c>
      <c r="JA301">
        <v>0.004482180110296973</v>
      </c>
      <c r="JB301">
        <v>-5.576280945024944E-05</v>
      </c>
      <c r="JC301">
        <v>4</v>
      </c>
      <c r="JD301">
        <v>1967</v>
      </c>
      <c r="JE301">
        <v>1</v>
      </c>
      <c r="JF301">
        <v>28</v>
      </c>
      <c r="JG301">
        <v>49.4</v>
      </c>
      <c r="JH301">
        <v>49.3</v>
      </c>
      <c r="JI301">
        <v>3.26538</v>
      </c>
      <c r="JJ301">
        <v>2.59033</v>
      </c>
      <c r="JK301">
        <v>1.49658</v>
      </c>
      <c r="JL301">
        <v>2.40845</v>
      </c>
      <c r="JM301">
        <v>1.54907</v>
      </c>
      <c r="JN301">
        <v>2.4292</v>
      </c>
      <c r="JO301">
        <v>32.1344</v>
      </c>
      <c r="JP301">
        <v>13.344</v>
      </c>
      <c r="JQ301">
        <v>18</v>
      </c>
      <c r="JR301">
        <v>505.604</v>
      </c>
      <c r="JS301">
        <v>451.268</v>
      </c>
      <c r="JT301">
        <v>21.7119</v>
      </c>
      <c r="JU301">
        <v>40.1636</v>
      </c>
      <c r="JV301">
        <v>30.0007</v>
      </c>
      <c r="JW301">
        <v>39.8409</v>
      </c>
      <c r="JX301">
        <v>39.6773</v>
      </c>
      <c r="JY301">
        <v>65.5313</v>
      </c>
      <c r="JZ301">
        <v>0</v>
      </c>
      <c r="KA301">
        <v>70.7432</v>
      </c>
      <c r="KB301">
        <v>20.6726</v>
      </c>
      <c r="KC301">
        <v>1523.56</v>
      </c>
      <c r="KD301">
        <v>21.9805</v>
      </c>
      <c r="KE301">
        <v>99.10590000000001</v>
      </c>
      <c r="KF301">
        <v>92.4378</v>
      </c>
    </row>
    <row r="302" spans="1:292">
      <c r="A302">
        <v>284</v>
      </c>
      <c r="B302">
        <v>1694442517.6</v>
      </c>
      <c r="C302">
        <v>8437.099999904633</v>
      </c>
      <c r="D302" t="s">
        <v>1006</v>
      </c>
      <c r="E302" t="s">
        <v>1007</v>
      </c>
      <c r="F302">
        <v>5</v>
      </c>
      <c r="G302" t="s">
        <v>824</v>
      </c>
      <c r="H302">
        <v>1694442509.814285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1540.856641795078</v>
      </c>
      <c r="AJ302">
        <v>1507.470242424243</v>
      </c>
      <c r="AK302">
        <v>3.440946986356487</v>
      </c>
      <c r="AL302">
        <v>65.87019396724924</v>
      </c>
      <c r="AM302">
        <f>(AO302 - AN302 + DX302*1E3/(8.314*(DZ302+273.15)) * AQ302/DW302 * AP302) * DW302/(100*DK302) * 1000/(1000 - AO302)</f>
        <v>0</v>
      </c>
      <c r="AN302">
        <v>19.82809883847647</v>
      </c>
      <c r="AO302">
        <v>21.25561454545454</v>
      </c>
      <c r="AP302">
        <v>0.0006236433477557151</v>
      </c>
      <c r="AQ302">
        <v>103.4270274450449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1.37</v>
      </c>
      <c r="DL302">
        <v>0.5</v>
      </c>
      <c r="DM302" t="s">
        <v>430</v>
      </c>
      <c r="DN302">
        <v>2</v>
      </c>
      <c r="DO302" t="b">
        <v>1</v>
      </c>
      <c r="DP302">
        <v>1694442509.814285</v>
      </c>
      <c r="DQ302">
        <v>1451.018928571428</v>
      </c>
      <c r="DR302">
        <v>1493.39</v>
      </c>
      <c r="DS302">
        <v>21.23108928571428</v>
      </c>
      <c r="DT302">
        <v>19.80286071428572</v>
      </c>
      <c r="DU302">
        <v>1491.623214285715</v>
      </c>
      <c r="DV302">
        <v>24.89244642857143</v>
      </c>
      <c r="DW302">
        <v>500.0002857142857</v>
      </c>
      <c r="DX302">
        <v>84.4709</v>
      </c>
      <c r="DY302">
        <v>0.09993049285714285</v>
      </c>
      <c r="DZ302">
        <v>27.04656785714286</v>
      </c>
      <c r="EA302">
        <v>28.04825714285715</v>
      </c>
      <c r="EB302">
        <v>999.9000000000002</v>
      </c>
      <c r="EC302">
        <v>0</v>
      </c>
      <c r="ED302">
        <v>0</v>
      </c>
      <c r="EE302">
        <v>10003.84321428572</v>
      </c>
      <c r="EF302">
        <v>0</v>
      </c>
      <c r="EG302">
        <v>1506.455714285714</v>
      </c>
      <c r="EH302">
        <v>-42.37086785714286</v>
      </c>
      <c r="EI302">
        <v>1482.495</v>
      </c>
      <c r="EJ302">
        <v>1523.562142857143</v>
      </c>
      <c r="EK302">
        <v>1.4282225</v>
      </c>
      <c r="EL302">
        <v>1493.39</v>
      </c>
      <c r="EM302">
        <v>19.80286071428572</v>
      </c>
      <c r="EN302">
        <v>1.793407857142857</v>
      </c>
      <c r="EO302">
        <v>1.672766071428571</v>
      </c>
      <c r="EP302">
        <v>15.72945714285714</v>
      </c>
      <c r="EQ302">
        <v>14.64597142857143</v>
      </c>
      <c r="ER302">
        <v>2000.006428571429</v>
      </c>
      <c r="ES302">
        <v>0.9800021785714288</v>
      </c>
      <c r="ET302">
        <v>0.01999781428571428</v>
      </c>
      <c r="EU302">
        <v>0</v>
      </c>
      <c r="EV302">
        <v>199.8604285714286</v>
      </c>
      <c r="EW302">
        <v>5.00078</v>
      </c>
      <c r="EX302">
        <v>5185.450714285716</v>
      </c>
      <c r="EY302">
        <v>16379.69285714286</v>
      </c>
      <c r="EZ302">
        <v>45.75624999999998</v>
      </c>
      <c r="FA302">
        <v>47.32999999999998</v>
      </c>
      <c r="FB302">
        <v>46.35696428571428</v>
      </c>
      <c r="FC302">
        <v>46.55349999999999</v>
      </c>
      <c r="FD302">
        <v>46.15164285714286</v>
      </c>
      <c r="FE302">
        <v>1955.107142857143</v>
      </c>
      <c r="FF302">
        <v>39.89678571428572</v>
      </c>
      <c r="FG302">
        <v>0</v>
      </c>
      <c r="FH302">
        <v>1694442517.5</v>
      </c>
      <c r="FI302">
        <v>0</v>
      </c>
      <c r="FJ302">
        <v>199.8574</v>
      </c>
      <c r="FK302">
        <v>0.07830769520936601</v>
      </c>
      <c r="FL302">
        <v>84.30230685791612</v>
      </c>
      <c r="FM302">
        <v>5181.6308</v>
      </c>
      <c r="FN302">
        <v>15</v>
      </c>
      <c r="FO302">
        <v>1694439552.6</v>
      </c>
      <c r="FP302" t="s">
        <v>825</v>
      </c>
      <c r="FQ302">
        <v>1694439550.6</v>
      </c>
      <c r="FR302">
        <v>1694439552.6</v>
      </c>
      <c r="FS302">
        <v>4</v>
      </c>
      <c r="FT302">
        <v>-0.107</v>
      </c>
      <c r="FU302">
        <v>-0.056</v>
      </c>
      <c r="FV302">
        <v>-25.867</v>
      </c>
      <c r="FW302">
        <v>-3.611</v>
      </c>
      <c r="FX302">
        <v>420</v>
      </c>
      <c r="FY302">
        <v>20</v>
      </c>
      <c r="FZ302">
        <v>0.32</v>
      </c>
      <c r="GA302">
        <v>0.08</v>
      </c>
      <c r="GB302">
        <v>-42.31757</v>
      </c>
      <c r="GC302">
        <v>-1.136976360225007</v>
      </c>
      <c r="GD302">
        <v>0.1280375905740187</v>
      </c>
      <c r="GE302">
        <v>0</v>
      </c>
      <c r="GF302">
        <v>1.43224025</v>
      </c>
      <c r="GG302">
        <v>-0.09082998123827861</v>
      </c>
      <c r="GH302">
        <v>0.009266948658404234</v>
      </c>
      <c r="GI302">
        <v>1</v>
      </c>
      <c r="GJ302">
        <v>1</v>
      </c>
      <c r="GK302">
        <v>2</v>
      </c>
      <c r="GL302" t="s">
        <v>438</v>
      </c>
      <c r="GM302">
        <v>3.1045</v>
      </c>
      <c r="GN302">
        <v>2.7582</v>
      </c>
      <c r="GO302">
        <v>0.190735</v>
      </c>
      <c r="GP302">
        <v>0.190866</v>
      </c>
      <c r="GQ302">
        <v>0.102073</v>
      </c>
      <c r="GR302">
        <v>0.0872877</v>
      </c>
      <c r="GS302">
        <v>20506.7</v>
      </c>
      <c r="GT302">
        <v>19286</v>
      </c>
      <c r="GU302">
        <v>25920.5</v>
      </c>
      <c r="GV302">
        <v>24201.8</v>
      </c>
      <c r="GW302">
        <v>37415.3</v>
      </c>
      <c r="GX302">
        <v>32368.7</v>
      </c>
      <c r="GY302">
        <v>45364.1</v>
      </c>
      <c r="GZ302">
        <v>38354.6</v>
      </c>
      <c r="HA302">
        <v>1.78385</v>
      </c>
      <c r="HB302">
        <v>1.68298</v>
      </c>
      <c r="HC302">
        <v>-0.06552040000000001</v>
      </c>
      <c r="HD302">
        <v>0</v>
      </c>
      <c r="HE302">
        <v>29.0895</v>
      </c>
      <c r="HF302">
        <v>999.9</v>
      </c>
      <c r="HG302">
        <v>53.6</v>
      </c>
      <c r="HH302">
        <v>28.3</v>
      </c>
      <c r="HI302">
        <v>24.5047</v>
      </c>
      <c r="HJ302">
        <v>61.562</v>
      </c>
      <c r="HK302">
        <v>23.762</v>
      </c>
      <c r="HL302">
        <v>1</v>
      </c>
      <c r="HM302">
        <v>1.14171</v>
      </c>
      <c r="HN302">
        <v>9.28105</v>
      </c>
      <c r="HO302">
        <v>20.0753</v>
      </c>
      <c r="HP302">
        <v>5.20965</v>
      </c>
      <c r="HQ302">
        <v>11.992</v>
      </c>
      <c r="HR302">
        <v>4.96155</v>
      </c>
      <c r="HS302">
        <v>3.2741</v>
      </c>
      <c r="HT302">
        <v>9999</v>
      </c>
      <c r="HU302">
        <v>9999</v>
      </c>
      <c r="HV302">
        <v>9999</v>
      </c>
      <c r="HW302">
        <v>162.8</v>
      </c>
      <c r="HX302">
        <v>1.86371</v>
      </c>
      <c r="HY302">
        <v>1.85974</v>
      </c>
      <c r="HZ302">
        <v>1.85791</v>
      </c>
      <c r="IA302">
        <v>1.85943</v>
      </c>
      <c r="IB302">
        <v>1.85958</v>
      </c>
      <c r="IC302">
        <v>1.85797</v>
      </c>
      <c r="ID302">
        <v>1.85699</v>
      </c>
      <c r="IE302">
        <v>1.85208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-40.9</v>
      </c>
      <c r="IT302">
        <v>-3.6623</v>
      </c>
      <c r="IU302">
        <v>-16.18538581062957</v>
      </c>
      <c r="IV302">
        <v>-0.02504303529460891</v>
      </c>
      <c r="IW302">
        <v>8.203137281165334E-06</v>
      </c>
      <c r="IX302">
        <v>-1.601710138363582E-09</v>
      </c>
      <c r="IY302">
        <v>-1.73941095924372</v>
      </c>
      <c r="IZ302">
        <v>-0.1542298006697892</v>
      </c>
      <c r="JA302">
        <v>0.004482180110296973</v>
      </c>
      <c r="JB302">
        <v>-5.576280945024944E-05</v>
      </c>
      <c r="JC302">
        <v>4</v>
      </c>
      <c r="JD302">
        <v>1967</v>
      </c>
      <c r="JE302">
        <v>1</v>
      </c>
      <c r="JF302">
        <v>28</v>
      </c>
      <c r="JG302">
        <v>49.5</v>
      </c>
      <c r="JH302">
        <v>49.4</v>
      </c>
      <c r="JI302">
        <v>3.29224</v>
      </c>
      <c r="JJ302">
        <v>2.59399</v>
      </c>
      <c r="JK302">
        <v>1.49658</v>
      </c>
      <c r="JL302">
        <v>2.40967</v>
      </c>
      <c r="JM302">
        <v>1.54907</v>
      </c>
      <c r="JN302">
        <v>2.44995</v>
      </c>
      <c r="JO302">
        <v>32.1344</v>
      </c>
      <c r="JP302">
        <v>13.344</v>
      </c>
      <c r="JQ302">
        <v>18</v>
      </c>
      <c r="JR302">
        <v>505.672</v>
      </c>
      <c r="JS302">
        <v>451.3</v>
      </c>
      <c r="JT302">
        <v>21.7031</v>
      </c>
      <c r="JU302">
        <v>40.1726</v>
      </c>
      <c r="JV302">
        <v>30.0009</v>
      </c>
      <c r="JW302">
        <v>39.8487</v>
      </c>
      <c r="JX302">
        <v>39.685</v>
      </c>
      <c r="JY302">
        <v>66.0501</v>
      </c>
      <c r="JZ302">
        <v>0</v>
      </c>
      <c r="KA302">
        <v>71.535</v>
      </c>
      <c r="KB302">
        <v>20.6359</v>
      </c>
      <c r="KC302">
        <v>1536.91</v>
      </c>
      <c r="KD302">
        <v>21.9805</v>
      </c>
      <c r="KE302">
        <v>99.1044</v>
      </c>
      <c r="KF302">
        <v>92.43640000000001</v>
      </c>
    </row>
    <row r="303" spans="1:292">
      <c r="A303">
        <v>285</v>
      </c>
      <c r="B303">
        <v>1694442522.6</v>
      </c>
      <c r="C303">
        <v>8442.099999904633</v>
      </c>
      <c r="D303" t="s">
        <v>1008</v>
      </c>
      <c r="E303" t="s">
        <v>1009</v>
      </c>
      <c r="F303">
        <v>5</v>
      </c>
      <c r="G303" t="s">
        <v>824</v>
      </c>
      <c r="H303">
        <v>1694442515.1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1557.859675581394</v>
      </c>
      <c r="AJ303">
        <v>1524.390666666666</v>
      </c>
      <c r="AK303">
        <v>3.377603759754351</v>
      </c>
      <c r="AL303">
        <v>65.87019396724924</v>
      </c>
      <c r="AM303">
        <f>(AO303 - AN303 + DX303*1E3/(8.314*(DZ303+273.15)) * AQ303/DW303 * AP303) * DW303/(100*DK303) * 1000/(1000 - AO303)</f>
        <v>0</v>
      </c>
      <c r="AN303">
        <v>19.84659251553975</v>
      </c>
      <c r="AO303">
        <v>21.26388787878787</v>
      </c>
      <c r="AP303">
        <v>0.0002590447585898696</v>
      </c>
      <c r="AQ303">
        <v>103.4270274450449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1.37</v>
      </c>
      <c r="DL303">
        <v>0.5</v>
      </c>
      <c r="DM303" t="s">
        <v>430</v>
      </c>
      <c r="DN303">
        <v>2</v>
      </c>
      <c r="DO303" t="b">
        <v>1</v>
      </c>
      <c r="DP303">
        <v>1694442515.1</v>
      </c>
      <c r="DQ303">
        <v>1468.687407407407</v>
      </c>
      <c r="DR303">
        <v>1511.125555555556</v>
      </c>
      <c r="DS303">
        <v>21.24858148148148</v>
      </c>
      <c r="DT303">
        <v>19.82822962962963</v>
      </c>
      <c r="DU303">
        <v>1509.492592592592</v>
      </c>
      <c r="DV303">
        <v>24.91057037037037</v>
      </c>
      <c r="DW303">
        <v>499.9882962962963</v>
      </c>
      <c r="DX303">
        <v>84.471</v>
      </c>
      <c r="DY303">
        <v>0.09996798518518518</v>
      </c>
      <c r="DZ303">
        <v>27.02911481481481</v>
      </c>
      <c r="EA303">
        <v>28.03008888888889</v>
      </c>
      <c r="EB303">
        <v>999.9000000000001</v>
      </c>
      <c r="EC303">
        <v>0</v>
      </c>
      <c r="ED303">
        <v>0</v>
      </c>
      <c r="EE303">
        <v>10003.20074074074</v>
      </c>
      <c r="EF303">
        <v>0</v>
      </c>
      <c r="EG303">
        <v>1437.797037037037</v>
      </c>
      <c r="EH303">
        <v>-42.43729629629629</v>
      </c>
      <c r="EI303">
        <v>1500.574074074074</v>
      </c>
      <c r="EJ303">
        <v>1541.694074074074</v>
      </c>
      <c r="EK303">
        <v>1.420352222222222</v>
      </c>
      <c r="EL303">
        <v>1511.125555555556</v>
      </c>
      <c r="EM303">
        <v>19.82822962962963</v>
      </c>
      <c r="EN303">
        <v>1.794887777777778</v>
      </c>
      <c r="EO303">
        <v>1.67491037037037</v>
      </c>
      <c r="EP303">
        <v>15.74234814814815</v>
      </c>
      <c r="EQ303">
        <v>14.66582592592593</v>
      </c>
      <c r="ER303">
        <v>2000.010370370371</v>
      </c>
      <c r="ES303">
        <v>0.9800017777777777</v>
      </c>
      <c r="ET303">
        <v>0.01999822222222222</v>
      </c>
      <c r="EU303">
        <v>0</v>
      </c>
      <c r="EV303">
        <v>199.884962962963</v>
      </c>
      <c r="EW303">
        <v>5.00078</v>
      </c>
      <c r="EX303">
        <v>5135.200740740741</v>
      </c>
      <c r="EY303">
        <v>16379.72592592592</v>
      </c>
      <c r="EZ303">
        <v>45.75418518518516</v>
      </c>
      <c r="FA303">
        <v>47.33533333333332</v>
      </c>
      <c r="FB303">
        <v>46.36092592592593</v>
      </c>
      <c r="FC303">
        <v>46.53918518518518</v>
      </c>
      <c r="FD303">
        <v>46.18492592592592</v>
      </c>
      <c r="FE303">
        <v>1955.110740740741</v>
      </c>
      <c r="FF303">
        <v>39.89851851851852</v>
      </c>
      <c r="FG303">
        <v>0</v>
      </c>
      <c r="FH303">
        <v>1694442522.9</v>
      </c>
      <c r="FI303">
        <v>0</v>
      </c>
      <c r="FJ303">
        <v>199.8923076923077</v>
      </c>
      <c r="FK303">
        <v>-0.1664957400791623</v>
      </c>
      <c r="FL303">
        <v>-263.7876920985066</v>
      </c>
      <c r="FM303">
        <v>5137.838076923077</v>
      </c>
      <c r="FN303">
        <v>15</v>
      </c>
      <c r="FO303">
        <v>1694439552.6</v>
      </c>
      <c r="FP303" t="s">
        <v>825</v>
      </c>
      <c r="FQ303">
        <v>1694439550.6</v>
      </c>
      <c r="FR303">
        <v>1694439552.6</v>
      </c>
      <c r="FS303">
        <v>4</v>
      </c>
      <c r="FT303">
        <v>-0.107</v>
      </c>
      <c r="FU303">
        <v>-0.056</v>
      </c>
      <c r="FV303">
        <v>-25.867</v>
      </c>
      <c r="FW303">
        <v>-3.611</v>
      </c>
      <c r="FX303">
        <v>420</v>
      </c>
      <c r="FY303">
        <v>20</v>
      </c>
      <c r="FZ303">
        <v>0.32</v>
      </c>
      <c r="GA303">
        <v>0.08</v>
      </c>
      <c r="GB303">
        <v>-42.39612</v>
      </c>
      <c r="GC303">
        <v>-0.718745966228828</v>
      </c>
      <c r="GD303">
        <v>0.1025250779077974</v>
      </c>
      <c r="GE303">
        <v>0</v>
      </c>
      <c r="GF303">
        <v>1.42460925</v>
      </c>
      <c r="GG303">
        <v>-0.08713654784240081</v>
      </c>
      <c r="GH303">
        <v>0.008790705997671651</v>
      </c>
      <c r="GI303">
        <v>1</v>
      </c>
      <c r="GJ303">
        <v>1</v>
      </c>
      <c r="GK303">
        <v>2</v>
      </c>
      <c r="GL303" t="s">
        <v>438</v>
      </c>
      <c r="GM303">
        <v>3.10451</v>
      </c>
      <c r="GN303">
        <v>2.75816</v>
      </c>
      <c r="GO303">
        <v>0.191982</v>
      </c>
      <c r="GP303">
        <v>0.192119</v>
      </c>
      <c r="GQ303">
        <v>0.102096</v>
      </c>
      <c r="GR303">
        <v>0.0873473</v>
      </c>
      <c r="GS303">
        <v>20474.5</v>
      </c>
      <c r="GT303">
        <v>19255.8</v>
      </c>
      <c r="GU303">
        <v>25920</v>
      </c>
      <c r="GV303">
        <v>24201.6</v>
      </c>
      <c r="GW303">
        <v>37414.2</v>
      </c>
      <c r="GX303">
        <v>32366.2</v>
      </c>
      <c r="GY303">
        <v>45363.7</v>
      </c>
      <c r="GZ303">
        <v>38353.9</v>
      </c>
      <c r="HA303">
        <v>1.78398</v>
      </c>
      <c r="HB303">
        <v>1.6827</v>
      </c>
      <c r="HC303">
        <v>-0.0654981</v>
      </c>
      <c r="HD303">
        <v>0</v>
      </c>
      <c r="HE303">
        <v>29.0762</v>
      </c>
      <c r="HF303">
        <v>999.9</v>
      </c>
      <c r="HG303">
        <v>53.7</v>
      </c>
      <c r="HH303">
        <v>28.4</v>
      </c>
      <c r="HI303">
        <v>24.6947</v>
      </c>
      <c r="HJ303">
        <v>61.782</v>
      </c>
      <c r="HK303">
        <v>23.8782</v>
      </c>
      <c r="HL303">
        <v>1</v>
      </c>
      <c r="HM303">
        <v>1.14279</v>
      </c>
      <c r="HN303">
        <v>9.28105</v>
      </c>
      <c r="HO303">
        <v>20.0749</v>
      </c>
      <c r="HP303">
        <v>5.2101</v>
      </c>
      <c r="HQ303">
        <v>11.992</v>
      </c>
      <c r="HR303">
        <v>4.9616</v>
      </c>
      <c r="HS303">
        <v>3.27408</v>
      </c>
      <c r="HT303">
        <v>9999</v>
      </c>
      <c r="HU303">
        <v>9999</v>
      </c>
      <c r="HV303">
        <v>9999</v>
      </c>
      <c r="HW303">
        <v>162.8</v>
      </c>
      <c r="HX303">
        <v>1.86371</v>
      </c>
      <c r="HY303">
        <v>1.85974</v>
      </c>
      <c r="HZ303">
        <v>1.85795</v>
      </c>
      <c r="IA303">
        <v>1.85944</v>
      </c>
      <c r="IB303">
        <v>1.85959</v>
      </c>
      <c r="IC303">
        <v>1.85798</v>
      </c>
      <c r="ID303">
        <v>1.857</v>
      </c>
      <c r="IE303">
        <v>1.85208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-41.09</v>
      </c>
      <c r="IT303">
        <v>-3.6626</v>
      </c>
      <c r="IU303">
        <v>-16.18538581062957</v>
      </c>
      <c r="IV303">
        <v>-0.02504303529460891</v>
      </c>
      <c r="IW303">
        <v>8.203137281165334E-06</v>
      </c>
      <c r="IX303">
        <v>-1.601710138363582E-09</v>
      </c>
      <c r="IY303">
        <v>-1.73941095924372</v>
      </c>
      <c r="IZ303">
        <v>-0.1542298006697892</v>
      </c>
      <c r="JA303">
        <v>0.004482180110296973</v>
      </c>
      <c r="JB303">
        <v>-5.576280945024944E-05</v>
      </c>
      <c r="JC303">
        <v>4</v>
      </c>
      <c r="JD303">
        <v>1967</v>
      </c>
      <c r="JE303">
        <v>1</v>
      </c>
      <c r="JF303">
        <v>28</v>
      </c>
      <c r="JG303">
        <v>49.5</v>
      </c>
      <c r="JH303">
        <v>49.5</v>
      </c>
      <c r="JI303">
        <v>3.32153</v>
      </c>
      <c r="JJ303">
        <v>2.60254</v>
      </c>
      <c r="JK303">
        <v>1.49658</v>
      </c>
      <c r="JL303">
        <v>2.40967</v>
      </c>
      <c r="JM303">
        <v>1.54907</v>
      </c>
      <c r="JN303">
        <v>2.41211</v>
      </c>
      <c r="JO303">
        <v>32.1564</v>
      </c>
      <c r="JP303">
        <v>13.3352</v>
      </c>
      <c r="JQ303">
        <v>18</v>
      </c>
      <c r="JR303">
        <v>505.804</v>
      </c>
      <c r="JS303">
        <v>451.169</v>
      </c>
      <c r="JT303">
        <v>21.6903</v>
      </c>
      <c r="JU303">
        <v>40.1811</v>
      </c>
      <c r="JV303">
        <v>30.001</v>
      </c>
      <c r="JW303">
        <v>39.8565</v>
      </c>
      <c r="JX303">
        <v>39.6927</v>
      </c>
      <c r="JY303">
        <v>66.62909999999999</v>
      </c>
      <c r="JZ303">
        <v>0</v>
      </c>
      <c r="KA303">
        <v>71.535</v>
      </c>
      <c r="KB303">
        <v>20.6152</v>
      </c>
      <c r="KC303">
        <v>1556.95</v>
      </c>
      <c r="KD303">
        <v>21.9805</v>
      </c>
      <c r="KE303">
        <v>99.1031</v>
      </c>
      <c r="KF303">
        <v>92.43510000000001</v>
      </c>
    </row>
    <row r="304" spans="1:292">
      <c r="A304">
        <v>286</v>
      </c>
      <c r="B304">
        <v>1694442527.6</v>
      </c>
      <c r="C304">
        <v>8447.099999904633</v>
      </c>
      <c r="D304" t="s">
        <v>1010</v>
      </c>
      <c r="E304" t="s">
        <v>1011</v>
      </c>
      <c r="F304">
        <v>5</v>
      </c>
      <c r="G304" t="s">
        <v>824</v>
      </c>
      <c r="H304">
        <v>1694442519.814285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1575.080359911062</v>
      </c>
      <c r="AJ304">
        <v>1541.604424242424</v>
      </c>
      <c r="AK304">
        <v>3.451796686301396</v>
      </c>
      <c r="AL304">
        <v>65.87019396724924</v>
      </c>
      <c r="AM304">
        <f>(AO304 - AN304 + DX304*1E3/(8.314*(DZ304+273.15)) * AQ304/DW304 * AP304) * DW304/(100*DK304) * 1000/(1000 - AO304)</f>
        <v>0</v>
      </c>
      <c r="AN304">
        <v>19.86336760956677</v>
      </c>
      <c r="AO304">
        <v>21.26899454545454</v>
      </c>
      <c r="AP304">
        <v>8.394195047010867E-05</v>
      </c>
      <c r="AQ304">
        <v>103.4270274450449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1.37</v>
      </c>
      <c r="DL304">
        <v>0.5</v>
      </c>
      <c r="DM304" t="s">
        <v>430</v>
      </c>
      <c r="DN304">
        <v>2</v>
      </c>
      <c r="DO304" t="b">
        <v>1</v>
      </c>
      <c r="DP304">
        <v>1694442519.814285</v>
      </c>
      <c r="DQ304">
        <v>1484.426428571429</v>
      </c>
      <c r="DR304">
        <v>1526.927857142857</v>
      </c>
      <c r="DS304">
        <v>21.25926785714286</v>
      </c>
      <c r="DT304">
        <v>19.84579642857143</v>
      </c>
      <c r="DU304">
        <v>1525.410357142857</v>
      </c>
      <c r="DV304">
        <v>24.92163928571428</v>
      </c>
      <c r="DW304">
        <v>500.0019642857142</v>
      </c>
      <c r="DX304">
        <v>84.47113571428572</v>
      </c>
      <c r="DY304">
        <v>0.0999952142857143</v>
      </c>
      <c r="DZ304">
        <v>27.01152857142857</v>
      </c>
      <c r="EA304">
        <v>28.01358571428571</v>
      </c>
      <c r="EB304">
        <v>999.9000000000002</v>
      </c>
      <c r="EC304">
        <v>0</v>
      </c>
      <c r="ED304">
        <v>0</v>
      </c>
      <c r="EE304">
        <v>10001.54428571429</v>
      </c>
      <c r="EF304">
        <v>0</v>
      </c>
      <c r="EG304">
        <v>1444.178928571428</v>
      </c>
      <c r="EH304">
        <v>-42.50062500000001</v>
      </c>
      <c r="EI304">
        <v>1516.67</v>
      </c>
      <c r="EJ304">
        <v>1557.843571428572</v>
      </c>
      <c r="EK304">
        <v>1.413470357142858</v>
      </c>
      <c r="EL304">
        <v>1526.927857142857</v>
      </c>
      <c r="EM304">
        <v>19.84579642857143</v>
      </c>
      <c r="EN304">
        <v>1.795794285714286</v>
      </c>
      <c r="EO304">
        <v>1.676396785714285</v>
      </c>
      <c r="EP304">
        <v>15.75023571428571</v>
      </c>
      <c r="EQ304">
        <v>14.679575</v>
      </c>
      <c r="ER304">
        <v>1999.9925</v>
      </c>
      <c r="ES304">
        <v>0.9800012142857144</v>
      </c>
      <c r="ET304">
        <v>0.01999878571428571</v>
      </c>
      <c r="EU304">
        <v>0</v>
      </c>
      <c r="EV304">
        <v>200.0028214285714</v>
      </c>
      <c r="EW304">
        <v>5.00078</v>
      </c>
      <c r="EX304">
        <v>5152.911428571429</v>
      </c>
      <c r="EY304">
        <v>16379.575</v>
      </c>
      <c r="EZ304">
        <v>45.75174999999998</v>
      </c>
      <c r="FA304">
        <v>47.34125</v>
      </c>
      <c r="FB304">
        <v>46.36585714285713</v>
      </c>
      <c r="FC304">
        <v>46.53328571428573</v>
      </c>
      <c r="FD304">
        <v>46.1895</v>
      </c>
      <c r="FE304">
        <v>1955.0925</v>
      </c>
      <c r="FF304">
        <v>39.9</v>
      </c>
      <c r="FG304">
        <v>0</v>
      </c>
      <c r="FH304">
        <v>1694442527.7</v>
      </c>
      <c r="FI304">
        <v>0</v>
      </c>
      <c r="FJ304">
        <v>199.9735</v>
      </c>
      <c r="FK304">
        <v>1.179658090952385</v>
      </c>
      <c r="FL304">
        <v>-369.9100853713991</v>
      </c>
      <c r="FM304">
        <v>5148.772692307693</v>
      </c>
      <c r="FN304">
        <v>15</v>
      </c>
      <c r="FO304">
        <v>1694439552.6</v>
      </c>
      <c r="FP304" t="s">
        <v>825</v>
      </c>
      <c r="FQ304">
        <v>1694439550.6</v>
      </c>
      <c r="FR304">
        <v>1694439552.6</v>
      </c>
      <c r="FS304">
        <v>4</v>
      </c>
      <c r="FT304">
        <v>-0.107</v>
      </c>
      <c r="FU304">
        <v>-0.056</v>
      </c>
      <c r="FV304">
        <v>-25.867</v>
      </c>
      <c r="FW304">
        <v>-3.611</v>
      </c>
      <c r="FX304">
        <v>420</v>
      </c>
      <c r="FY304">
        <v>20</v>
      </c>
      <c r="FZ304">
        <v>0.32</v>
      </c>
      <c r="GA304">
        <v>0.08</v>
      </c>
      <c r="GB304">
        <v>-42.4688475</v>
      </c>
      <c r="GC304">
        <v>-0.7312153846153545</v>
      </c>
      <c r="GD304">
        <v>0.1076865845579199</v>
      </c>
      <c r="GE304">
        <v>0</v>
      </c>
      <c r="GF304">
        <v>1.4186085</v>
      </c>
      <c r="GG304">
        <v>-0.09388818011257229</v>
      </c>
      <c r="GH304">
        <v>0.009377422233748472</v>
      </c>
      <c r="GI304">
        <v>1</v>
      </c>
      <c r="GJ304">
        <v>1</v>
      </c>
      <c r="GK304">
        <v>2</v>
      </c>
      <c r="GL304" t="s">
        <v>438</v>
      </c>
      <c r="GM304">
        <v>3.1044</v>
      </c>
      <c r="GN304">
        <v>2.75788</v>
      </c>
      <c r="GO304">
        <v>0.193241</v>
      </c>
      <c r="GP304">
        <v>0.193363</v>
      </c>
      <c r="GQ304">
        <v>0.102107</v>
      </c>
      <c r="GR304">
        <v>0.08737350000000001</v>
      </c>
      <c r="GS304">
        <v>20442.4</v>
      </c>
      <c r="GT304">
        <v>19226</v>
      </c>
      <c r="GU304">
        <v>25919.8</v>
      </c>
      <c r="GV304">
        <v>24201.6</v>
      </c>
      <c r="GW304">
        <v>37413.3</v>
      </c>
      <c r="GX304">
        <v>32365.5</v>
      </c>
      <c r="GY304">
        <v>45362.9</v>
      </c>
      <c r="GZ304">
        <v>38354</v>
      </c>
      <c r="HA304">
        <v>1.78395</v>
      </c>
      <c r="HB304">
        <v>1.68283</v>
      </c>
      <c r="HC304">
        <v>-0.0655502</v>
      </c>
      <c r="HD304">
        <v>0</v>
      </c>
      <c r="HE304">
        <v>29.0605</v>
      </c>
      <c r="HF304">
        <v>999.9</v>
      </c>
      <c r="HG304">
        <v>53.7</v>
      </c>
      <c r="HH304">
        <v>28.4</v>
      </c>
      <c r="HI304">
        <v>24.6927</v>
      </c>
      <c r="HJ304">
        <v>61.492</v>
      </c>
      <c r="HK304">
        <v>23.9143</v>
      </c>
      <c r="HL304">
        <v>1</v>
      </c>
      <c r="HM304">
        <v>1.14362</v>
      </c>
      <c r="HN304">
        <v>9.28105</v>
      </c>
      <c r="HO304">
        <v>20.0747</v>
      </c>
      <c r="HP304">
        <v>5.2086</v>
      </c>
      <c r="HQ304">
        <v>11.992</v>
      </c>
      <c r="HR304">
        <v>4.9611</v>
      </c>
      <c r="HS304">
        <v>3.27395</v>
      </c>
      <c r="HT304">
        <v>9999</v>
      </c>
      <c r="HU304">
        <v>9999</v>
      </c>
      <c r="HV304">
        <v>9999</v>
      </c>
      <c r="HW304">
        <v>162.8</v>
      </c>
      <c r="HX304">
        <v>1.86371</v>
      </c>
      <c r="HY304">
        <v>1.85974</v>
      </c>
      <c r="HZ304">
        <v>1.85793</v>
      </c>
      <c r="IA304">
        <v>1.85944</v>
      </c>
      <c r="IB304">
        <v>1.85958</v>
      </c>
      <c r="IC304">
        <v>1.85798</v>
      </c>
      <c r="ID304">
        <v>1.85701</v>
      </c>
      <c r="IE304">
        <v>1.85208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-41.28</v>
      </c>
      <c r="IT304">
        <v>-3.6628</v>
      </c>
      <c r="IU304">
        <v>-16.18538581062957</v>
      </c>
      <c r="IV304">
        <v>-0.02504303529460891</v>
      </c>
      <c r="IW304">
        <v>8.203137281165334E-06</v>
      </c>
      <c r="IX304">
        <v>-1.601710138363582E-09</v>
      </c>
      <c r="IY304">
        <v>-1.73941095924372</v>
      </c>
      <c r="IZ304">
        <v>-0.1542298006697892</v>
      </c>
      <c r="JA304">
        <v>0.004482180110296973</v>
      </c>
      <c r="JB304">
        <v>-5.576280945024944E-05</v>
      </c>
      <c r="JC304">
        <v>4</v>
      </c>
      <c r="JD304">
        <v>1967</v>
      </c>
      <c r="JE304">
        <v>1</v>
      </c>
      <c r="JF304">
        <v>28</v>
      </c>
      <c r="JG304">
        <v>49.6</v>
      </c>
      <c r="JH304">
        <v>49.6</v>
      </c>
      <c r="JI304">
        <v>3.34595</v>
      </c>
      <c r="JJ304">
        <v>2.60254</v>
      </c>
      <c r="JK304">
        <v>1.49658</v>
      </c>
      <c r="JL304">
        <v>2.40967</v>
      </c>
      <c r="JM304">
        <v>1.54907</v>
      </c>
      <c r="JN304">
        <v>2.35229</v>
      </c>
      <c r="JO304">
        <v>32.1564</v>
      </c>
      <c r="JP304">
        <v>13.3177</v>
      </c>
      <c r="JQ304">
        <v>18</v>
      </c>
      <c r="JR304">
        <v>505.84</v>
      </c>
      <c r="JS304">
        <v>451.299</v>
      </c>
      <c r="JT304">
        <v>21.6774</v>
      </c>
      <c r="JU304">
        <v>40.189</v>
      </c>
      <c r="JV304">
        <v>30.0009</v>
      </c>
      <c r="JW304">
        <v>39.8643</v>
      </c>
      <c r="JX304">
        <v>39.7004</v>
      </c>
      <c r="JY304">
        <v>67.13979999999999</v>
      </c>
      <c r="JZ304">
        <v>0</v>
      </c>
      <c r="KA304">
        <v>71.91719999999999</v>
      </c>
      <c r="KB304">
        <v>20.6014</v>
      </c>
      <c r="KC304">
        <v>1570.31</v>
      </c>
      <c r="KD304">
        <v>21.9053</v>
      </c>
      <c r="KE304">
        <v>99.1019</v>
      </c>
      <c r="KF304">
        <v>92.4353</v>
      </c>
    </row>
    <row r="305" spans="1:292">
      <c r="A305">
        <v>287</v>
      </c>
      <c r="B305">
        <v>1694442532.6</v>
      </c>
      <c r="C305">
        <v>8452.099999904633</v>
      </c>
      <c r="D305" t="s">
        <v>1012</v>
      </c>
      <c r="E305" t="s">
        <v>1013</v>
      </c>
      <c r="F305">
        <v>5</v>
      </c>
      <c r="G305" t="s">
        <v>824</v>
      </c>
      <c r="H305">
        <v>1694442525.1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1592.189770431888</v>
      </c>
      <c r="AJ305">
        <v>1558.673636363636</v>
      </c>
      <c r="AK305">
        <v>3.43550811961829</v>
      </c>
      <c r="AL305">
        <v>65.87019396724924</v>
      </c>
      <c r="AM305">
        <f>(AO305 - AN305 + DX305*1E3/(8.314*(DZ305+273.15)) * AQ305/DW305 * AP305) * DW305/(100*DK305) * 1000/(1000 - AO305)</f>
        <v>0</v>
      </c>
      <c r="AN305">
        <v>19.86809896734883</v>
      </c>
      <c r="AO305">
        <v>21.27180909090909</v>
      </c>
      <c r="AP305">
        <v>9.160043482503678E-05</v>
      </c>
      <c r="AQ305">
        <v>103.4270274450449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1.37</v>
      </c>
      <c r="DL305">
        <v>0.5</v>
      </c>
      <c r="DM305" t="s">
        <v>430</v>
      </c>
      <c r="DN305">
        <v>2</v>
      </c>
      <c r="DO305" t="b">
        <v>1</v>
      </c>
      <c r="DP305">
        <v>1694442525.1</v>
      </c>
      <c r="DQ305">
        <v>1502.072222222222</v>
      </c>
      <c r="DR305">
        <v>1544.645185185185</v>
      </c>
      <c r="DS305">
        <v>21.26687777777778</v>
      </c>
      <c r="DT305">
        <v>19.86122962962963</v>
      </c>
      <c r="DU305">
        <v>1543.255555555556</v>
      </c>
      <c r="DV305">
        <v>24.92952222222222</v>
      </c>
      <c r="DW305">
        <v>499.9842222222222</v>
      </c>
      <c r="DX305">
        <v>84.47120740740741</v>
      </c>
      <c r="DY305">
        <v>0.09999398888888889</v>
      </c>
      <c r="DZ305">
        <v>26.99313333333334</v>
      </c>
      <c r="EA305">
        <v>27.99739629629629</v>
      </c>
      <c r="EB305">
        <v>999.9000000000001</v>
      </c>
      <c r="EC305">
        <v>0</v>
      </c>
      <c r="ED305">
        <v>0</v>
      </c>
      <c r="EE305">
        <v>9998.334814814816</v>
      </c>
      <c r="EF305">
        <v>0</v>
      </c>
      <c r="EG305">
        <v>1370.161851851851</v>
      </c>
      <c r="EH305">
        <v>-42.57255555555556</v>
      </c>
      <c r="EI305">
        <v>1534.71037037037</v>
      </c>
      <c r="EJ305">
        <v>1575.944444444444</v>
      </c>
      <c r="EK305">
        <v>1.405648148148148</v>
      </c>
      <c r="EL305">
        <v>1544.645185185185</v>
      </c>
      <c r="EM305">
        <v>19.86122962962963</v>
      </c>
      <c r="EN305">
        <v>1.796438888888889</v>
      </c>
      <c r="EO305">
        <v>1.677701111111111</v>
      </c>
      <c r="EP305">
        <v>15.75584074074074</v>
      </c>
      <c r="EQ305">
        <v>14.69164074074074</v>
      </c>
      <c r="ER305">
        <v>1999.999629629629</v>
      </c>
      <c r="ES305">
        <v>0.9800010000000001</v>
      </c>
      <c r="ET305">
        <v>0.019999</v>
      </c>
      <c r="EU305">
        <v>0</v>
      </c>
      <c r="EV305">
        <v>200.0299259259259</v>
      </c>
      <c r="EW305">
        <v>5.00078</v>
      </c>
      <c r="EX305">
        <v>5109.674814814814</v>
      </c>
      <c r="EY305">
        <v>16379.64074074074</v>
      </c>
      <c r="EZ305">
        <v>45.75185185185184</v>
      </c>
      <c r="FA305">
        <v>47.34466666666667</v>
      </c>
      <c r="FB305">
        <v>46.37944444444444</v>
      </c>
      <c r="FC305">
        <v>46.53455555555556</v>
      </c>
      <c r="FD305">
        <v>46.19188888888888</v>
      </c>
      <c r="FE305">
        <v>1955.09962962963</v>
      </c>
      <c r="FF305">
        <v>39.9</v>
      </c>
      <c r="FG305">
        <v>0</v>
      </c>
      <c r="FH305">
        <v>1694442532.5</v>
      </c>
      <c r="FI305">
        <v>0</v>
      </c>
      <c r="FJ305">
        <v>199.9993461538461</v>
      </c>
      <c r="FK305">
        <v>0.5970939978661659</v>
      </c>
      <c r="FL305">
        <v>185.6181195109204</v>
      </c>
      <c r="FM305">
        <v>5111.857307692308</v>
      </c>
      <c r="FN305">
        <v>15</v>
      </c>
      <c r="FO305">
        <v>1694439552.6</v>
      </c>
      <c r="FP305" t="s">
        <v>825</v>
      </c>
      <c r="FQ305">
        <v>1694439550.6</v>
      </c>
      <c r="FR305">
        <v>1694439552.6</v>
      </c>
      <c r="FS305">
        <v>4</v>
      </c>
      <c r="FT305">
        <v>-0.107</v>
      </c>
      <c r="FU305">
        <v>-0.056</v>
      </c>
      <c r="FV305">
        <v>-25.867</v>
      </c>
      <c r="FW305">
        <v>-3.611</v>
      </c>
      <c r="FX305">
        <v>420</v>
      </c>
      <c r="FY305">
        <v>20</v>
      </c>
      <c r="FZ305">
        <v>0.32</v>
      </c>
      <c r="GA305">
        <v>0.08</v>
      </c>
      <c r="GB305">
        <v>-42.5259756097561</v>
      </c>
      <c r="GC305">
        <v>-1.000789547038292</v>
      </c>
      <c r="GD305">
        <v>0.1224205780973993</v>
      </c>
      <c r="GE305">
        <v>0</v>
      </c>
      <c r="GF305">
        <v>1.411177073170732</v>
      </c>
      <c r="GG305">
        <v>-0.08197358885017222</v>
      </c>
      <c r="GH305">
        <v>0.008618069854615724</v>
      </c>
      <c r="GI305">
        <v>1</v>
      </c>
      <c r="GJ305">
        <v>1</v>
      </c>
      <c r="GK305">
        <v>2</v>
      </c>
      <c r="GL305" t="s">
        <v>438</v>
      </c>
      <c r="GM305">
        <v>3.10455</v>
      </c>
      <c r="GN305">
        <v>2.75829</v>
      </c>
      <c r="GO305">
        <v>0.194488</v>
      </c>
      <c r="GP305">
        <v>0.194592</v>
      </c>
      <c r="GQ305">
        <v>0.102116</v>
      </c>
      <c r="GR305">
        <v>0.0874644</v>
      </c>
      <c r="GS305">
        <v>20410.2</v>
      </c>
      <c r="GT305">
        <v>19196.1</v>
      </c>
      <c r="GU305">
        <v>25919.3</v>
      </c>
      <c r="GV305">
        <v>24200.9</v>
      </c>
      <c r="GW305">
        <v>37412.5</v>
      </c>
      <c r="GX305">
        <v>32361.6</v>
      </c>
      <c r="GY305">
        <v>45362.2</v>
      </c>
      <c r="GZ305">
        <v>38353</v>
      </c>
      <c r="HA305">
        <v>1.78395</v>
      </c>
      <c r="HB305">
        <v>1.68248</v>
      </c>
      <c r="HC305">
        <v>-0.066705</v>
      </c>
      <c r="HD305">
        <v>0</v>
      </c>
      <c r="HE305">
        <v>29.0446</v>
      </c>
      <c r="HF305">
        <v>999.9</v>
      </c>
      <c r="HG305">
        <v>53.8</v>
      </c>
      <c r="HH305">
        <v>28.4</v>
      </c>
      <c r="HI305">
        <v>24.7393</v>
      </c>
      <c r="HJ305">
        <v>61.352</v>
      </c>
      <c r="HK305">
        <v>23.8221</v>
      </c>
      <c r="HL305">
        <v>1</v>
      </c>
      <c r="HM305">
        <v>1.14455</v>
      </c>
      <c r="HN305">
        <v>9.28105</v>
      </c>
      <c r="HO305">
        <v>20.0751</v>
      </c>
      <c r="HP305">
        <v>5.2098</v>
      </c>
      <c r="HQ305">
        <v>11.992</v>
      </c>
      <c r="HR305">
        <v>4.96155</v>
      </c>
      <c r="HS305">
        <v>3.2742</v>
      </c>
      <c r="HT305">
        <v>9999</v>
      </c>
      <c r="HU305">
        <v>9999</v>
      </c>
      <c r="HV305">
        <v>9999</v>
      </c>
      <c r="HW305">
        <v>162.8</v>
      </c>
      <c r="HX305">
        <v>1.86371</v>
      </c>
      <c r="HY305">
        <v>1.85974</v>
      </c>
      <c r="HZ305">
        <v>1.85793</v>
      </c>
      <c r="IA305">
        <v>1.85944</v>
      </c>
      <c r="IB305">
        <v>1.85958</v>
      </c>
      <c r="IC305">
        <v>1.85798</v>
      </c>
      <c r="ID305">
        <v>1.85701</v>
      </c>
      <c r="IE305">
        <v>1.85206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-41.47</v>
      </c>
      <c r="IT305">
        <v>-3.6629</v>
      </c>
      <c r="IU305">
        <v>-16.18538581062957</v>
      </c>
      <c r="IV305">
        <v>-0.02504303529460891</v>
      </c>
      <c r="IW305">
        <v>8.203137281165334E-06</v>
      </c>
      <c r="IX305">
        <v>-1.601710138363582E-09</v>
      </c>
      <c r="IY305">
        <v>-1.73941095924372</v>
      </c>
      <c r="IZ305">
        <v>-0.1542298006697892</v>
      </c>
      <c r="JA305">
        <v>0.004482180110296973</v>
      </c>
      <c r="JB305">
        <v>-5.576280945024944E-05</v>
      </c>
      <c r="JC305">
        <v>4</v>
      </c>
      <c r="JD305">
        <v>1967</v>
      </c>
      <c r="JE305">
        <v>1</v>
      </c>
      <c r="JF305">
        <v>28</v>
      </c>
      <c r="JG305">
        <v>49.7</v>
      </c>
      <c r="JH305">
        <v>49.7</v>
      </c>
      <c r="JI305">
        <v>3.37524</v>
      </c>
      <c r="JJ305">
        <v>2.59888</v>
      </c>
      <c r="JK305">
        <v>1.49658</v>
      </c>
      <c r="JL305">
        <v>2.40967</v>
      </c>
      <c r="JM305">
        <v>1.54907</v>
      </c>
      <c r="JN305">
        <v>2.41211</v>
      </c>
      <c r="JO305">
        <v>32.1564</v>
      </c>
      <c r="JP305">
        <v>13.3352</v>
      </c>
      <c r="JQ305">
        <v>18</v>
      </c>
      <c r="JR305">
        <v>505.891</v>
      </c>
      <c r="JS305">
        <v>451.114</v>
      </c>
      <c r="JT305">
        <v>21.6654</v>
      </c>
      <c r="JU305">
        <v>40.197</v>
      </c>
      <c r="JV305">
        <v>30.0009</v>
      </c>
      <c r="JW305">
        <v>39.8721</v>
      </c>
      <c r="JX305">
        <v>39.7076</v>
      </c>
      <c r="JY305">
        <v>67.7141</v>
      </c>
      <c r="JZ305">
        <v>0</v>
      </c>
      <c r="KA305">
        <v>71.91719999999999</v>
      </c>
      <c r="KB305">
        <v>22.0067</v>
      </c>
      <c r="KC305">
        <v>1590.34</v>
      </c>
      <c r="KD305">
        <v>21.8691</v>
      </c>
      <c r="KE305">
        <v>99.1002</v>
      </c>
      <c r="KF305">
        <v>92.4328</v>
      </c>
    </row>
    <row r="306" spans="1:292">
      <c r="A306">
        <v>288</v>
      </c>
      <c r="B306">
        <v>1694442537.6</v>
      </c>
      <c r="C306">
        <v>8457.099999904633</v>
      </c>
      <c r="D306" t="s">
        <v>1014</v>
      </c>
      <c r="E306" t="s">
        <v>1015</v>
      </c>
      <c r="F306">
        <v>5</v>
      </c>
      <c r="G306" t="s">
        <v>824</v>
      </c>
      <c r="H306">
        <v>1694442529.814285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1609.341596262062</v>
      </c>
      <c r="AJ306">
        <v>1575.720606060606</v>
      </c>
      <c r="AK306">
        <v>3.400821007904507</v>
      </c>
      <c r="AL306">
        <v>65.87019396724924</v>
      </c>
      <c r="AM306">
        <f>(AO306 - AN306 + DX306*1E3/(8.314*(DZ306+273.15)) * AQ306/DW306 * AP306) * DW306/(100*DK306) * 1000/(1000 - AO306)</f>
        <v>0</v>
      </c>
      <c r="AN306">
        <v>19.90735516097661</v>
      </c>
      <c r="AO306">
        <v>21.28316727272728</v>
      </c>
      <c r="AP306">
        <v>0.0001270379149823828</v>
      </c>
      <c r="AQ306">
        <v>103.4270274450449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1.37</v>
      </c>
      <c r="DL306">
        <v>0.5</v>
      </c>
      <c r="DM306" t="s">
        <v>430</v>
      </c>
      <c r="DN306">
        <v>2</v>
      </c>
      <c r="DO306" t="b">
        <v>1</v>
      </c>
      <c r="DP306">
        <v>1694442529.814285</v>
      </c>
      <c r="DQ306">
        <v>1517.837142857143</v>
      </c>
      <c r="DR306">
        <v>1560.4475</v>
      </c>
      <c r="DS306">
        <v>21.27237142857143</v>
      </c>
      <c r="DT306">
        <v>19.88008214285714</v>
      </c>
      <c r="DU306">
        <v>1559.198928571428</v>
      </c>
      <c r="DV306">
        <v>24.93521785714285</v>
      </c>
      <c r="DW306">
        <v>500.0081428571429</v>
      </c>
      <c r="DX306">
        <v>84.47147857142856</v>
      </c>
      <c r="DY306">
        <v>0.10001975</v>
      </c>
      <c r="DZ306">
        <v>26.97734642857143</v>
      </c>
      <c r="EA306">
        <v>27.98039285714285</v>
      </c>
      <c r="EB306">
        <v>999.9000000000002</v>
      </c>
      <c r="EC306">
        <v>0</v>
      </c>
      <c r="ED306">
        <v>0</v>
      </c>
      <c r="EE306">
        <v>9998.438214285716</v>
      </c>
      <c r="EF306">
        <v>0</v>
      </c>
      <c r="EG306">
        <v>1389.3825</v>
      </c>
      <c r="EH306">
        <v>-42.61047142857143</v>
      </c>
      <c r="EI306">
        <v>1550.826785714286</v>
      </c>
      <c r="EJ306">
        <v>1592.098928571429</v>
      </c>
      <c r="EK306">
        <v>1.392294642857143</v>
      </c>
      <c r="EL306">
        <v>1560.4475</v>
      </c>
      <c r="EM306">
        <v>19.88008214285714</v>
      </c>
      <c r="EN306">
        <v>1.796909285714286</v>
      </c>
      <c r="EO306">
        <v>1.679299285714286</v>
      </c>
      <c r="EP306">
        <v>15.75992857142857</v>
      </c>
      <c r="EQ306">
        <v>14.70638571428571</v>
      </c>
      <c r="ER306">
        <v>2000.018928571429</v>
      </c>
      <c r="ES306">
        <v>0.9800010000000002</v>
      </c>
      <c r="ET306">
        <v>0.019999</v>
      </c>
      <c r="EU306">
        <v>0</v>
      </c>
      <c r="EV306">
        <v>200.0853571428572</v>
      </c>
      <c r="EW306">
        <v>5.00078</v>
      </c>
      <c r="EX306">
        <v>5142.287857142857</v>
      </c>
      <c r="EY306">
        <v>16379.79285714286</v>
      </c>
      <c r="EZ306">
        <v>45.76524999999999</v>
      </c>
      <c r="FA306">
        <v>47.35475</v>
      </c>
      <c r="FB306">
        <v>46.37035714285714</v>
      </c>
      <c r="FC306">
        <v>46.54003571428571</v>
      </c>
      <c r="FD306">
        <v>46.17842857142857</v>
      </c>
      <c r="FE306">
        <v>1955.118928571429</v>
      </c>
      <c r="FF306">
        <v>39.9</v>
      </c>
      <c r="FG306">
        <v>0</v>
      </c>
      <c r="FH306">
        <v>1694442537.9</v>
      </c>
      <c r="FI306">
        <v>0</v>
      </c>
      <c r="FJ306">
        <v>200.08912</v>
      </c>
      <c r="FK306">
        <v>0.2514615304186072</v>
      </c>
      <c r="FL306">
        <v>9.957691723404475</v>
      </c>
      <c r="FM306">
        <v>5141.726</v>
      </c>
      <c r="FN306">
        <v>15</v>
      </c>
      <c r="FO306">
        <v>1694439552.6</v>
      </c>
      <c r="FP306" t="s">
        <v>825</v>
      </c>
      <c r="FQ306">
        <v>1694439550.6</v>
      </c>
      <c r="FR306">
        <v>1694439552.6</v>
      </c>
      <c r="FS306">
        <v>4</v>
      </c>
      <c r="FT306">
        <v>-0.107</v>
      </c>
      <c r="FU306">
        <v>-0.056</v>
      </c>
      <c r="FV306">
        <v>-25.867</v>
      </c>
      <c r="FW306">
        <v>-3.611</v>
      </c>
      <c r="FX306">
        <v>420</v>
      </c>
      <c r="FY306">
        <v>20</v>
      </c>
      <c r="FZ306">
        <v>0.32</v>
      </c>
      <c r="GA306">
        <v>0.08</v>
      </c>
      <c r="GB306">
        <v>-42.5718225</v>
      </c>
      <c r="GC306">
        <v>-0.4323275797372974</v>
      </c>
      <c r="GD306">
        <v>0.09561230435331043</v>
      </c>
      <c r="GE306">
        <v>0</v>
      </c>
      <c r="GF306">
        <v>1.397642</v>
      </c>
      <c r="GG306">
        <v>-0.1568652157598514</v>
      </c>
      <c r="GH306">
        <v>0.016365176778758</v>
      </c>
      <c r="GI306">
        <v>1</v>
      </c>
      <c r="GJ306">
        <v>1</v>
      </c>
      <c r="GK306">
        <v>2</v>
      </c>
      <c r="GL306" t="s">
        <v>438</v>
      </c>
      <c r="GM306">
        <v>3.10453</v>
      </c>
      <c r="GN306">
        <v>2.75799</v>
      </c>
      <c r="GO306">
        <v>0.19572</v>
      </c>
      <c r="GP306">
        <v>0.19581</v>
      </c>
      <c r="GQ306">
        <v>0.102148</v>
      </c>
      <c r="GR306">
        <v>0.0875138</v>
      </c>
      <c r="GS306">
        <v>20378.6</v>
      </c>
      <c r="GT306">
        <v>19166.7</v>
      </c>
      <c r="GU306">
        <v>25918.9</v>
      </c>
      <c r="GV306">
        <v>24200.7</v>
      </c>
      <c r="GW306">
        <v>37410.8</v>
      </c>
      <c r="GX306">
        <v>32359.7</v>
      </c>
      <c r="GY306">
        <v>45361.6</v>
      </c>
      <c r="GZ306">
        <v>38352.7</v>
      </c>
      <c r="HA306">
        <v>1.78375</v>
      </c>
      <c r="HB306">
        <v>1.68255</v>
      </c>
      <c r="HC306">
        <v>-0.06509570000000001</v>
      </c>
      <c r="HD306">
        <v>0</v>
      </c>
      <c r="HE306">
        <v>29.03</v>
      </c>
      <c r="HF306">
        <v>999.9</v>
      </c>
      <c r="HG306">
        <v>53.8</v>
      </c>
      <c r="HH306">
        <v>28.4</v>
      </c>
      <c r="HI306">
        <v>24.7381</v>
      </c>
      <c r="HJ306">
        <v>61.572</v>
      </c>
      <c r="HK306">
        <v>23.73</v>
      </c>
      <c r="HL306">
        <v>1</v>
      </c>
      <c r="HM306">
        <v>1.1455</v>
      </c>
      <c r="HN306">
        <v>9.28105</v>
      </c>
      <c r="HO306">
        <v>20.075</v>
      </c>
      <c r="HP306">
        <v>5.2107</v>
      </c>
      <c r="HQ306">
        <v>11.992</v>
      </c>
      <c r="HR306">
        <v>4.96175</v>
      </c>
      <c r="HS306">
        <v>3.2744</v>
      </c>
      <c r="HT306">
        <v>9999</v>
      </c>
      <c r="HU306">
        <v>9999</v>
      </c>
      <c r="HV306">
        <v>9999</v>
      </c>
      <c r="HW306">
        <v>162.8</v>
      </c>
      <c r="HX306">
        <v>1.86371</v>
      </c>
      <c r="HY306">
        <v>1.85974</v>
      </c>
      <c r="HZ306">
        <v>1.85792</v>
      </c>
      <c r="IA306">
        <v>1.85944</v>
      </c>
      <c r="IB306">
        <v>1.85958</v>
      </c>
      <c r="IC306">
        <v>1.85798</v>
      </c>
      <c r="ID306">
        <v>1.85699</v>
      </c>
      <c r="IE306">
        <v>1.85206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-41.66</v>
      </c>
      <c r="IT306">
        <v>-3.6632</v>
      </c>
      <c r="IU306">
        <v>-16.18538581062957</v>
      </c>
      <c r="IV306">
        <v>-0.02504303529460891</v>
      </c>
      <c r="IW306">
        <v>8.203137281165334E-06</v>
      </c>
      <c r="IX306">
        <v>-1.601710138363582E-09</v>
      </c>
      <c r="IY306">
        <v>-1.73941095924372</v>
      </c>
      <c r="IZ306">
        <v>-0.1542298006697892</v>
      </c>
      <c r="JA306">
        <v>0.004482180110296973</v>
      </c>
      <c r="JB306">
        <v>-5.576280945024944E-05</v>
      </c>
      <c r="JC306">
        <v>4</v>
      </c>
      <c r="JD306">
        <v>1967</v>
      </c>
      <c r="JE306">
        <v>1</v>
      </c>
      <c r="JF306">
        <v>28</v>
      </c>
      <c r="JG306">
        <v>49.8</v>
      </c>
      <c r="JH306">
        <v>49.8</v>
      </c>
      <c r="JI306">
        <v>3.40088</v>
      </c>
      <c r="JJ306">
        <v>2.59155</v>
      </c>
      <c r="JK306">
        <v>1.49658</v>
      </c>
      <c r="JL306">
        <v>2.40967</v>
      </c>
      <c r="JM306">
        <v>1.54907</v>
      </c>
      <c r="JN306">
        <v>2.45605</v>
      </c>
      <c r="JO306">
        <v>32.1784</v>
      </c>
      <c r="JP306">
        <v>13.3352</v>
      </c>
      <c r="JQ306">
        <v>18</v>
      </c>
      <c r="JR306">
        <v>505.814</v>
      </c>
      <c r="JS306">
        <v>451.205</v>
      </c>
      <c r="JT306">
        <v>21.655</v>
      </c>
      <c r="JU306">
        <v>40.207</v>
      </c>
      <c r="JV306">
        <v>30.001</v>
      </c>
      <c r="JW306">
        <v>39.8799</v>
      </c>
      <c r="JX306">
        <v>39.7143</v>
      </c>
      <c r="JY306">
        <v>68.2277</v>
      </c>
      <c r="JZ306">
        <v>0</v>
      </c>
      <c r="KA306">
        <v>71.91719999999999</v>
      </c>
      <c r="KB306">
        <v>22.032</v>
      </c>
      <c r="KC306">
        <v>1603.7</v>
      </c>
      <c r="KD306">
        <v>21.8248</v>
      </c>
      <c r="KE306">
        <v>99.09869999999999</v>
      </c>
      <c r="KF306">
        <v>92.432</v>
      </c>
    </row>
    <row r="307" spans="1:292">
      <c r="A307">
        <v>289</v>
      </c>
      <c r="B307">
        <v>1694444972.5</v>
      </c>
      <c r="C307">
        <v>10892</v>
      </c>
      <c r="D307" t="s">
        <v>1016</v>
      </c>
      <c r="E307" t="s">
        <v>1017</v>
      </c>
      <c r="F307">
        <v>5</v>
      </c>
      <c r="G307" t="s">
        <v>1018</v>
      </c>
      <c r="H307">
        <v>1694444964.5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427.0161383696772</v>
      </c>
      <c r="AJ307">
        <v>397.5741575757573</v>
      </c>
      <c r="AK307">
        <v>-0.0036057044964659</v>
      </c>
      <c r="AL307">
        <v>65.95282676426442</v>
      </c>
      <c r="AM307">
        <f>(AO307 - AN307 + DX307*1E3/(8.314*(DZ307+273.15)) * AQ307/DW307 * AP307) * DW307/(100*DK307) * 1000/(1000 - AO307)</f>
        <v>0</v>
      </c>
      <c r="AN307">
        <v>16.29174809097726</v>
      </c>
      <c r="AO307">
        <v>22.00105333333333</v>
      </c>
      <c r="AP307">
        <v>0.0005605869174841448</v>
      </c>
      <c r="AQ307">
        <v>102.977707971484</v>
      </c>
      <c r="AR307">
        <v>2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3.93</v>
      </c>
      <c r="DL307">
        <v>0.5</v>
      </c>
      <c r="DM307" t="s">
        <v>430</v>
      </c>
      <c r="DN307">
        <v>2</v>
      </c>
      <c r="DO307" t="b">
        <v>1</v>
      </c>
      <c r="DP307">
        <v>1694444964.5</v>
      </c>
      <c r="DQ307">
        <v>388.8006451612904</v>
      </c>
      <c r="DR307">
        <v>420.0413870967742</v>
      </c>
      <c r="DS307">
        <v>21.9775064516129</v>
      </c>
      <c r="DT307">
        <v>16.25213548387097</v>
      </c>
      <c r="DU307">
        <v>414.2094516129033</v>
      </c>
      <c r="DV307">
        <v>25.65899677419354</v>
      </c>
      <c r="DW307">
        <v>500.0245483870967</v>
      </c>
      <c r="DX307">
        <v>84.46509354838709</v>
      </c>
      <c r="DY307">
        <v>0.1000289774193548</v>
      </c>
      <c r="DZ307">
        <v>27.76621935483872</v>
      </c>
      <c r="EA307">
        <v>28.34428064516129</v>
      </c>
      <c r="EB307">
        <v>999.9000000000003</v>
      </c>
      <c r="EC307">
        <v>0</v>
      </c>
      <c r="ED307">
        <v>0</v>
      </c>
      <c r="EE307">
        <v>10002.18225806452</v>
      </c>
      <c r="EF307">
        <v>0</v>
      </c>
      <c r="EG307">
        <v>1751.274516129032</v>
      </c>
      <c r="EH307">
        <v>-31.24078709677419</v>
      </c>
      <c r="EI307">
        <v>397.5374516129032</v>
      </c>
      <c r="EJ307">
        <v>426.9807419354838</v>
      </c>
      <c r="EK307">
        <v>5.725366451612904</v>
      </c>
      <c r="EL307">
        <v>420.0413870967742</v>
      </c>
      <c r="EM307">
        <v>16.25213548387097</v>
      </c>
      <c r="EN307">
        <v>1.856332903225806</v>
      </c>
      <c r="EO307">
        <v>1.372738064516129</v>
      </c>
      <c r="EP307">
        <v>16.26938064516129</v>
      </c>
      <c r="EQ307">
        <v>11.61977419354839</v>
      </c>
      <c r="ER307">
        <v>1999.997741935484</v>
      </c>
      <c r="ES307">
        <v>0.9799996129032258</v>
      </c>
      <c r="ET307">
        <v>0.01999988709677418</v>
      </c>
      <c r="EU307">
        <v>0</v>
      </c>
      <c r="EV307">
        <v>262.8878709677419</v>
      </c>
      <c r="EW307">
        <v>5.000779999999999</v>
      </c>
      <c r="EX307">
        <v>6443.940967741934</v>
      </c>
      <c r="EY307">
        <v>16379.61290322581</v>
      </c>
      <c r="EZ307">
        <v>46.31229032258064</v>
      </c>
      <c r="FA307">
        <v>48.03599999999999</v>
      </c>
      <c r="FB307">
        <v>46.89506451612903</v>
      </c>
      <c r="FC307">
        <v>47.2556451612903</v>
      </c>
      <c r="FD307">
        <v>46.75158064516127</v>
      </c>
      <c r="FE307">
        <v>1955.097741935484</v>
      </c>
      <c r="FF307">
        <v>39.90000000000001</v>
      </c>
      <c r="FG307">
        <v>0</v>
      </c>
      <c r="FH307">
        <v>1694444972.7</v>
      </c>
      <c r="FI307">
        <v>0</v>
      </c>
      <c r="FJ307">
        <v>262.9008</v>
      </c>
      <c r="FK307">
        <v>0.4956923162021339</v>
      </c>
      <c r="FL307">
        <v>1.728461533640724</v>
      </c>
      <c r="FM307">
        <v>6443.934</v>
      </c>
      <c r="FN307">
        <v>15</v>
      </c>
      <c r="FO307">
        <v>1694443072.6</v>
      </c>
      <c r="FP307" t="s">
        <v>1019</v>
      </c>
      <c r="FQ307">
        <v>1694443072.6</v>
      </c>
      <c r="FR307">
        <v>1694443072.6</v>
      </c>
      <c r="FS307">
        <v>5</v>
      </c>
      <c r="FT307">
        <v>-0.144</v>
      </c>
      <c r="FU307">
        <v>0.006</v>
      </c>
      <c r="FV307">
        <v>-26.014</v>
      </c>
      <c r="FW307">
        <v>-3.404</v>
      </c>
      <c r="FX307">
        <v>420</v>
      </c>
      <c r="FY307">
        <v>15</v>
      </c>
      <c r="FZ307">
        <v>0.18</v>
      </c>
      <c r="GA307">
        <v>0.01</v>
      </c>
      <c r="GB307">
        <v>-31.2269731707317</v>
      </c>
      <c r="GC307">
        <v>-0.1086125435540768</v>
      </c>
      <c r="GD307">
        <v>0.04632886696582072</v>
      </c>
      <c r="GE307">
        <v>0</v>
      </c>
      <c r="GF307">
        <v>5.727893902439025</v>
      </c>
      <c r="GG307">
        <v>-0.1125857142857197</v>
      </c>
      <c r="GH307">
        <v>0.01606294947220401</v>
      </c>
      <c r="GI307">
        <v>1</v>
      </c>
      <c r="GJ307">
        <v>1</v>
      </c>
      <c r="GK307">
        <v>2</v>
      </c>
      <c r="GL307" t="s">
        <v>438</v>
      </c>
      <c r="GM307">
        <v>3.10358</v>
      </c>
      <c r="GN307">
        <v>2.75764</v>
      </c>
      <c r="GO307">
        <v>0.0787988</v>
      </c>
      <c r="GP307">
        <v>0.07965029999999999</v>
      </c>
      <c r="GQ307">
        <v>0.103605</v>
      </c>
      <c r="GR307">
        <v>0.0752895</v>
      </c>
      <c r="GS307">
        <v>23213.2</v>
      </c>
      <c r="GT307">
        <v>21828.1</v>
      </c>
      <c r="GU307">
        <v>25782</v>
      </c>
      <c r="GV307">
        <v>24089.6</v>
      </c>
      <c r="GW307">
        <v>37147.6</v>
      </c>
      <c r="GX307">
        <v>32638.7</v>
      </c>
      <c r="GY307">
        <v>45122.9</v>
      </c>
      <c r="GZ307">
        <v>38188.3</v>
      </c>
      <c r="HA307">
        <v>1.73248</v>
      </c>
      <c r="HB307">
        <v>1.6252</v>
      </c>
      <c r="HC307">
        <v>-0.0940561</v>
      </c>
      <c r="HD307">
        <v>0</v>
      </c>
      <c r="HE307">
        <v>29.8717</v>
      </c>
      <c r="HF307">
        <v>999.9</v>
      </c>
      <c r="HG307">
        <v>42.3</v>
      </c>
      <c r="HH307">
        <v>30.3</v>
      </c>
      <c r="HI307">
        <v>21.7054</v>
      </c>
      <c r="HJ307">
        <v>61.7025</v>
      </c>
      <c r="HK307">
        <v>23.6939</v>
      </c>
      <c r="HL307">
        <v>1</v>
      </c>
      <c r="HM307">
        <v>1.40918</v>
      </c>
      <c r="HN307">
        <v>9.28105</v>
      </c>
      <c r="HO307">
        <v>20.0651</v>
      </c>
      <c r="HP307">
        <v>5.2095</v>
      </c>
      <c r="HQ307">
        <v>11.992</v>
      </c>
      <c r="HR307">
        <v>4.96065</v>
      </c>
      <c r="HS307">
        <v>3.27478</v>
      </c>
      <c r="HT307">
        <v>9999</v>
      </c>
      <c r="HU307">
        <v>9999</v>
      </c>
      <c r="HV307">
        <v>9999</v>
      </c>
      <c r="HW307">
        <v>163.5</v>
      </c>
      <c r="HX307">
        <v>1.86371</v>
      </c>
      <c r="HY307">
        <v>1.85974</v>
      </c>
      <c r="HZ307">
        <v>1.85805</v>
      </c>
      <c r="IA307">
        <v>1.85944</v>
      </c>
      <c r="IB307">
        <v>1.85959</v>
      </c>
      <c r="IC307">
        <v>1.858</v>
      </c>
      <c r="ID307">
        <v>1.85707</v>
      </c>
      <c r="IE307">
        <v>1.85211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-25.41</v>
      </c>
      <c r="IT307">
        <v>-3.6823</v>
      </c>
      <c r="IU307">
        <v>-16.32932974039748</v>
      </c>
      <c r="IV307">
        <v>-0.02504303529460891</v>
      </c>
      <c r="IW307">
        <v>8.203137281165334E-06</v>
      </c>
      <c r="IX307">
        <v>-1.601710138363582E-09</v>
      </c>
      <c r="IY307">
        <v>-1.733088081787357</v>
      </c>
      <c r="IZ307">
        <v>-0.1542298006697892</v>
      </c>
      <c r="JA307">
        <v>0.004482180110296973</v>
      </c>
      <c r="JB307">
        <v>-5.576280945024944E-05</v>
      </c>
      <c r="JC307">
        <v>4</v>
      </c>
      <c r="JD307">
        <v>1967</v>
      </c>
      <c r="JE307">
        <v>1</v>
      </c>
      <c r="JF307">
        <v>28</v>
      </c>
      <c r="JG307">
        <v>31.7</v>
      </c>
      <c r="JH307">
        <v>31.7</v>
      </c>
      <c r="JI307">
        <v>1.19751</v>
      </c>
      <c r="JJ307">
        <v>2.62451</v>
      </c>
      <c r="JK307">
        <v>1.49658</v>
      </c>
      <c r="JL307">
        <v>2.40723</v>
      </c>
      <c r="JM307">
        <v>1.54907</v>
      </c>
      <c r="JN307">
        <v>2.35352</v>
      </c>
      <c r="JO307">
        <v>33.4681</v>
      </c>
      <c r="JP307">
        <v>15.6906</v>
      </c>
      <c r="JQ307">
        <v>18</v>
      </c>
      <c r="JR307">
        <v>490.492</v>
      </c>
      <c r="JS307">
        <v>430.448</v>
      </c>
      <c r="JT307">
        <v>22.526</v>
      </c>
      <c r="JU307">
        <v>42.9427</v>
      </c>
      <c r="JV307">
        <v>30</v>
      </c>
      <c r="JW307">
        <v>42.6493</v>
      </c>
      <c r="JX307">
        <v>42.4671</v>
      </c>
      <c r="JY307">
        <v>24.0845</v>
      </c>
      <c r="JZ307">
        <v>0</v>
      </c>
      <c r="KA307">
        <v>33.9296</v>
      </c>
      <c r="KB307">
        <v>16.7738</v>
      </c>
      <c r="KC307">
        <v>413.367</v>
      </c>
      <c r="KD307">
        <v>18.6908</v>
      </c>
      <c r="KE307">
        <v>98.5766</v>
      </c>
      <c r="KF307">
        <v>92.0249</v>
      </c>
    </row>
    <row r="308" spans="1:292">
      <c r="A308">
        <v>290</v>
      </c>
      <c r="B308">
        <v>1694444977.5</v>
      </c>
      <c r="C308">
        <v>10897</v>
      </c>
      <c r="D308" t="s">
        <v>1020</v>
      </c>
      <c r="E308" t="s">
        <v>1021</v>
      </c>
      <c r="F308">
        <v>5</v>
      </c>
      <c r="G308" t="s">
        <v>1018</v>
      </c>
      <c r="H308">
        <v>1694444969.655172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426.8711639452555</v>
      </c>
      <c r="AJ308">
        <v>397.4441151515152</v>
      </c>
      <c r="AK308">
        <v>-0.04559723468145009</v>
      </c>
      <c r="AL308">
        <v>65.95282676426442</v>
      </c>
      <c r="AM308">
        <f>(AO308 - AN308 + DX308*1E3/(8.314*(DZ308+273.15)) * AQ308/DW308 * AP308) * DW308/(100*DK308) * 1000/(1000 - AO308)</f>
        <v>0</v>
      </c>
      <c r="AN308">
        <v>16.3188677617084</v>
      </c>
      <c r="AO308">
        <v>22.01728424242424</v>
      </c>
      <c r="AP308">
        <v>0.0003015986846549832</v>
      </c>
      <c r="AQ308">
        <v>102.977707971484</v>
      </c>
      <c r="AR308">
        <v>2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3.93</v>
      </c>
      <c r="DL308">
        <v>0.5</v>
      </c>
      <c r="DM308" t="s">
        <v>430</v>
      </c>
      <c r="DN308">
        <v>2</v>
      </c>
      <c r="DO308" t="b">
        <v>1</v>
      </c>
      <c r="DP308">
        <v>1694444969.655172</v>
      </c>
      <c r="DQ308">
        <v>388.8192413793104</v>
      </c>
      <c r="DR308">
        <v>419.8755517241381</v>
      </c>
      <c r="DS308">
        <v>21.99301034482759</v>
      </c>
      <c r="DT308">
        <v>16.28175517241379</v>
      </c>
      <c r="DU308">
        <v>414.2284137931035</v>
      </c>
      <c r="DV308">
        <v>25.67505517241378</v>
      </c>
      <c r="DW308">
        <v>499.9663448275862</v>
      </c>
      <c r="DX308">
        <v>84.46504827586207</v>
      </c>
      <c r="DY308">
        <v>0.09982768965517241</v>
      </c>
      <c r="DZ308">
        <v>27.7597275862069</v>
      </c>
      <c r="EA308">
        <v>28.34186206896552</v>
      </c>
      <c r="EB308">
        <v>999.9000000000002</v>
      </c>
      <c r="EC308">
        <v>0</v>
      </c>
      <c r="ED308">
        <v>0</v>
      </c>
      <c r="EE308">
        <v>10003.49827586207</v>
      </c>
      <c r="EF308">
        <v>0</v>
      </c>
      <c r="EG308">
        <v>1749.281034482759</v>
      </c>
      <c r="EH308">
        <v>-31.05632068965517</v>
      </c>
      <c r="EI308">
        <v>397.5627931034483</v>
      </c>
      <c r="EJ308">
        <v>426.8250689655172</v>
      </c>
      <c r="EK308">
        <v>5.711249310344828</v>
      </c>
      <c r="EL308">
        <v>419.8755517241381</v>
      </c>
      <c r="EM308">
        <v>16.28175517241379</v>
      </c>
      <c r="EN308">
        <v>1.857641379310345</v>
      </c>
      <c r="EO308">
        <v>1.375239310344827</v>
      </c>
      <c r="EP308">
        <v>16.28043793103448</v>
      </c>
      <c r="EQ308">
        <v>11.64731379310345</v>
      </c>
      <c r="ER308">
        <v>1999.973103448276</v>
      </c>
      <c r="ES308">
        <v>0.9799995862068965</v>
      </c>
      <c r="ET308">
        <v>0.01999991379310344</v>
      </c>
      <c r="EU308">
        <v>0</v>
      </c>
      <c r="EV308">
        <v>262.8974137931035</v>
      </c>
      <c r="EW308">
        <v>5.00078</v>
      </c>
      <c r="EX308">
        <v>6432.430344827587</v>
      </c>
      <c r="EY308">
        <v>16379.40689655172</v>
      </c>
      <c r="EZ308">
        <v>46.30799999999999</v>
      </c>
      <c r="FA308">
        <v>48.03420689655172</v>
      </c>
      <c r="FB308">
        <v>46.90075862068965</v>
      </c>
      <c r="FC308">
        <v>47.24096551724136</v>
      </c>
      <c r="FD308">
        <v>46.74531034482757</v>
      </c>
      <c r="FE308">
        <v>1955.073103448276</v>
      </c>
      <c r="FF308">
        <v>39.90000000000001</v>
      </c>
      <c r="FG308">
        <v>0</v>
      </c>
      <c r="FH308">
        <v>1694444977.5</v>
      </c>
      <c r="FI308">
        <v>0</v>
      </c>
      <c r="FJ308">
        <v>262.90892</v>
      </c>
      <c r="FK308">
        <v>-0.728769217875245</v>
      </c>
      <c r="FL308">
        <v>-187.0792302068596</v>
      </c>
      <c r="FM308">
        <v>6432.384</v>
      </c>
      <c r="FN308">
        <v>15</v>
      </c>
      <c r="FO308">
        <v>1694443072.6</v>
      </c>
      <c r="FP308" t="s">
        <v>1019</v>
      </c>
      <c r="FQ308">
        <v>1694443072.6</v>
      </c>
      <c r="FR308">
        <v>1694443072.6</v>
      </c>
      <c r="FS308">
        <v>5</v>
      </c>
      <c r="FT308">
        <v>-0.144</v>
      </c>
      <c r="FU308">
        <v>0.006</v>
      </c>
      <c r="FV308">
        <v>-26.014</v>
      </c>
      <c r="FW308">
        <v>-3.404</v>
      </c>
      <c r="FX308">
        <v>420</v>
      </c>
      <c r="FY308">
        <v>15</v>
      </c>
      <c r="FZ308">
        <v>0.18</v>
      </c>
      <c r="GA308">
        <v>0.01</v>
      </c>
      <c r="GB308">
        <v>-31.19746829268293</v>
      </c>
      <c r="GC308">
        <v>0.7758104529616464</v>
      </c>
      <c r="GD308">
        <v>0.1641716478879829</v>
      </c>
      <c r="GE308">
        <v>0</v>
      </c>
      <c r="GF308">
        <v>5.718861707317073</v>
      </c>
      <c r="GG308">
        <v>-0.1761656445992877</v>
      </c>
      <c r="GH308">
        <v>0.02054185375329246</v>
      </c>
      <c r="GI308">
        <v>1</v>
      </c>
      <c r="GJ308">
        <v>1</v>
      </c>
      <c r="GK308">
        <v>2</v>
      </c>
      <c r="GL308" t="s">
        <v>438</v>
      </c>
      <c r="GM308">
        <v>3.10358</v>
      </c>
      <c r="GN308">
        <v>2.75805</v>
      </c>
      <c r="GO308">
        <v>0.07876089999999999</v>
      </c>
      <c r="GP308">
        <v>0.0792308</v>
      </c>
      <c r="GQ308">
        <v>0.103651</v>
      </c>
      <c r="GR308">
        <v>0.0753379</v>
      </c>
      <c r="GS308">
        <v>23214.4</v>
      </c>
      <c r="GT308">
        <v>21838.1</v>
      </c>
      <c r="GU308">
        <v>25782.2</v>
      </c>
      <c r="GV308">
        <v>24089.6</v>
      </c>
      <c r="GW308">
        <v>37146.1</v>
      </c>
      <c r="GX308">
        <v>32637.4</v>
      </c>
      <c r="GY308">
        <v>45123.4</v>
      </c>
      <c r="GZ308">
        <v>38188.8</v>
      </c>
      <c r="HA308">
        <v>1.7324</v>
      </c>
      <c r="HB308">
        <v>1.62507</v>
      </c>
      <c r="HC308">
        <v>-0.09465220000000001</v>
      </c>
      <c r="HD308">
        <v>0</v>
      </c>
      <c r="HE308">
        <v>29.877</v>
      </c>
      <c r="HF308">
        <v>999.9</v>
      </c>
      <c r="HG308">
        <v>42.3</v>
      </c>
      <c r="HH308">
        <v>30.3</v>
      </c>
      <c r="HI308">
        <v>21.7047</v>
      </c>
      <c r="HJ308">
        <v>61.7125</v>
      </c>
      <c r="HK308">
        <v>23.9022</v>
      </c>
      <c r="HL308">
        <v>1</v>
      </c>
      <c r="HM308">
        <v>1.40903</v>
      </c>
      <c r="HN308">
        <v>9.28105</v>
      </c>
      <c r="HO308">
        <v>20.0648</v>
      </c>
      <c r="HP308">
        <v>5.20621</v>
      </c>
      <c r="HQ308">
        <v>11.992</v>
      </c>
      <c r="HR308">
        <v>4.9599</v>
      </c>
      <c r="HS308">
        <v>3.274</v>
      </c>
      <c r="HT308">
        <v>9999</v>
      </c>
      <c r="HU308">
        <v>9999</v>
      </c>
      <c r="HV308">
        <v>9999</v>
      </c>
      <c r="HW308">
        <v>163.5</v>
      </c>
      <c r="HX308">
        <v>1.86372</v>
      </c>
      <c r="HY308">
        <v>1.85974</v>
      </c>
      <c r="HZ308">
        <v>1.85806</v>
      </c>
      <c r="IA308">
        <v>1.85944</v>
      </c>
      <c r="IB308">
        <v>1.85959</v>
      </c>
      <c r="IC308">
        <v>1.85805</v>
      </c>
      <c r="ID308">
        <v>1.85708</v>
      </c>
      <c r="IE308">
        <v>1.8521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-25.405</v>
      </c>
      <c r="IT308">
        <v>-3.6829</v>
      </c>
      <c r="IU308">
        <v>-16.32932974039748</v>
      </c>
      <c r="IV308">
        <v>-0.02504303529460891</v>
      </c>
      <c r="IW308">
        <v>8.203137281165334E-06</v>
      </c>
      <c r="IX308">
        <v>-1.601710138363582E-09</v>
      </c>
      <c r="IY308">
        <v>-1.733088081787357</v>
      </c>
      <c r="IZ308">
        <v>-0.1542298006697892</v>
      </c>
      <c r="JA308">
        <v>0.004482180110296973</v>
      </c>
      <c r="JB308">
        <v>-5.576280945024944E-05</v>
      </c>
      <c r="JC308">
        <v>4</v>
      </c>
      <c r="JD308">
        <v>1967</v>
      </c>
      <c r="JE308">
        <v>1</v>
      </c>
      <c r="JF308">
        <v>28</v>
      </c>
      <c r="JG308">
        <v>31.7</v>
      </c>
      <c r="JH308">
        <v>31.7</v>
      </c>
      <c r="JI308">
        <v>1.17188</v>
      </c>
      <c r="JJ308">
        <v>2.62695</v>
      </c>
      <c r="JK308">
        <v>1.49658</v>
      </c>
      <c r="JL308">
        <v>2.40723</v>
      </c>
      <c r="JM308">
        <v>1.54907</v>
      </c>
      <c r="JN308">
        <v>2.38525</v>
      </c>
      <c r="JO308">
        <v>33.4681</v>
      </c>
      <c r="JP308">
        <v>15.6993</v>
      </c>
      <c r="JQ308">
        <v>18</v>
      </c>
      <c r="JR308">
        <v>490.459</v>
      </c>
      <c r="JS308">
        <v>430.388</v>
      </c>
      <c r="JT308">
        <v>22.5012</v>
      </c>
      <c r="JU308">
        <v>42.9427</v>
      </c>
      <c r="JV308">
        <v>29.9999</v>
      </c>
      <c r="JW308">
        <v>42.6518</v>
      </c>
      <c r="JX308">
        <v>42.4705</v>
      </c>
      <c r="JY308">
        <v>23.5525</v>
      </c>
      <c r="JZ308">
        <v>0</v>
      </c>
      <c r="KA308">
        <v>33.9296</v>
      </c>
      <c r="KB308">
        <v>16.7883</v>
      </c>
      <c r="KC308">
        <v>399.993</v>
      </c>
      <c r="KD308">
        <v>18.6862</v>
      </c>
      <c r="KE308">
        <v>98.5774</v>
      </c>
      <c r="KF308">
        <v>92.0258</v>
      </c>
    </row>
    <row r="309" spans="1:292">
      <c r="A309">
        <v>291</v>
      </c>
      <c r="B309">
        <v>1694444982.5</v>
      </c>
      <c r="C309">
        <v>10902</v>
      </c>
      <c r="D309" t="s">
        <v>1022</v>
      </c>
      <c r="E309" t="s">
        <v>1023</v>
      </c>
      <c r="F309">
        <v>5</v>
      </c>
      <c r="G309" t="s">
        <v>1018</v>
      </c>
      <c r="H309">
        <v>1694444974.732143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419.3445396988508</v>
      </c>
      <c r="AJ309">
        <v>394.1160787878787</v>
      </c>
      <c r="AK309">
        <v>-0.8523324268146291</v>
      </c>
      <c r="AL309">
        <v>65.95282676426442</v>
      </c>
      <c r="AM309">
        <f>(AO309 - AN309 + DX309*1E3/(8.314*(DZ309+273.15)) * AQ309/DW309 * AP309) * DW309/(100*DK309) * 1000/(1000 - AO309)</f>
        <v>0</v>
      </c>
      <c r="AN309">
        <v>16.32791176942494</v>
      </c>
      <c r="AO309">
        <v>22.03144909090908</v>
      </c>
      <c r="AP309">
        <v>0.0002341899182745884</v>
      </c>
      <c r="AQ309">
        <v>102.977707971484</v>
      </c>
      <c r="AR309">
        <v>2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3.93</v>
      </c>
      <c r="DL309">
        <v>0.5</v>
      </c>
      <c r="DM309" t="s">
        <v>430</v>
      </c>
      <c r="DN309">
        <v>2</v>
      </c>
      <c r="DO309" t="b">
        <v>1</v>
      </c>
      <c r="DP309">
        <v>1694444974.732143</v>
      </c>
      <c r="DQ309">
        <v>388.3221071428571</v>
      </c>
      <c r="DR309">
        <v>417.2053571428571</v>
      </c>
      <c r="DS309">
        <v>22.00851428571428</v>
      </c>
      <c r="DT309">
        <v>16.31111785714285</v>
      </c>
      <c r="DU309">
        <v>413.7215714285714</v>
      </c>
      <c r="DV309">
        <v>25.69111785714285</v>
      </c>
      <c r="DW309">
        <v>499.9354642857143</v>
      </c>
      <c r="DX309">
        <v>84.465175</v>
      </c>
      <c r="DY309">
        <v>0.09980740714285716</v>
      </c>
      <c r="DZ309">
        <v>27.75250714285714</v>
      </c>
      <c r="EA309">
        <v>28.33926428571428</v>
      </c>
      <c r="EB309">
        <v>999.9000000000002</v>
      </c>
      <c r="EC309">
        <v>0</v>
      </c>
      <c r="ED309">
        <v>0</v>
      </c>
      <c r="EE309">
        <v>10002.68214285714</v>
      </c>
      <c r="EF309">
        <v>0</v>
      </c>
      <c r="EG309">
        <v>1744.941428571429</v>
      </c>
      <c r="EH309">
        <v>-28.88332857142857</v>
      </c>
      <c r="EI309">
        <v>397.0607857142856</v>
      </c>
      <c r="EJ309">
        <v>424.1233214285714</v>
      </c>
      <c r="EK309">
        <v>5.697398928571429</v>
      </c>
      <c r="EL309">
        <v>417.2053571428571</v>
      </c>
      <c r="EM309">
        <v>16.31111785714285</v>
      </c>
      <c r="EN309">
        <v>1.858953928571429</v>
      </c>
      <c r="EO309">
        <v>1.377720714285714</v>
      </c>
      <c r="EP309">
        <v>16.29152142857142</v>
      </c>
      <c r="EQ309">
        <v>11.674625</v>
      </c>
      <c r="ER309">
        <v>1999.958928571429</v>
      </c>
      <c r="ES309">
        <v>0.979999892857143</v>
      </c>
      <c r="ET309">
        <v>0.01999961071428571</v>
      </c>
      <c r="EU309">
        <v>0</v>
      </c>
      <c r="EV309">
        <v>262.8982142857143</v>
      </c>
      <c r="EW309">
        <v>5.00078</v>
      </c>
      <c r="EX309">
        <v>6419.113214285715</v>
      </c>
      <c r="EY309">
        <v>16379.29642857143</v>
      </c>
      <c r="EZ309">
        <v>46.29225</v>
      </c>
      <c r="FA309">
        <v>48.02878571428571</v>
      </c>
      <c r="FB309">
        <v>46.915</v>
      </c>
      <c r="FC309">
        <v>47.23399999999999</v>
      </c>
      <c r="FD309">
        <v>46.74071428571428</v>
      </c>
      <c r="FE309">
        <v>1955.058928571428</v>
      </c>
      <c r="FF309">
        <v>39.9</v>
      </c>
      <c r="FG309">
        <v>0</v>
      </c>
      <c r="FH309">
        <v>1694444982.9</v>
      </c>
      <c r="FI309">
        <v>0</v>
      </c>
      <c r="FJ309">
        <v>262.9263461538462</v>
      </c>
      <c r="FK309">
        <v>1.010837622381214</v>
      </c>
      <c r="FL309">
        <v>-211.6912817605584</v>
      </c>
      <c r="FM309">
        <v>6419.016538461538</v>
      </c>
      <c r="FN309">
        <v>15</v>
      </c>
      <c r="FO309">
        <v>1694443072.6</v>
      </c>
      <c r="FP309" t="s">
        <v>1019</v>
      </c>
      <c r="FQ309">
        <v>1694443072.6</v>
      </c>
      <c r="FR309">
        <v>1694443072.6</v>
      </c>
      <c r="FS309">
        <v>5</v>
      </c>
      <c r="FT309">
        <v>-0.144</v>
      </c>
      <c r="FU309">
        <v>0.006</v>
      </c>
      <c r="FV309">
        <v>-26.014</v>
      </c>
      <c r="FW309">
        <v>-3.404</v>
      </c>
      <c r="FX309">
        <v>420</v>
      </c>
      <c r="FY309">
        <v>15</v>
      </c>
      <c r="FZ309">
        <v>0.18</v>
      </c>
      <c r="GA309">
        <v>0.01</v>
      </c>
      <c r="GB309">
        <v>-29.56290487804878</v>
      </c>
      <c r="GC309">
        <v>22.80891637630662</v>
      </c>
      <c r="GD309">
        <v>2.928005549437566</v>
      </c>
      <c r="GE309">
        <v>0</v>
      </c>
      <c r="GF309">
        <v>5.707962439024389</v>
      </c>
      <c r="GG309">
        <v>-0.1600741463414513</v>
      </c>
      <c r="GH309">
        <v>0.01971342427104391</v>
      </c>
      <c r="GI309">
        <v>1</v>
      </c>
      <c r="GJ309">
        <v>1</v>
      </c>
      <c r="GK309">
        <v>2</v>
      </c>
      <c r="GL309" t="s">
        <v>438</v>
      </c>
      <c r="GM309">
        <v>3.10369</v>
      </c>
      <c r="GN309">
        <v>2.75821</v>
      </c>
      <c r="GO309">
        <v>0.0781916</v>
      </c>
      <c r="GP309">
        <v>0.0774765</v>
      </c>
      <c r="GQ309">
        <v>0.103691</v>
      </c>
      <c r="GR309">
        <v>0.0753437</v>
      </c>
      <c r="GS309">
        <v>23229.1</v>
      </c>
      <c r="GT309">
        <v>21879.9</v>
      </c>
      <c r="GU309">
        <v>25782.7</v>
      </c>
      <c r="GV309">
        <v>24090</v>
      </c>
      <c r="GW309">
        <v>37145</v>
      </c>
      <c r="GX309">
        <v>32637.2</v>
      </c>
      <c r="GY309">
        <v>45124.1</v>
      </c>
      <c r="GZ309">
        <v>38189</v>
      </c>
      <c r="HA309">
        <v>1.7328</v>
      </c>
      <c r="HB309">
        <v>1.62503</v>
      </c>
      <c r="HC309">
        <v>-0.0940785</v>
      </c>
      <c r="HD309">
        <v>0</v>
      </c>
      <c r="HE309">
        <v>29.8801</v>
      </c>
      <c r="HF309">
        <v>999.9</v>
      </c>
      <c r="HG309">
        <v>42.3</v>
      </c>
      <c r="HH309">
        <v>30.3</v>
      </c>
      <c r="HI309">
        <v>21.7044</v>
      </c>
      <c r="HJ309">
        <v>61.6325</v>
      </c>
      <c r="HK309">
        <v>23.8582</v>
      </c>
      <c r="HL309">
        <v>1</v>
      </c>
      <c r="HM309">
        <v>1.40864</v>
      </c>
      <c r="HN309">
        <v>9.28105</v>
      </c>
      <c r="HO309">
        <v>20.065</v>
      </c>
      <c r="HP309">
        <v>5.20651</v>
      </c>
      <c r="HQ309">
        <v>11.992</v>
      </c>
      <c r="HR309">
        <v>4.96005</v>
      </c>
      <c r="HS309">
        <v>3.27395</v>
      </c>
      <c r="HT309">
        <v>9999</v>
      </c>
      <c r="HU309">
        <v>9999</v>
      </c>
      <c r="HV309">
        <v>9999</v>
      </c>
      <c r="HW309">
        <v>163.5</v>
      </c>
      <c r="HX309">
        <v>1.86371</v>
      </c>
      <c r="HY309">
        <v>1.85974</v>
      </c>
      <c r="HZ309">
        <v>1.85806</v>
      </c>
      <c r="IA309">
        <v>1.85944</v>
      </c>
      <c r="IB309">
        <v>1.85959</v>
      </c>
      <c r="IC309">
        <v>1.85804</v>
      </c>
      <c r="ID309">
        <v>1.85707</v>
      </c>
      <c r="IE309">
        <v>1.8521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-25.33</v>
      </c>
      <c r="IT309">
        <v>-3.6834</v>
      </c>
      <c r="IU309">
        <v>-16.32932974039748</v>
      </c>
      <c r="IV309">
        <v>-0.02504303529460891</v>
      </c>
      <c r="IW309">
        <v>8.203137281165334E-06</v>
      </c>
      <c r="IX309">
        <v>-1.601710138363582E-09</v>
      </c>
      <c r="IY309">
        <v>-1.733088081787357</v>
      </c>
      <c r="IZ309">
        <v>-0.1542298006697892</v>
      </c>
      <c r="JA309">
        <v>0.004482180110296973</v>
      </c>
      <c r="JB309">
        <v>-5.576280945024944E-05</v>
      </c>
      <c r="JC309">
        <v>4</v>
      </c>
      <c r="JD309">
        <v>1967</v>
      </c>
      <c r="JE309">
        <v>1</v>
      </c>
      <c r="JF309">
        <v>28</v>
      </c>
      <c r="JG309">
        <v>31.8</v>
      </c>
      <c r="JH309">
        <v>31.8</v>
      </c>
      <c r="JI309">
        <v>1.14014</v>
      </c>
      <c r="JJ309">
        <v>2.62573</v>
      </c>
      <c r="JK309">
        <v>1.49658</v>
      </c>
      <c r="JL309">
        <v>2.40723</v>
      </c>
      <c r="JM309">
        <v>1.54907</v>
      </c>
      <c r="JN309">
        <v>2.3877</v>
      </c>
      <c r="JO309">
        <v>33.4681</v>
      </c>
      <c r="JP309">
        <v>15.6906</v>
      </c>
      <c r="JQ309">
        <v>18</v>
      </c>
      <c r="JR309">
        <v>490.74</v>
      </c>
      <c r="JS309">
        <v>430.385</v>
      </c>
      <c r="JT309">
        <v>22.4834</v>
      </c>
      <c r="JU309">
        <v>42.9427</v>
      </c>
      <c r="JV309">
        <v>30</v>
      </c>
      <c r="JW309">
        <v>42.6557</v>
      </c>
      <c r="JX309">
        <v>42.4757</v>
      </c>
      <c r="JY309">
        <v>22.9292</v>
      </c>
      <c r="JZ309">
        <v>0</v>
      </c>
      <c r="KA309">
        <v>33.9296</v>
      </c>
      <c r="KB309">
        <v>16.7999</v>
      </c>
      <c r="KC309">
        <v>379.949</v>
      </c>
      <c r="KD309">
        <v>18.6862</v>
      </c>
      <c r="KE309">
        <v>98.5791</v>
      </c>
      <c r="KF309">
        <v>92.0266</v>
      </c>
    </row>
    <row r="310" spans="1:292">
      <c r="A310">
        <v>292</v>
      </c>
      <c r="B310">
        <v>1694444987.5</v>
      </c>
      <c r="C310">
        <v>10907</v>
      </c>
      <c r="D310" t="s">
        <v>1024</v>
      </c>
      <c r="E310" t="s">
        <v>1025</v>
      </c>
      <c r="F310">
        <v>5</v>
      </c>
      <c r="G310" t="s">
        <v>1018</v>
      </c>
      <c r="H310">
        <v>1694444980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405.2185034593527</v>
      </c>
      <c r="AJ310">
        <v>385.2020787878786</v>
      </c>
      <c r="AK310">
        <v>-1.932558994544978</v>
      </c>
      <c r="AL310">
        <v>65.95282676426442</v>
      </c>
      <c r="AM310">
        <f>(AO310 - AN310 + DX310*1E3/(8.314*(DZ310+273.15)) * AQ310/DW310 * AP310) * DW310/(100*DK310) * 1000/(1000 - AO310)</f>
        <v>0</v>
      </c>
      <c r="AN310">
        <v>16.32889833929949</v>
      </c>
      <c r="AO310">
        <v>22.03697151515151</v>
      </c>
      <c r="AP310">
        <v>0.0001401563808727247</v>
      </c>
      <c r="AQ310">
        <v>102.977707971484</v>
      </c>
      <c r="AR310">
        <v>2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3.93</v>
      </c>
      <c r="DL310">
        <v>0.5</v>
      </c>
      <c r="DM310" t="s">
        <v>430</v>
      </c>
      <c r="DN310">
        <v>2</v>
      </c>
      <c r="DO310" t="b">
        <v>1</v>
      </c>
      <c r="DP310">
        <v>1694444980</v>
      </c>
      <c r="DQ310">
        <v>385.5497407407407</v>
      </c>
      <c r="DR310">
        <v>409.6857777777778</v>
      </c>
      <c r="DS310">
        <v>22.02416666666667</v>
      </c>
      <c r="DT310">
        <v>16.32615185185185</v>
      </c>
      <c r="DU310">
        <v>410.8951851851853</v>
      </c>
      <c r="DV310">
        <v>25.70733333333333</v>
      </c>
      <c r="DW310">
        <v>499.9551481481482</v>
      </c>
      <c r="DX310">
        <v>84.46517777777775</v>
      </c>
      <c r="DY310">
        <v>0.09991664814814817</v>
      </c>
      <c r="DZ310">
        <v>27.74830370370371</v>
      </c>
      <c r="EA310">
        <v>28.3381037037037</v>
      </c>
      <c r="EB310">
        <v>999.9000000000001</v>
      </c>
      <c r="EC310">
        <v>0</v>
      </c>
      <c r="ED310">
        <v>0</v>
      </c>
      <c r="EE310">
        <v>10001.37222222222</v>
      </c>
      <c r="EF310">
        <v>0</v>
      </c>
      <c r="EG310">
        <v>1739.846666666667</v>
      </c>
      <c r="EH310">
        <v>-24.13608148148148</v>
      </c>
      <c r="EI310">
        <v>394.2323333333333</v>
      </c>
      <c r="EJ310">
        <v>416.4853333333333</v>
      </c>
      <c r="EK310">
        <v>5.69802037037037</v>
      </c>
      <c r="EL310">
        <v>409.6857777777778</v>
      </c>
      <c r="EM310">
        <v>16.32615185185185</v>
      </c>
      <c r="EN310">
        <v>1.860275555555556</v>
      </c>
      <c r="EO310">
        <v>1.37899037037037</v>
      </c>
      <c r="EP310">
        <v>16.30267777777778</v>
      </c>
      <c r="EQ310">
        <v>11.68857777777778</v>
      </c>
      <c r="ER310">
        <v>1999.985185185185</v>
      </c>
      <c r="ES310">
        <v>0.9800005555555557</v>
      </c>
      <c r="ET310">
        <v>0.01999894814814815</v>
      </c>
      <c r="EU310">
        <v>0</v>
      </c>
      <c r="EV310">
        <v>263.0712592592593</v>
      </c>
      <c r="EW310">
        <v>5.00078</v>
      </c>
      <c r="EX310">
        <v>6404.969259259257</v>
      </c>
      <c r="EY310">
        <v>16379.51851851852</v>
      </c>
      <c r="EZ310">
        <v>46.30307407407408</v>
      </c>
      <c r="FA310">
        <v>48.02525925925925</v>
      </c>
      <c r="FB310">
        <v>46.91414814814815</v>
      </c>
      <c r="FC310">
        <v>47.24033333333332</v>
      </c>
      <c r="FD310">
        <v>46.74733333333332</v>
      </c>
      <c r="FE310">
        <v>1955.085185185185</v>
      </c>
      <c r="FF310">
        <v>39.9</v>
      </c>
      <c r="FG310">
        <v>0</v>
      </c>
      <c r="FH310">
        <v>1694444987.7</v>
      </c>
      <c r="FI310">
        <v>0</v>
      </c>
      <c r="FJ310">
        <v>263.0958076923077</v>
      </c>
      <c r="FK310">
        <v>3.159282058949806</v>
      </c>
      <c r="FL310">
        <v>-50.3770943777903</v>
      </c>
      <c r="FM310">
        <v>6406.613461538461</v>
      </c>
      <c r="FN310">
        <v>15</v>
      </c>
      <c r="FO310">
        <v>1694443072.6</v>
      </c>
      <c r="FP310" t="s">
        <v>1019</v>
      </c>
      <c r="FQ310">
        <v>1694443072.6</v>
      </c>
      <c r="FR310">
        <v>1694443072.6</v>
      </c>
      <c r="FS310">
        <v>5</v>
      </c>
      <c r="FT310">
        <v>-0.144</v>
      </c>
      <c r="FU310">
        <v>0.006</v>
      </c>
      <c r="FV310">
        <v>-26.014</v>
      </c>
      <c r="FW310">
        <v>-3.404</v>
      </c>
      <c r="FX310">
        <v>420</v>
      </c>
      <c r="FY310">
        <v>15</v>
      </c>
      <c r="FZ310">
        <v>0.18</v>
      </c>
      <c r="GA310">
        <v>0.01</v>
      </c>
      <c r="GB310">
        <v>-27.00909268292683</v>
      </c>
      <c r="GC310">
        <v>48.14984529616722</v>
      </c>
      <c r="GD310">
        <v>5.238707473496997</v>
      </c>
      <c r="GE310">
        <v>0</v>
      </c>
      <c r="GF310">
        <v>5.701470731707317</v>
      </c>
      <c r="GG310">
        <v>-0.03756439024389893</v>
      </c>
      <c r="GH310">
        <v>0.01259478684067993</v>
      </c>
      <c r="GI310">
        <v>1</v>
      </c>
      <c r="GJ310">
        <v>1</v>
      </c>
      <c r="GK310">
        <v>2</v>
      </c>
      <c r="GL310" t="s">
        <v>438</v>
      </c>
      <c r="GM310">
        <v>3.10377</v>
      </c>
      <c r="GN310">
        <v>2.75821</v>
      </c>
      <c r="GO310">
        <v>0.0768234</v>
      </c>
      <c r="GP310">
        <v>0.0752569</v>
      </c>
      <c r="GQ310">
        <v>0.103704</v>
      </c>
      <c r="GR310">
        <v>0.075388</v>
      </c>
      <c r="GS310">
        <v>23263.7</v>
      </c>
      <c r="GT310">
        <v>21932.8</v>
      </c>
      <c r="GU310">
        <v>25782.9</v>
      </c>
      <c r="GV310">
        <v>24090.4</v>
      </c>
      <c r="GW310">
        <v>37144.4</v>
      </c>
      <c r="GX310">
        <v>32635.6</v>
      </c>
      <c r="GY310">
        <v>45124.3</v>
      </c>
      <c r="GZ310">
        <v>38189.2</v>
      </c>
      <c r="HA310">
        <v>1.73283</v>
      </c>
      <c r="HB310">
        <v>1.6248</v>
      </c>
      <c r="HC310">
        <v>-0.09470430000000001</v>
      </c>
      <c r="HD310">
        <v>0</v>
      </c>
      <c r="HE310">
        <v>29.882</v>
      </c>
      <c r="HF310">
        <v>999.9</v>
      </c>
      <c r="HG310">
        <v>42.3</v>
      </c>
      <c r="HH310">
        <v>30.3</v>
      </c>
      <c r="HI310">
        <v>21.7081</v>
      </c>
      <c r="HJ310">
        <v>61.7025</v>
      </c>
      <c r="HK310">
        <v>23.8502</v>
      </c>
      <c r="HL310">
        <v>1</v>
      </c>
      <c r="HM310">
        <v>1.40864</v>
      </c>
      <c r="HN310">
        <v>9.28105</v>
      </c>
      <c r="HO310">
        <v>20.0651</v>
      </c>
      <c r="HP310">
        <v>5.20741</v>
      </c>
      <c r="HQ310">
        <v>11.992</v>
      </c>
      <c r="HR310">
        <v>4.95995</v>
      </c>
      <c r="HS310">
        <v>3.2742</v>
      </c>
      <c r="HT310">
        <v>9999</v>
      </c>
      <c r="HU310">
        <v>9999</v>
      </c>
      <c r="HV310">
        <v>9999</v>
      </c>
      <c r="HW310">
        <v>163.5</v>
      </c>
      <c r="HX310">
        <v>1.86372</v>
      </c>
      <c r="HY310">
        <v>1.85974</v>
      </c>
      <c r="HZ310">
        <v>1.85805</v>
      </c>
      <c r="IA310">
        <v>1.85944</v>
      </c>
      <c r="IB310">
        <v>1.85959</v>
      </c>
      <c r="IC310">
        <v>1.85804</v>
      </c>
      <c r="ID310">
        <v>1.85711</v>
      </c>
      <c r="IE310">
        <v>1.85211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-25.152</v>
      </c>
      <c r="IT310">
        <v>-3.6836</v>
      </c>
      <c r="IU310">
        <v>-16.32932974039748</v>
      </c>
      <c r="IV310">
        <v>-0.02504303529460891</v>
      </c>
      <c r="IW310">
        <v>8.203137281165334E-06</v>
      </c>
      <c r="IX310">
        <v>-1.601710138363582E-09</v>
      </c>
      <c r="IY310">
        <v>-1.733088081787357</v>
      </c>
      <c r="IZ310">
        <v>-0.1542298006697892</v>
      </c>
      <c r="JA310">
        <v>0.004482180110296973</v>
      </c>
      <c r="JB310">
        <v>-5.576280945024944E-05</v>
      </c>
      <c r="JC310">
        <v>4</v>
      </c>
      <c r="JD310">
        <v>1967</v>
      </c>
      <c r="JE310">
        <v>1</v>
      </c>
      <c r="JF310">
        <v>28</v>
      </c>
      <c r="JG310">
        <v>31.9</v>
      </c>
      <c r="JH310">
        <v>31.9</v>
      </c>
      <c r="JI310">
        <v>1.10229</v>
      </c>
      <c r="JJ310">
        <v>2.62573</v>
      </c>
      <c r="JK310">
        <v>1.49658</v>
      </c>
      <c r="JL310">
        <v>2.40723</v>
      </c>
      <c r="JM310">
        <v>1.54907</v>
      </c>
      <c r="JN310">
        <v>2.40967</v>
      </c>
      <c r="JO310">
        <v>33.4681</v>
      </c>
      <c r="JP310">
        <v>15.6993</v>
      </c>
      <c r="JQ310">
        <v>18</v>
      </c>
      <c r="JR310">
        <v>490.782</v>
      </c>
      <c r="JS310">
        <v>430.272</v>
      </c>
      <c r="JT310">
        <v>22.4698</v>
      </c>
      <c r="JU310">
        <v>42.9431</v>
      </c>
      <c r="JV310">
        <v>30</v>
      </c>
      <c r="JW310">
        <v>42.66</v>
      </c>
      <c r="JX310">
        <v>42.4813</v>
      </c>
      <c r="JY310">
        <v>22.1555</v>
      </c>
      <c r="JZ310">
        <v>0</v>
      </c>
      <c r="KA310">
        <v>34.3075</v>
      </c>
      <c r="KB310">
        <v>16.8093</v>
      </c>
      <c r="KC310">
        <v>366.577</v>
      </c>
      <c r="KD310">
        <v>18.6862</v>
      </c>
      <c r="KE310">
        <v>98.5797</v>
      </c>
      <c r="KF310">
        <v>92.0274</v>
      </c>
    </row>
    <row r="311" spans="1:292">
      <c r="A311">
        <v>293</v>
      </c>
      <c r="B311">
        <v>1694444992.5</v>
      </c>
      <c r="C311">
        <v>10912</v>
      </c>
      <c r="D311" t="s">
        <v>1026</v>
      </c>
      <c r="E311" t="s">
        <v>1027</v>
      </c>
      <c r="F311">
        <v>5</v>
      </c>
      <c r="G311" t="s">
        <v>1018</v>
      </c>
      <c r="H311">
        <v>1694444984.714286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389.0764787033545</v>
      </c>
      <c r="AJ311">
        <v>372.6882424242424</v>
      </c>
      <c r="AK311">
        <v>-2.6029886258224</v>
      </c>
      <c r="AL311">
        <v>65.95282676426442</v>
      </c>
      <c r="AM311">
        <f>(AO311 - AN311 + DX311*1E3/(8.314*(DZ311+273.15)) * AQ311/DW311 * AP311) * DW311/(100*DK311) * 1000/(1000 - AO311)</f>
        <v>0</v>
      </c>
      <c r="AN311">
        <v>16.37765709260782</v>
      </c>
      <c r="AO311">
        <v>22.04918</v>
      </c>
      <c r="AP311">
        <v>7.11108080621841E-05</v>
      </c>
      <c r="AQ311">
        <v>102.977707971484</v>
      </c>
      <c r="AR311">
        <v>2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3.93</v>
      </c>
      <c r="DL311">
        <v>0.5</v>
      </c>
      <c r="DM311" t="s">
        <v>430</v>
      </c>
      <c r="DN311">
        <v>2</v>
      </c>
      <c r="DO311" t="b">
        <v>1</v>
      </c>
      <c r="DP311">
        <v>1694444984.714286</v>
      </c>
      <c r="DQ311">
        <v>379.4985357142858</v>
      </c>
      <c r="DR311">
        <v>397.90225</v>
      </c>
      <c r="DS311">
        <v>22.03377142857143</v>
      </c>
      <c r="DT311">
        <v>16.34562142857143</v>
      </c>
      <c r="DU311">
        <v>404.7255357142857</v>
      </c>
      <c r="DV311">
        <v>25.71728214285714</v>
      </c>
      <c r="DW311">
        <v>500.0244999999999</v>
      </c>
      <c r="DX311">
        <v>84.46482499999999</v>
      </c>
      <c r="DY311">
        <v>0.1001025142857143</v>
      </c>
      <c r="DZ311">
        <v>27.743225</v>
      </c>
      <c r="EA311">
        <v>28.33316071428571</v>
      </c>
      <c r="EB311">
        <v>999.9000000000002</v>
      </c>
      <c r="EC311">
        <v>0</v>
      </c>
      <c r="ED311">
        <v>0</v>
      </c>
      <c r="EE311">
        <v>9999.752142857144</v>
      </c>
      <c r="EF311">
        <v>0</v>
      </c>
      <c r="EG311">
        <v>1736.555</v>
      </c>
      <c r="EH311">
        <v>-18.40381071428572</v>
      </c>
      <c r="EI311">
        <v>388.0486071428572</v>
      </c>
      <c r="EJ311">
        <v>404.5140357142857</v>
      </c>
      <c r="EK311">
        <v>5.688153214285713</v>
      </c>
      <c r="EL311">
        <v>397.90225</v>
      </c>
      <c r="EM311">
        <v>16.34562142857143</v>
      </c>
      <c r="EN311">
        <v>1.861078571428571</v>
      </c>
      <c r="EO311">
        <v>1.380629642857143</v>
      </c>
      <c r="EP311">
        <v>16.30946071428572</v>
      </c>
      <c r="EQ311">
        <v>11.70653214285714</v>
      </c>
      <c r="ER311">
        <v>1999.987857142857</v>
      </c>
      <c r="ES311">
        <v>0.9800007500000001</v>
      </c>
      <c r="ET311">
        <v>0.01999875357142857</v>
      </c>
      <c r="EU311">
        <v>0</v>
      </c>
      <c r="EV311">
        <v>263.3753214285715</v>
      </c>
      <c r="EW311">
        <v>5.00078</v>
      </c>
      <c r="EX311">
        <v>6413.707142857143</v>
      </c>
      <c r="EY311">
        <v>16379.53928571429</v>
      </c>
      <c r="EZ311">
        <v>46.30342857142858</v>
      </c>
      <c r="FA311">
        <v>48.02435714285713</v>
      </c>
      <c r="FB311">
        <v>46.91275</v>
      </c>
      <c r="FC311">
        <v>47.24292857142856</v>
      </c>
      <c r="FD311">
        <v>46.74074999999999</v>
      </c>
      <c r="FE311">
        <v>1955.087857142857</v>
      </c>
      <c r="FF311">
        <v>39.9</v>
      </c>
      <c r="FG311">
        <v>0</v>
      </c>
      <c r="FH311">
        <v>1694444993.1</v>
      </c>
      <c r="FI311">
        <v>0</v>
      </c>
      <c r="FJ311">
        <v>263.43888</v>
      </c>
      <c r="FK311">
        <v>4.309153865719731</v>
      </c>
      <c r="FL311">
        <v>171.903076618085</v>
      </c>
      <c r="FM311">
        <v>6414.126800000001</v>
      </c>
      <c r="FN311">
        <v>15</v>
      </c>
      <c r="FO311">
        <v>1694443072.6</v>
      </c>
      <c r="FP311" t="s">
        <v>1019</v>
      </c>
      <c r="FQ311">
        <v>1694443072.6</v>
      </c>
      <c r="FR311">
        <v>1694443072.6</v>
      </c>
      <c r="FS311">
        <v>5</v>
      </c>
      <c r="FT311">
        <v>-0.144</v>
      </c>
      <c r="FU311">
        <v>0.006</v>
      </c>
      <c r="FV311">
        <v>-26.014</v>
      </c>
      <c r="FW311">
        <v>-3.404</v>
      </c>
      <c r="FX311">
        <v>420</v>
      </c>
      <c r="FY311">
        <v>15</v>
      </c>
      <c r="FZ311">
        <v>0.18</v>
      </c>
      <c r="GA311">
        <v>0.01</v>
      </c>
      <c r="GB311">
        <v>-21.66899756097561</v>
      </c>
      <c r="GC311">
        <v>72.55937979094074</v>
      </c>
      <c r="GD311">
        <v>7.217854751239737</v>
      </c>
      <c r="GE311">
        <v>0</v>
      </c>
      <c r="GF311">
        <v>5.689406585365854</v>
      </c>
      <c r="GG311">
        <v>-0.08375268292683365</v>
      </c>
      <c r="GH311">
        <v>0.01724828511939048</v>
      </c>
      <c r="GI311">
        <v>1</v>
      </c>
      <c r="GJ311">
        <v>1</v>
      </c>
      <c r="GK311">
        <v>2</v>
      </c>
      <c r="GL311" t="s">
        <v>438</v>
      </c>
      <c r="GM311">
        <v>3.10382</v>
      </c>
      <c r="GN311">
        <v>2.75813</v>
      </c>
      <c r="GO311">
        <v>0.0749215</v>
      </c>
      <c r="GP311">
        <v>0.0727569</v>
      </c>
      <c r="GQ311">
        <v>0.103743</v>
      </c>
      <c r="GR311">
        <v>0.0756061</v>
      </c>
      <c r="GS311">
        <v>23311.6</v>
      </c>
      <c r="GT311">
        <v>21991.8</v>
      </c>
      <c r="GU311">
        <v>25782.9</v>
      </c>
      <c r="GV311">
        <v>24090.1</v>
      </c>
      <c r="GW311">
        <v>37142.6</v>
      </c>
      <c r="GX311">
        <v>32627.9</v>
      </c>
      <c r="GY311">
        <v>45124.2</v>
      </c>
      <c r="GZ311">
        <v>38189.4</v>
      </c>
      <c r="HA311">
        <v>1.73298</v>
      </c>
      <c r="HB311">
        <v>1.62462</v>
      </c>
      <c r="HC311">
        <v>-0.0956506</v>
      </c>
      <c r="HD311">
        <v>0</v>
      </c>
      <c r="HE311">
        <v>29.882</v>
      </c>
      <c r="HF311">
        <v>999.9</v>
      </c>
      <c r="HG311">
        <v>42.4</v>
      </c>
      <c r="HH311">
        <v>30.3</v>
      </c>
      <c r="HI311">
        <v>21.759</v>
      </c>
      <c r="HJ311">
        <v>61.6525</v>
      </c>
      <c r="HK311">
        <v>23.6619</v>
      </c>
      <c r="HL311">
        <v>1</v>
      </c>
      <c r="HM311">
        <v>1.4088</v>
      </c>
      <c r="HN311">
        <v>9.28105</v>
      </c>
      <c r="HO311">
        <v>20.0657</v>
      </c>
      <c r="HP311">
        <v>5.20696</v>
      </c>
      <c r="HQ311">
        <v>11.992</v>
      </c>
      <c r="HR311">
        <v>4.9601</v>
      </c>
      <c r="HS311">
        <v>3.274</v>
      </c>
      <c r="HT311">
        <v>9999</v>
      </c>
      <c r="HU311">
        <v>9999</v>
      </c>
      <c r="HV311">
        <v>9999</v>
      </c>
      <c r="HW311">
        <v>163.5</v>
      </c>
      <c r="HX311">
        <v>1.86373</v>
      </c>
      <c r="HY311">
        <v>1.85974</v>
      </c>
      <c r="HZ311">
        <v>1.85806</v>
      </c>
      <c r="IA311">
        <v>1.85944</v>
      </c>
      <c r="IB311">
        <v>1.85959</v>
      </c>
      <c r="IC311">
        <v>1.85804</v>
      </c>
      <c r="ID311">
        <v>1.85713</v>
      </c>
      <c r="IE311">
        <v>1.85211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-24.905</v>
      </c>
      <c r="IT311">
        <v>-3.6841</v>
      </c>
      <c r="IU311">
        <v>-16.32932974039748</v>
      </c>
      <c r="IV311">
        <v>-0.02504303529460891</v>
      </c>
      <c r="IW311">
        <v>8.203137281165334E-06</v>
      </c>
      <c r="IX311">
        <v>-1.601710138363582E-09</v>
      </c>
      <c r="IY311">
        <v>-1.733088081787357</v>
      </c>
      <c r="IZ311">
        <v>-0.1542298006697892</v>
      </c>
      <c r="JA311">
        <v>0.004482180110296973</v>
      </c>
      <c r="JB311">
        <v>-5.576280945024944E-05</v>
      </c>
      <c r="JC311">
        <v>4</v>
      </c>
      <c r="JD311">
        <v>1967</v>
      </c>
      <c r="JE311">
        <v>1</v>
      </c>
      <c r="JF311">
        <v>28</v>
      </c>
      <c r="JG311">
        <v>32</v>
      </c>
      <c r="JH311">
        <v>32</v>
      </c>
      <c r="JI311">
        <v>1.06689</v>
      </c>
      <c r="JJ311">
        <v>2.62939</v>
      </c>
      <c r="JK311">
        <v>1.49658</v>
      </c>
      <c r="JL311">
        <v>2.40723</v>
      </c>
      <c r="JM311">
        <v>1.54907</v>
      </c>
      <c r="JN311">
        <v>2.41089</v>
      </c>
      <c r="JO311">
        <v>33.4681</v>
      </c>
      <c r="JP311">
        <v>15.6993</v>
      </c>
      <c r="JQ311">
        <v>18</v>
      </c>
      <c r="JR311">
        <v>490.906</v>
      </c>
      <c r="JS311">
        <v>430.183</v>
      </c>
      <c r="JT311">
        <v>22.4603</v>
      </c>
      <c r="JU311">
        <v>42.9471</v>
      </c>
      <c r="JV311">
        <v>30.0001</v>
      </c>
      <c r="JW311">
        <v>42.6644</v>
      </c>
      <c r="JX311">
        <v>42.4855</v>
      </c>
      <c r="JY311">
        <v>21.4562</v>
      </c>
      <c r="JZ311">
        <v>0</v>
      </c>
      <c r="KA311">
        <v>34.3075</v>
      </c>
      <c r="KB311">
        <v>16.8124</v>
      </c>
      <c r="KC311">
        <v>346.54</v>
      </c>
      <c r="KD311">
        <v>18.6862</v>
      </c>
      <c r="KE311">
        <v>98.5796</v>
      </c>
      <c r="KF311">
        <v>92.0275</v>
      </c>
    </row>
    <row r="312" spans="1:292">
      <c r="A312">
        <v>294</v>
      </c>
      <c r="B312">
        <v>1694444997.5</v>
      </c>
      <c r="C312">
        <v>10917</v>
      </c>
      <c r="D312" t="s">
        <v>1028</v>
      </c>
      <c r="E312" t="s">
        <v>1029</v>
      </c>
      <c r="F312">
        <v>5</v>
      </c>
      <c r="G312" t="s">
        <v>1018</v>
      </c>
      <c r="H312">
        <v>1694444990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372.6528776368516</v>
      </c>
      <c r="AJ312">
        <v>358.3260727272728</v>
      </c>
      <c r="AK312">
        <v>-2.916251235478307</v>
      </c>
      <c r="AL312">
        <v>65.95282676426442</v>
      </c>
      <c r="AM312">
        <f>(AO312 - AN312 + DX312*1E3/(8.314*(DZ312+273.15)) * AQ312/DW312 * AP312) * DW312/(100*DK312) * 1000/(1000 - AO312)</f>
        <v>0</v>
      </c>
      <c r="AN312">
        <v>16.41730993170493</v>
      </c>
      <c r="AO312">
        <v>22.07621757575757</v>
      </c>
      <c r="AP312">
        <v>0.005886945427751622</v>
      </c>
      <c r="AQ312">
        <v>102.977707971484</v>
      </c>
      <c r="AR312">
        <v>2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3.93</v>
      </c>
      <c r="DL312">
        <v>0.5</v>
      </c>
      <c r="DM312" t="s">
        <v>430</v>
      </c>
      <c r="DN312">
        <v>2</v>
      </c>
      <c r="DO312" t="b">
        <v>1</v>
      </c>
      <c r="DP312">
        <v>1694444990</v>
      </c>
      <c r="DQ312">
        <v>368.7924444444444</v>
      </c>
      <c r="DR312">
        <v>381.7945925925925</v>
      </c>
      <c r="DS312">
        <v>22.04771481481481</v>
      </c>
      <c r="DT312">
        <v>16.37544074074074</v>
      </c>
      <c r="DU312">
        <v>393.8088888888889</v>
      </c>
      <c r="DV312">
        <v>25.73171851851852</v>
      </c>
      <c r="DW312">
        <v>500.0301111111111</v>
      </c>
      <c r="DX312">
        <v>84.46462222222223</v>
      </c>
      <c r="DY312">
        <v>0.1000612925925926</v>
      </c>
      <c r="DZ312">
        <v>27.73874444444445</v>
      </c>
      <c r="EA312">
        <v>28.32561851851853</v>
      </c>
      <c r="EB312">
        <v>999.9000000000001</v>
      </c>
      <c r="EC312">
        <v>0</v>
      </c>
      <c r="ED312">
        <v>0</v>
      </c>
      <c r="EE312">
        <v>10001.15888888889</v>
      </c>
      <c r="EF312">
        <v>0</v>
      </c>
      <c r="EG312">
        <v>1736.425555555556</v>
      </c>
      <c r="EH312">
        <v>-13.0021737037037</v>
      </c>
      <c r="EI312">
        <v>377.1065555555555</v>
      </c>
      <c r="EJ312">
        <v>388.1502592592592</v>
      </c>
      <c r="EK312">
        <v>5.672265925925926</v>
      </c>
      <c r="EL312">
        <v>381.7945925925925</v>
      </c>
      <c r="EM312">
        <v>16.37544074074074</v>
      </c>
      <c r="EN312">
        <v>1.862251111111111</v>
      </c>
      <c r="EO312">
        <v>1.383146296296296</v>
      </c>
      <c r="EP312">
        <v>16.31934814814815</v>
      </c>
      <c r="EQ312">
        <v>11.73407777777778</v>
      </c>
      <c r="ER312">
        <v>1999.981481481481</v>
      </c>
      <c r="ES312">
        <v>0.9800007777777778</v>
      </c>
      <c r="ET312">
        <v>0.01999872222222222</v>
      </c>
      <c r="EU312">
        <v>0</v>
      </c>
      <c r="EV312">
        <v>263.6713703703704</v>
      </c>
      <c r="EW312">
        <v>5.00078</v>
      </c>
      <c r="EX312">
        <v>6416.04037037037</v>
      </c>
      <c r="EY312">
        <v>16379.49259259259</v>
      </c>
      <c r="EZ312">
        <v>46.30774074074074</v>
      </c>
      <c r="FA312">
        <v>48.02296296296296</v>
      </c>
      <c r="FB312">
        <v>46.90722222222222</v>
      </c>
      <c r="FC312">
        <v>47.25188888888887</v>
      </c>
      <c r="FD312">
        <v>46.74266666666666</v>
      </c>
      <c r="FE312">
        <v>1955.081481481481</v>
      </c>
      <c r="FF312">
        <v>39.9</v>
      </c>
      <c r="FG312">
        <v>0</v>
      </c>
      <c r="FH312">
        <v>1694444997.9</v>
      </c>
      <c r="FI312">
        <v>0</v>
      </c>
      <c r="FJ312">
        <v>263.6996799999999</v>
      </c>
      <c r="FK312">
        <v>2.711615391580016</v>
      </c>
      <c r="FL312">
        <v>62.70615287121589</v>
      </c>
      <c r="FM312">
        <v>6416.3272</v>
      </c>
      <c r="FN312">
        <v>15</v>
      </c>
      <c r="FO312">
        <v>1694443072.6</v>
      </c>
      <c r="FP312" t="s">
        <v>1019</v>
      </c>
      <c r="FQ312">
        <v>1694443072.6</v>
      </c>
      <c r="FR312">
        <v>1694443072.6</v>
      </c>
      <c r="FS312">
        <v>5</v>
      </c>
      <c r="FT312">
        <v>-0.144</v>
      </c>
      <c r="FU312">
        <v>0.006</v>
      </c>
      <c r="FV312">
        <v>-26.014</v>
      </c>
      <c r="FW312">
        <v>-3.404</v>
      </c>
      <c r="FX312">
        <v>420</v>
      </c>
      <c r="FY312">
        <v>15</v>
      </c>
      <c r="FZ312">
        <v>0.18</v>
      </c>
      <c r="GA312">
        <v>0.01</v>
      </c>
      <c r="GB312">
        <v>-17.51135756097561</v>
      </c>
      <c r="GC312">
        <v>66.52608229965148</v>
      </c>
      <c r="GD312">
        <v>6.683591713776899</v>
      </c>
      <c r="GE312">
        <v>0</v>
      </c>
      <c r="GF312">
        <v>5.680893902439024</v>
      </c>
      <c r="GG312">
        <v>-0.1940910104529745</v>
      </c>
      <c r="GH312">
        <v>0.02410224874419539</v>
      </c>
      <c r="GI312">
        <v>1</v>
      </c>
      <c r="GJ312">
        <v>1</v>
      </c>
      <c r="GK312">
        <v>2</v>
      </c>
      <c r="GL312" t="s">
        <v>438</v>
      </c>
      <c r="GM312">
        <v>3.10375</v>
      </c>
      <c r="GN312">
        <v>2.75801</v>
      </c>
      <c r="GO312">
        <v>0.07273259999999999</v>
      </c>
      <c r="GP312">
        <v>0.070232</v>
      </c>
      <c r="GQ312">
        <v>0.10382</v>
      </c>
      <c r="GR312">
        <v>0.07562190000000001</v>
      </c>
      <c r="GS312">
        <v>23366.7</v>
      </c>
      <c r="GT312">
        <v>22051.6</v>
      </c>
      <c r="GU312">
        <v>25783</v>
      </c>
      <c r="GV312">
        <v>24090.2</v>
      </c>
      <c r="GW312">
        <v>37139</v>
      </c>
      <c r="GX312">
        <v>32626.8</v>
      </c>
      <c r="GY312">
        <v>45124</v>
      </c>
      <c r="GZ312">
        <v>38189</v>
      </c>
      <c r="HA312">
        <v>1.73293</v>
      </c>
      <c r="HB312">
        <v>1.6246</v>
      </c>
      <c r="HC312">
        <v>-0.0971109</v>
      </c>
      <c r="HD312">
        <v>0</v>
      </c>
      <c r="HE312">
        <v>29.8812</v>
      </c>
      <c r="HF312">
        <v>999.9</v>
      </c>
      <c r="HG312">
        <v>42.4</v>
      </c>
      <c r="HH312">
        <v>30.3</v>
      </c>
      <c r="HI312">
        <v>21.759</v>
      </c>
      <c r="HJ312">
        <v>61.7525</v>
      </c>
      <c r="HK312">
        <v>23.7861</v>
      </c>
      <c r="HL312">
        <v>1</v>
      </c>
      <c r="HM312">
        <v>1.40877</v>
      </c>
      <c r="HN312">
        <v>9.28105</v>
      </c>
      <c r="HO312">
        <v>20.0661</v>
      </c>
      <c r="HP312">
        <v>5.20711</v>
      </c>
      <c r="HQ312">
        <v>11.992</v>
      </c>
      <c r="HR312">
        <v>4.96005</v>
      </c>
      <c r="HS312">
        <v>3.27413</v>
      </c>
      <c r="HT312">
        <v>9999</v>
      </c>
      <c r="HU312">
        <v>9999</v>
      </c>
      <c r="HV312">
        <v>9999</v>
      </c>
      <c r="HW312">
        <v>163.5</v>
      </c>
      <c r="HX312">
        <v>1.86373</v>
      </c>
      <c r="HY312">
        <v>1.85974</v>
      </c>
      <c r="HZ312">
        <v>1.85805</v>
      </c>
      <c r="IA312">
        <v>1.85944</v>
      </c>
      <c r="IB312">
        <v>1.85959</v>
      </c>
      <c r="IC312">
        <v>1.85804</v>
      </c>
      <c r="ID312">
        <v>1.85712</v>
      </c>
      <c r="IE312">
        <v>1.85211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-24.623</v>
      </c>
      <c r="IT312">
        <v>-3.6851</v>
      </c>
      <c r="IU312">
        <v>-16.32932974039748</v>
      </c>
      <c r="IV312">
        <v>-0.02504303529460891</v>
      </c>
      <c r="IW312">
        <v>8.203137281165334E-06</v>
      </c>
      <c r="IX312">
        <v>-1.601710138363582E-09</v>
      </c>
      <c r="IY312">
        <v>-1.733088081787357</v>
      </c>
      <c r="IZ312">
        <v>-0.1542298006697892</v>
      </c>
      <c r="JA312">
        <v>0.004482180110296973</v>
      </c>
      <c r="JB312">
        <v>-5.576280945024944E-05</v>
      </c>
      <c r="JC312">
        <v>4</v>
      </c>
      <c r="JD312">
        <v>1967</v>
      </c>
      <c r="JE312">
        <v>1</v>
      </c>
      <c r="JF312">
        <v>28</v>
      </c>
      <c r="JG312">
        <v>32.1</v>
      </c>
      <c r="JH312">
        <v>32.1</v>
      </c>
      <c r="JI312">
        <v>1.02783</v>
      </c>
      <c r="JJ312">
        <v>2.62817</v>
      </c>
      <c r="JK312">
        <v>1.49658</v>
      </c>
      <c r="JL312">
        <v>2.40723</v>
      </c>
      <c r="JM312">
        <v>1.54907</v>
      </c>
      <c r="JN312">
        <v>2.43774</v>
      </c>
      <c r="JO312">
        <v>33.4906</v>
      </c>
      <c r="JP312">
        <v>15.6993</v>
      </c>
      <c r="JQ312">
        <v>18</v>
      </c>
      <c r="JR312">
        <v>490.896</v>
      </c>
      <c r="JS312">
        <v>430.193</v>
      </c>
      <c r="JT312">
        <v>22.4523</v>
      </c>
      <c r="JU312">
        <v>42.9471</v>
      </c>
      <c r="JV312">
        <v>30.0001</v>
      </c>
      <c r="JW312">
        <v>42.6682</v>
      </c>
      <c r="JX312">
        <v>42.49</v>
      </c>
      <c r="JY312">
        <v>20.6676</v>
      </c>
      <c r="JZ312">
        <v>0</v>
      </c>
      <c r="KA312">
        <v>34.3075</v>
      </c>
      <c r="KB312">
        <v>16.8241</v>
      </c>
      <c r="KC312">
        <v>333.179</v>
      </c>
      <c r="KD312">
        <v>18.6796</v>
      </c>
      <c r="KE312">
        <v>98.57940000000001</v>
      </c>
      <c r="KF312">
        <v>92.027</v>
      </c>
    </row>
    <row r="313" spans="1:292">
      <c r="A313">
        <v>295</v>
      </c>
      <c r="B313">
        <v>1694445002.5</v>
      </c>
      <c r="C313">
        <v>10922</v>
      </c>
      <c r="D313" t="s">
        <v>1030</v>
      </c>
      <c r="E313" t="s">
        <v>1031</v>
      </c>
      <c r="F313">
        <v>5</v>
      </c>
      <c r="G313" t="s">
        <v>1018</v>
      </c>
      <c r="H313">
        <v>1694444994.714286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355.6983463016021</v>
      </c>
      <c r="AJ313">
        <v>342.9873515151514</v>
      </c>
      <c r="AK313">
        <v>-3.080556341731917</v>
      </c>
      <c r="AL313">
        <v>65.95282676426442</v>
      </c>
      <c r="AM313">
        <f>(AO313 - AN313 + DX313*1E3/(8.314*(DZ313+273.15)) * AQ313/DW313 * AP313) * DW313/(100*DK313) * 1000/(1000 - AO313)</f>
        <v>0</v>
      </c>
      <c r="AN313">
        <v>16.41572164893016</v>
      </c>
      <c r="AO313">
        <v>22.08701272727273</v>
      </c>
      <c r="AP313">
        <v>0.00123875226077149</v>
      </c>
      <c r="AQ313">
        <v>102.977707971484</v>
      </c>
      <c r="AR313">
        <v>2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3.93</v>
      </c>
      <c r="DL313">
        <v>0.5</v>
      </c>
      <c r="DM313" t="s">
        <v>430</v>
      </c>
      <c r="DN313">
        <v>2</v>
      </c>
      <c r="DO313" t="b">
        <v>1</v>
      </c>
      <c r="DP313">
        <v>1694444994.714286</v>
      </c>
      <c r="DQ313">
        <v>356.4896071428571</v>
      </c>
      <c r="DR313">
        <v>366.4740357142857</v>
      </c>
      <c r="DS313">
        <v>22.06285714285714</v>
      </c>
      <c r="DT313">
        <v>16.40108214285714</v>
      </c>
      <c r="DU313">
        <v>381.2622857142858</v>
      </c>
      <c r="DV313">
        <v>25.7474</v>
      </c>
      <c r="DW313">
        <v>500.0121785714286</v>
      </c>
      <c r="DX313">
        <v>84.4641642857143</v>
      </c>
      <c r="DY313">
        <v>0.1000240107142857</v>
      </c>
      <c r="DZ313">
        <v>27.73559642857143</v>
      </c>
      <c r="EA313">
        <v>28.31293571428571</v>
      </c>
      <c r="EB313">
        <v>999.9000000000002</v>
      </c>
      <c r="EC313">
        <v>0</v>
      </c>
      <c r="ED313">
        <v>0</v>
      </c>
      <c r="EE313">
        <v>9999.684999999999</v>
      </c>
      <c r="EF313">
        <v>0</v>
      </c>
      <c r="EG313">
        <v>1736.3925</v>
      </c>
      <c r="EH313">
        <v>-9.984493214285715</v>
      </c>
      <c r="EI313">
        <v>364.5318928571429</v>
      </c>
      <c r="EJ313">
        <v>372.5846071428571</v>
      </c>
      <c r="EK313">
        <v>5.661776071428572</v>
      </c>
      <c r="EL313">
        <v>366.4740357142857</v>
      </c>
      <c r="EM313">
        <v>16.40108214285714</v>
      </c>
      <c r="EN313">
        <v>1.863520357142857</v>
      </c>
      <c r="EO313">
        <v>1.385303571428572</v>
      </c>
      <c r="EP313">
        <v>16.33003928571429</v>
      </c>
      <c r="EQ313">
        <v>11.7577</v>
      </c>
      <c r="ER313">
        <v>1999.978571428572</v>
      </c>
      <c r="ES313">
        <v>0.9800008571428572</v>
      </c>
      <c r="ET313">
        <v>0.01999866428571428</v>
      </c>
      <c r="EU313">
        <v>0</v>
      </c>
      <c r="EV313">
        <v>263.8095714285714</v>
      </c>
      <c r="EW313">
        <v>5.00078</v>
      </c>
      <c r="EX313">
        <v>6421.492142857142</v>
      </c>
      <c r="EY313">
        <v>16379.46428571429</v>
      </c>
      <c r="EZ313">
        <v>46.30117857142857</v>
      </c>
      <c r="FA313">
        <v>48.02657142857142</v>
      </c>
      <c r="FB313">
        <v>46.90821428571427</v>
      </c>
      <c r="FC313">
        <v>47.24957142857141</v>
      </c>
      <c r="FD313">
        <v>46.75860714285714</v>
      </c>
      <c r="FE313">
        <v>1955.078571428572</v>
      </c>
      <c r="FF313">
        <v>39.9</v>
      </c>
      <c r="FG313">
        <v>0</v>
      </c>
      <c r="FH313">
        <v>1694445002.7</v>
      </c>
      <c r="FI313">
        <v>0</v>
      </c>
      <c r="FJ313">
        <v>263.8354</v>
      </c>
      <c r="FK313">
        <v>0.2768461691105584</v>
      </c>
      <c r="FL313">
        <v>-39.36230776857693</v>
      </c>
      <c r="FM313">
        <v>6421.893599999999</v>
      </c>
      <c r="FN313">
        <v>15</v>
      </c>
      <c r="FO313">
        <v>1694443072.6</v>
      </c>
      <c r="FP313" t="s">
        <v>1019</v>
      </c>
      <c r="FQ313">
        <v>1694443072.6</v>
      </c>
      <c r="FR313">
        <v>1694443072.6</v>
      </c>
      <c r="FS313">
        <v>5</v>
      </c>
      <c r="FT313">
        <v>-0.144</v>
      </c>
      <c r="FU313">
        <v>0.006</v>
      </c>
      <c r="FV313">
        <v>-26.014</v>
      </c>
      <c r="FW313">
        <v>-3.404</v>
      </c>
      <c r="FX313">
        <v>420</v>
      </c>
      <c r="FY313">
        <v>15</v>
      </c>
      <c r="FZ313">
        <v>0.18</v>
      </c>
      <c r="GA313">
        <v>0.01</v>
      </c>
      <c r="GB313">
        <v>-12.06840902439024</v>
      </c>
      <c r="GC313">
        <v>40.26908466898955</v>
      </c>
      <c r="GD313">
        <v>4.1021216953347</v>
      </c>
      <c r="GE313">
        <v>0</v>
      </c>
      <c r="GF313">
        <v>5.672800487804878</v>
      </c>
      <c r="GG313">
        <v>-0.1432764459930256</v>
      </c>
      <c r="GH313">
        <v>0.02237390269294263</v>
      </c>
      <c r="GI313">
        <v>1</v>
      </c>
      <c r="GJ313">
        <v>1</v>
      </c>
      <c r="GK313">
        <v>2</v>
      </c>
      <c r="GL313" t="s">
        <v>438</v>
      </c>
      <c r="GM313">
        <v>3.10367</v>
      </c>
      <c r="GN313">
        <v>2.75808</v>
      </c>
      <c r="GO313">
        <v>0.07037640000000001</v>
      </c>
      <c r="GP313">
        <v>0.0676766</v>
      </c>
      <c r="GQ313">
        <v>0.103843</v>
      </c>
      <c r="GR313">
        <v>0.07563640000000001</v>
      </c>
      <c r="GS313">
        <v>23426</v>
      </c>
      <c r="GT313">
        <v>22112</v>
      </c>
      <c r="GU313">
        <v>25783</v>
      </c>
      <c r="GV313">
        <v>24090.2</v>
      </c>
      <c r="GW313">
        <v>37137.9</v>
      </c>
      <c r="GX313">
        <v>32626.5</v>
      </c>
      <c r="GY313">
        <v>45124.2</v>
      </c>
      <c r="GZ313">
        <v>38189.6</v>
      </c>
      <c r="HA313">
        <v>1.73283</v>
      </c>
      <c r="HB313">
        <v>1.6246</v>
      </c>
      <c r="HC313">
        <v>-0.0956357</v>
      </c>
      <c r="HD313">
        <v>0</v>
      </c>
      <c r="HE313">
        <v>29.8788</v>
      </c>
      <c r="HF313">
        <v>999.9</v>
      </c>
      <c r="HG313">
        <v>42.4</v>
      </c>
      <c r="HH313">
        <v>30.3</v>
      </c>
      <c r="HI313">
        <v>21.7581</v>
      </c>
      <c r="HJ313">
        <v>61.7325</v>
      </c>
      <c r="HK313">
        <v>23.8061</v>
      </c>
      <c r="HL313">
        <v>1</v>
      </c>
      <c r="HM313">
        <v>1.40889</v>
      </c>
      <c r="HN313">
        <v>9.28105</v>
      </c>
      <c r="HO313">
        <v>20.0657</v>
      </c>
      <c r="HP313">
        <v>5.20696</v>
      </c>
      <c r="HQ313">
        <v>11.992</v>
      </c>
      <c r="HR313">
        <v>4.9599</v>
      </c>
      <c r="HS313">
        <v>3.27423</v>
      </c>
      <c r="HT313">
        <v>9999</v>
      </c>
      <c r="HU313">
        <v>9999</v>
      </c>
      <c r="HV313">
        <v>9999</v>
      </c>
      <c r="HW313">
        <v>163.5</v>
      </c>
      <c r="HX313">
        <v>1.86373</v>
      </c>
      <c r="HY313">
        <v>1.85974</v>
      </c>
      <c r="HZ313">
        <v>1.85804</v>
      </c>
      <c r="IA313">
        <v>1.85944</v>
      </c>
      <c r="IB313">
        <v>1.85959</v>
      </c>
      <c r="IC313">
        <v>1.85805</v>
      </c>
      <c r="ID313">
        <v>1.85712</v>
      </c>
      <c r="IE313">
        <v>1.8521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-24.321</v>
      </c>
      <c r="IT313">
        <v>-3.6854</v>
      </c>
      <c r="IU313">
        <v>-16.32932974039748</v>
      </c>
      <c r="IV313">
        <v>-0.02504303529460891</v>
      </c>
      <c r="IW313">
        <v>8.203137281165334E-06</v>
      </c>
      <c r="IX313">
        <v>-1.601710138363582E-09</v>
      </c>
      <c r="IY313">
        <v>-1.733088081787357</v>
      </c>
      <c r="IZ313">
        <v>-0.1542298006697892</v>
      </c>
      <c r="JA313">
        <v>0.004482180110296973</v>
      </c>
      <c r="JB313">
        <v>-5.576280945024944E-05</v>
      </c>
      <c r="JC313">
        <v>4</v>
      </c>
      <c r="JD313">
        <v>1967</v>
      </c>
      <c r="JE313">
        <v>1</v>
      </c>
      <c r="JF313">
        <v>28</v>
      </c>
      <c r="JG313">
        <v>32.2</v>
      </c>
      <c r="JH313">
        <v>32.2</v>
      </c>
      <c r="JI313">
        <v>0.991211</v>
      </c>
      <c r="JJ313">
        <v>2.62695</v>
      </c>
      <c r="JK313">
        <v>1.49658</v>
      </c>
      <c r="JL313">
        <v>2.40723</v>
      </c>
      <c r="JM313">
        <v>1.54907</v>
      </c>
      <c r="JN313">
        <v>2.44873</v>
      </c>
      <c r="JO313">
        <v>33.4906</v>
      </c>
      <c r="JP313">
        <v>15.6993</v>
      </c>
      <c r="JQ313">
        <v>18</v>
      </c>
      <c r="JR313">
        <v>490.851</v>
      </c>
      <c r="JS313">
        <v>430.21</v>
      </c>
      <c r="JT313">
        <v>22.4475</v>
      </c>
      <c r="JU313">
        <v>42.9474</v>
      </c>
      <c r="JV313">
        <v>30.0002</v>
      </c>
      <c r="JW313">
        <v>42.6712</v>
      </c>
      <c r="JX313">
        <v>42.493</v>
      </c>
      <c r="JY313">
        <v>19.9407</v>
      </c>
      <c r="JZ313">
        <v>0</v>
      </c>
      <c r="KA313">
        <v>34.3075</v>
      </c>
      <c r="KB313">
        <v>16.8424</v>
      </c>
      <c r="KC313">
        <v>313.138</v>
      </c>
      <c r="KD313">
        <v>18.6739</v>
      </c>
      <c r="KE313">
        <v>98.5797</v>
      </c>
      <c r="KF313">
        <v>92.0277</v>
      </c>
    </row>
    <row r="314" spans="1:292">
      <c r="A314">
        <v>296</v>
      </c>
      <c r="B314">
        <v>1694445007.5</v>
      </c>
      <c r="C314">
        <v>10927</v>
      </c>
      <c r="D314" t="s">
        <v>1032</v>
      </c>
      <c r="E314" t="s">
        <v>1033</v>
      </c>
      <c r="F314">
        <v>5</v>
      </c>
      <c r="G314" t="s">
        <v>1018</v>
      </c>
      <c r="H314">
        <v>1694445000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338.9729819444069</v>
      </c>
      <c r="AJ314">
        <v>327.3778545454545</v>
      </c>
      <c r="AK314">
        <v>-3.128936014548552</v>
      </c>
      <c r="AL314">
        <v>65.95282676426442</v>
      </c>
      <c r="AM314">
        <f>(AO314 - AN314 + DX314*1E3/(8.314*(DZ314+273.15)) * AQ314/DW314 * AP314) * DW314/(100*DK314) * 1000/(1000 - AO314)</f>
        <v>0</v>
      </c>
      <c r="AN314">
        <v>16.41178752333849</v>
      </c>
      <c r="AO314">
        <v>22.0887896969697</v>
      </c>
      <c r="AP314">
        <v>-7.860833645498954E-05</v>
      </c>
      <c r="AQ314">
        <v>102.977707971484</v>
      </c>
      <c r="AR314">
        <v>2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3.93</v>
      </c>
      <c r="DL314">
        <v>0.5</v>
      </c>
      <c r="DM314" t="s">
        <v>430</v>
      </c>
      <c r="DN314">
        <v>2</v>
      </c>
      <c r="DO314" t="b">
        <v>1</v>
      </c>
      <c r="DP314">
        <v>1694445000</v>
      </c>
      <c r="DQ314">
        <v>341.2872222222223</v>
      </c>
      <c r="DR314">
        <v>349.0947407407407</v>
      </c>
      <c r="DS314">
        <v>22.07955185185185</v>
      </c>
      <c r="DT314">
        <v>16.41432962962963</v>
      </c>
      <c r="DU314">
        <v>365.7560740740741</v>
      </c>
      <c r="DV314">
        <v>25.76468148148147</v>
      </c>
      <c r="DW314">
        <v>499.9832222222223</v>
      </c>
      <c r="DX314">
        <v>84.46399629629629</v>
      </c>
      <c r="DY314">
        <v>0.0999724111111111</v>
      </c>
      <c r="DZ314">
        <v>27.73180370370371</v>
      </c>
      <c r="EA314">
        <v>28.30948148148148</v>
      </c>
      <c r="EB314">
        <v>999.9000000000001</v>
      </c>
      <c r="EC314">
        <v>0</v>
      </c>
      <c r="ED314">
        <v>0</v>
      </c>
      <c r="EE314">
        <v>10005.42703703704</v>
      </c>
      <c r="EF314">
        <v>0</v>
      </c>
      <c r="EG314">
        <v>1736.774444444444</v>
      </c>
      <c r="EH314">
        <v>-7.807531481481482</v>
      </c>
      <c r="EI314">
        <v>348.9925555555556</v>
      </c>
      <c r="EJ314">
        <v>354.9205555555556</v>
      </c>
      <c r="EK314">
        <v>5.665218148148148</v>
      </c>
      <c r="EL314">
        <v>349.0947407407407</v>
      </c>
      <c r="EM314">
        <v>16.41432962962963</v>
      </c>
      <c r="EN314">
        <v>1.864925925925926</v>
      </c>
      <c r="EO314">
        <v>1.38641962962963</v>
      </c>
      <c r="EP314">
        <v>16.34187407407407</v>
      </c>
      <c r="EQ314">
        <v>11.76991851851852</v>
      </c>
      <c r="ER314">
        <v>1999.985555555555</v>
      </c>
      <c r="ES314">
        <v>0.9800011111111111</v>
      </c>
      <c r="ET314">
        <v>0.01999841481481481</v>
      </c>
      <c r="EU314">
        <v>0</v>
      </c>
      <c r="EV314">
        <v>263.7564814814814</v>
      </c>
      <c r="EW314">
        <v>5.00078</v>
      </c>
      <c r="EX314">
        <v>6414.71148148148</v>
      </c>
      <c r="EY314">
        <v>16379.52222222223</v>
      </c>
      <c r="EZ314">
        <v>46.30774074074074</v>
      </c>
      <c r="FA314">
        <v>48.03214814814815</v>
      </c>
      <c r="FB314">
        <v>46.91177777777778</v>
      </c>
      <c r="FC314">
        <v>47.25648148148147</v>
      </c>
      <c r="FD314">
        <v>46.75662962962961</v>
      </c>
      <c r="FE314">
        <v>1955.085555555555</v>
      </c>
      <c r="FF314">
        <v>39.9</v>
      </c>
      <c r="FG314">
        <v>0</v>
      </c>
      <c r="FH314">
        <v>1694445007.5</v>
      </c>
      <c r="FI314">
        <v>0</v>
      </c>
      <c r="FJ314">
        <v>263.76584</v>
      </c>
      <c r="FK314">
        <v>-2.113384613804393</v>
      </c>
      <c r="FL314">
        <v>32.68153830428511</v>
      </c>
      <c r="FM314">
        <v>6414.766399999999</v>
      </c>
      <c r="FN314">
        <v>15</v>
      </c>
      <c r="FO314">
        <v>1694443072.6</v>
      </c>
      <c r="FP314" t="s">
        <v>1019</v>
      </c>
      <c r="FQ314">
        <v>1694443072.6</v>
      </c>
      <c r="FR314">
        <v>1694443072.6</v>
      </c>
      <c r="FS314">
        <v>5</v>
      </c>
      <c r="FT314">
        <v>-0.144</v>
      </c>
      <c r="FU314">
        <v>0.006</v>
      </c>
      <c r="FV314">
        <v>-26.014</v>
      </c>
      <c r="FW314">
        <v>-3.404</v>
      </c>
      <c r="FX314">
        <v>420</v>
      </c>
      <c r="FY314">
        <v>15</v>
      </c>
      <c r="FZ314">
        <v>0.18</v>
      </c>
      <c r="GA314">
        <v>0.01</v>
      </c>
      <c r="GB314">
        <v>-9.682213170731709</v>
      </c>
      <c r="GC314">
        <v>27.68171121951219</v>
      </c>
      <c r="GD314">
        <v>2.819284470971434</v>
      </c>
      <c r="GE314">
        <v>0</v>
      </c>
      <c r="GF314">
        <v>5.666929268292684</v>
      </c>
      <c r="GG314">
        <v>-0.006854843205574586</v>
      </c>
      <c r="GH314">
        <v>0.01628625417566483</v>
      </c>
      <c r="GI314">
        <v>1</v>
      </c>
      <c r="GJ314">
        <v>1</v>
      </c>
      <c r="GK314">
        <v>2</v>
      </c>
      <c r="GL314" t="s">
        <v>438</v>
      </c>
      <c r="GM314">
        <v>3.10375</v>
      </c>
      <c r="GN314">
        <v>2.75816</v>
      </c>
      <c r="GO314">
        <v>0.0679394</v>
      </c>
      <c r="GP314">
        <v>0.0650041</v>
      </c>
      <c r="GQ314">
        <v>0.103848</v>
      </c>
      <c r="GR314">
        <v>0.075631</v>
      </c>
      <c r="GS314">
        <v>23487.2</v>
      </c>
      <c r="GT314">
        <v>22175.1</v>
      </c>
      <c r="GU314">
        <v>25782.9</v>
      </c>
      <c r="GV314">
        <v>24090</v>
      </c>
      <c r="GW314">
        <v>37137.2</v>
      </c>
      <c r="GX314">
        <v>32626.4</v>
      </c>
      <c r="GY314">
        <v>45123.9</v>
      </c>
      <c r="GZ314">
        <v>38189.5</v>
      </c>
      <c r="HA314">
        <v>1.73263</v>
      </c>
      <c r="HB314">
        <v>1.6247</v>
      </c>
      <c r="HC314">
        <v>-0.0962615</v>
      </c>
      <c r="HD314">
        <v>0</v>
      </c>
      <c r="HE314">
        <v>29.8761</v>
      </c>
      <c r="HF314">
        <v>999.9</v>
      </c>
      <c r="HG314">
        <v>42.4</v>
      </c>
      <c r="HH314">
        <v>30.3</v>
      </c>
      <c r="HI314">
        <v>21.757</v>
      </c>
      <c r="HJ314">
        <v>61.7725</v>
      </c>
      <c r="HK314">
        <v>23.734</v>
      </c>
      <c r="HL314">
        <v>1</v>
      </c>
      <c r="HM314">
        <v>1.40927</v>
      </c>
      <c r="HN314">
        <v>9.28105</v>
      </c>
      <c r="HO314">
        <v>20.0657</v>
      </c>
      <c r="HP314">
        <v>5.20636</v>
      </c>
      <c r="HQ314">
        <v>11.992</v>
      </c>
      <c r="HR314">
        <v>4.9599</v>
      </c>
      <c r="HS314">
        <v>3.2742</v>
      </c>
      <c r="HT314">
        <v>9999</v>
      </c>
      <c r="HU314">
        <v>9999</v>
      </c>
      <c r="HV314">
        <v>9999</v>
      </c>
      <c r="HW314">
        <v>163.5</v>
      </c>
      <c r="HX314">
        <v>1.86372</v>
      </c>
      <c r="HY314">
        <v>1.85974</v>
      </c>
      <c r="HZ314">
        <v>1.85805</v>
      </c>
      <c r="IA314">
        <v>1.85944</v>
      </c>
      <c r="IB314">
        <v>1.85959</v>
      </c>
      <c r="IC314">
        <v>1.85803</v>
      </c>
      <c r="ID314">
        <v>1.85711</v>
      </c>
      <c r="IE314">
        <v>1.8521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-24.011</v>
      </c>
      <c r="IT314">
        <v>-3.6854</v>
      </c>
      <c r="IU314">
        <v>-16.32932974039748</v>
      </c>
      <c r="IV314">
        <v>-0.02504303529460891</v>
      </c>
      <c r="IW314">
        <v>8.203137281165334E-06</v>
      </c>
      <c r="IX314">
        <v>-1.601710138363582E-09</v>
      </c>
      <c r="IY314">
        <v>-1.733088081787357</v>
      </c>
      <c r="IZ314">
        <v>-0.1542298006697892</v>
      </c>
      <c r="JA314">
        <v>0.004482180110296973</v>
      </c>
      <c r="JB314">
        <v>-5.576280945024944E-05</v>
      </c>
      <c r="JC314">
        <v>4</v>
      </c>
      <c r="JD314">
        <v>1967</v>
      </c>
      <c r="JE314">
        <v>1</v>
      </c>
      <c r="JF314">
        <v>28</v>
      </c>
      <c r="JG314">
        <v>32.2</v>
      </c>
      <c r="JH314">
        <v>32.2</v>
      </c>
      <c r="JI314">
        <v>0.950928</v>
      </c>
      <c r="JJ314">
        <v>2.62939</v>
      </c>
      <c r="JK314">
        <v>1.49658</v>
      </c>
      <c r="JL314">
        <v>2.40723</v>
      </c>
      <c r="JM314">
        <v>1.54907</v>
      </c>
      <c r="JN314">
        <v>2.45239</v>
      </c>
      <c r="JO314">
        <v>33.4906</v>
      </c>
      <c r="JP314">
        <v>15.6993</v>
      </c>
      <c r="JQ314">
        <v>18</v>
      </c>
      <c r="JR314">
        <v>490.751</v>
      </c>
      <c r="JS314">
        <v>430.301</v>
      </c>
      <c r="JT314">
        <v>22.4423</v>
      </c>
      <c r="JU314">
        <v>42.9516</v>
      </c>
      <c r="JV314">
        <v>30.0003</v>
      </c>
      <c r="JW314">
        <v>42.6759</v>
      </c>
      <c r="JX314">
        <v>42.4976</v>
      </c>
      <c r="JY314">
        <v>19.1335</v>
      </c>
      <c r="JZ314">
        <v>0</v>
      </c>
      <c r="KA314">
        <v>34.3075</v>
      </c>
      <c r="KB314">
        <v>16.8478</v>
      </c>
      <c r="KC314">
        <v>299.71</v>
      </c>
      <c r="KD314">
        <v>18.6662</v>
      </c>
      <c r="KE314">
        <v>98.5792</v>
      </c>
      <c r="KF314">
        <v>92.0274</v>
      </c>
    </row>
    <row r="315" spans="1:292">
      <c r="A315">
        <v>297</v>
      </c>
      <c r="B315">
        <v>1694445012.5</v>
      </c>
      <c r="C315">
        <v>10932</v>
      </c>
      <c r="D315" t="s">
        <v>1034</v>
      </c>
      <c r="E315" t="s">
        <v>1035</v>
      </c>
      <c r="F315">
        <v>5</v>
      </c>
      <c r="G315" t="s">
        <v>1018</v>
      </c>
      <c r="H315">
        <v>1694445004.714286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322.021578944409</v>
      </c>
      <c r="AJ315">
        <v>311.5107393939393</v>
      </c>
      <c r="AK315">
        <v>-3.188280589040584</v>
      </c>
      <c r="AL315">
        <v>65.95282676426442</v>
      </c>
      <c r="AM315">
        <f>(AO315 - AN315 + DX315*1E3/(8.314*(DZ315+273.15)) * AQ315/DW315 * AP315) * DW315/(100*DK315) * 1000/(1000 - AO315)</f>
        <v>0</v>
      </c>
      <c r="AN315">
        <v>16.41460158983176</v>
      </c>
      <c r="AO315">
        <v>22.08733999999999</v>
      </c>
      <c r="AP315">
        <v>3.761797659474081E-05</v>
      </c>
      <c r="AQ315">
        <v>102.977707971484</v>
      </c>
      <c r="AR315">
        <v>2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3.93</v>
      </c>
      <c r="DL315">
        <v>0.5</v>
      </c>
      <c r="DM315" t="s">
        <v>430</v>
      </c>
      <c r="DN315">
        <v>2</v>
      </c>
      <c r="DO315" t="b">
        <v>1</v>
      </c>
      <c r="DP315">
        <v>1694445004.714286</v>
      </c>
      <c r="DQ315">
        <v>327.0608214285715</v>
      </c>
      <c r="DR315">
        <v>333.4612142857143</v>
      </c>
      <c r="DS315">
        <v>22.08678571428571</v>
      </c>
      <c r="DT315">
        <v>16.41506428571428</v>
      </c>
      <c r="DU315">
        <v>351.2423928571429</v>
      </c>
      <c r="DV315">
        <v>25.772175</v>
      </c>
      <c r="DW315">
        <v>499.9778571428572</v>
      </c>
      <c r="DX315">
        <v>84.46378928571428</v>
      </c>
      <c r="DY315">
        <v>0.09994958928571429</v>
      </c>
      <c r="DZ315">
        <v>27.72580714285715</v>
      </c>
      <c r="EA315">
        <v>28.30544642857143</v>
      </c>
      <c r="EB315">
        <v>999.9000000000002</v>
      </c>
      <c r="EC315">
        <v>0</v>
      </c>
      <c r="ED315">
        <v>0</v>
      </c>
      <c r="EE315">
        <v>10008.31464285714</v>
      </c>
      <c r="EF315">
        <v>0</v>
      </c>
      <c r="EG315">
        <v>1736.364285714285</v>
      </c>
      <c r="EH315">
        <v>-6.400421428571428</v>
      </c>
      <c r="EI315">
        <v>334.4474642857143</v>
      </c>
      <c r="EJ315">
        <v>339.0263214285714</v>
      </c>
      <c r="EK315">
        <v>5.671723214285715</v>
      </c>
      <c r="EL315">
        <v>333.4612142857143</v>
      </c>
      <c r="EM315">
        <v>16.41506428571428</v>
      </c>
      <c r="EN315">
        <v>1.865533571428571</v>
      </c>
      <c r="EO315">
        <v>1.386478214285714</v>
      </c>
      <c r="EP315">
        <v>16.34698571428572</v>
      </c>
      <c r="EQ315">
        <v>11.77055357142857</v>
      </c>
      <c r="ER315">
        <v>1999.994285714286</v>
      </c>
      <c r="ES315">
        <v>0.9800012857142857</v>
      </c>
      <c r="ET315">
        <v>0.01999824285714285</v>
      </c>
      <c r="EU315">
        <v>0</v>
      </c>
      <c r="EV315">
        <v>263.5698571428571</v>
      </c>
      <c r="EW315">
        <v>5.00078</v>
      </c>
      <c r="EX315">
        <v>6414.566428571428</v>
      </c>
      <c r="EY315">
        <v>16379.59642857143</v>
      </c>
      <c r="EZ315">
        <v>46.31017857142857</v>
      </c>
      <c r="FA315">
        <v>48.04207142857143</v>
      </c>
      <c r="FB315">
        <v>46.9215357142857</v>
      </c>
      <c r="FC315">
        <v>47.24514285714285</v>
      </c>
      <c r="FD315">
        <v>46.75414285714284</v>
      </c>
      <c r="FE315">
        <v>1955.094285714286</v>
      </c>
      <c r="FF315">
        <v>39.9</v>
      </c>
      <c r="FG315">
        <v>0</v>
      </c>
      <c r="FH315">
        <v>1694445012.9</v>
      </c>
      <c r="FI315">
        <v>0</v>
      </c>
      <c r="FJ315">
        <v>263.5645</v>
      </c>
      <c r="FK315">
        <v>-3.328034185697339</v>
      </c>
      <c r="FL315">
        <v>-79.40478630403166</v>
      </c>
      <c r="FM315">
        <v>6414.366538461537</v>
      </c>
      <c r="FN315">
        <v>15</v>
      </c>
      <c r="FO315">
        <v>1694443072.6</v>
      </c>
      <c r="FP315" t="s">
        <v>1019</v>
      </c>
      <c r="FQ315">
        <v>1694443072.6</v>
      </c>
      <c r="FR315">
        <v>1694443072.6</v>
      </c>
      <c r="FS315">
        <v>5</v>
      </c>
      <c r="FT315">
        <v>-0.144</v>
      </c>
      <c r="FU315">
        <v>0.006</v>
      </c>
      <c r="FV315">
        <v>-26.014</v>
      </c>
      <c r="FW315">
        <v>-3.404</v>
      </c>
      <c r="FX315">
        <v>420</v>
      </c>
      <c r="FY315">
        <v>15</v>
      </c>
      <c r="FZ315">
        <v>0.18</v>
      </c>
      <c r="GA315">
        <v>0.01</v>
      </c>
      <c r="GB315">
        <v>-7.276950975609756</v>
      </c>
      <c r="GC315">
        <v>18.06397756097559</v>
      </c>
      <c r="GD315">
        <v>1.795674158850904</v>
      </c>
      <c r="GE315">
        <v>0</v>
      </c>
      <c r="GF315">
        <v>5.665841707317073</v>
      </c>
      <c r="GG315">
        <v>0.08555163763066376</v>
      </c>
      <c r="GH315">
        <v>0.0110145869806072</v>
      </c>
      <c r="GI315">
        <v>1</v>
      </c>
      <c r="GJ315">
        <v>1</v>
      </c>
      <c r="GK315">
        <v>2</v>
      </c>
      <c r="GL315" t="s">
        <v>438</v>
      </c>
      <c r="GM315">
        <v>3.1037</v>
      </c>
      <c r="GN315">
        <v>2.75815</v>
      </c>
      <c r="GO315">
        <v>0.06541520000000001</v>
      </c>
      <c r="GP315">
        <v>0.0623015</v>
      </c>
      <c r="GQ315">
        <v>0.103845</v>
      </c>
      <c r="GR315">
        <v>0.0756913</v>
      </c>
      <c r="GS315">
        <v>23550.4</v>
      </c>
      <c r="GT315">
        <v>22238.9</v>
      </c>
      <c r="GU315">
        <v>25782.7</v>
      </c>
      <c r="GV315">
        <v>24089.9</v>
      </c>
      <c r="GW315">
        <v>37136.8</v>
      </c>
      <c r="GX315">
        <v>32624.1</v>
      </c>
      <c r="GY315">
        <v>45123.6</v>
      </c>
      <c r="GZ315">
        <v>38189.7</v>
      </c>
      <c r="HA315">
        <v>1.7326</v>
      </c>
      <c r="HB315">
        <v>1.62447</v>
      </c>
      <c r="HC315">
        <v>-0.096608</v>
      </c>
      <c r="HD315">
        <v>0</v>
      </c>
      <c r="HE315">
        <v>29.8729</v>
      </c>
      <c r="HF315">
        <v>999.9</v>
      </c>
      <c r="HG315">
        <v>42.5</v>
      </c>
      <c r="HH315">
        <v>30.3</v>
      </c>
      <c r="HI315">
        <v>21.8098</v>
      </c>
      <c r="HJ315">
        <v>61.4825</v>
      </c>
      <c r="HK315">
        <v>23.8341</v>
      </c>
      <c r="HL315">
        <v>1</v>
      </c>
      <c r="HM315">
        <v>1.40936</v>
      </c>
      <c r="HN315">
        <v>9.28105</v>
      </c>
      <c r="HO315">
        <v>20.0657</v>
      </c>
      <c r="HP315">
        <v>5.20681</v>
      </c>
      <c r="HQ315">
        <v>11.992</v>
      </c>
      <c r="HR315">
        <v>4.9598</v>
      </c>
      <c r="HS315">
        <v>3.27418</v>
      </c>
      <c r="HT315">
        <v>9999</v>
      </c>
      <c r="HU315">
        <v>9999</v>
      </c>
      <c r="HV315">
        <v>9999</v>
      </c>
      <c r="HW315">
        <v>163.5</v>
      </c>
      <c r="HX315">
        <v>1.86373</v>
      </c>
      <c r="HY315">
        <v>1.85974</v>
      </c>
      <c r="HZ315">
        <v>1.85806</v>
      </c>
      <c r="IA315">
        <v>1.85944</v>
      </c>
      <c r="IB315">
        <v>1.85959</v>
      </c>
      <c r="IC315">
        <v>1.85802</v>
      </c>
      <c r="ID315">
        <v>1.85712</v>
      </c>
      <c r="IE315">
        <v>1.8521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-23.693</v>
      </c>
      <c r="IT315">
        <v>-3.6854</v>
      </c>
      <c r="IU315">
        <v>-16.32932974039748</v>
      </c>
      <c r="IV315">
        <v>-0.02504303529460891</v>
      </c>
      <c r="IW315">
        <v>8.203137281165334E-06</v>
      </c>
      <c r="IX315">
        <v>-1.601710138363582E-09</v>
      </c>
      <c r="IY315">
        <v>-1.733088081787357</v>
      </c>
      <c r="IZ315">
        <v>-0.1542298006697892</v>
      </c>
      <c r="JA315">
        <v>0.004482180110296973</v>
      </c>
      <c r="JB315">
        <v>-5.576280945024944E-05</v>
      </c>
      <c r="JC315">
        <v>4</v>
      </c>
      <c r="JD315">
        <v>1967</v>
      </c>
      <c r="JE315">
        <v>1</v>
      </c>
      <c r="JF315">
        <v>28</v>
      </c>
      <c r="JG315">
        <v>32.3</v>
      </c>
      <c r="JH315">
        <v>32.3</v>
      </c>
      <c r="JI315">
        <v>0.914307</v>
      </c>
      <c r="JJ315">
        <v>2.62695</v>
      </c>
      <c r="JK315">
        <v>1.49658</v>
      </c>
      <c r="JL315">
        <v>2.40723</v>
      </c>
      <c r="JM315">
        <v>1.54907</v>
      </c>
      <c r="JN315">
        <v>2.44751</v>
      </c>
      <c r="JO315">
        <v>33.4906</v>
      </c>
      <c r="JP315">
        <v>15.6993</v>
      </c>
      <c r="JQ315">
        <v>18</v>
      </c>
      <c r="JR315">
        <v>490.748</v>
      </c>
      <c r="JS315">
        <v>430.174</v>
      </c>
      <c r="JT315">
        <v>22.4372</v>
      </c>
      <c r="JU315">
        <v>42.9516</v>
      </c>
      <c r="JV315">
        <v>30.0002</v>
      </c>
      <c r="JW315">
        <v>42.678</v>
      </c>
      <c r="JX315">
        <v>42.5008</v>
      </c>
      <c r="JY315">
        <v>18.4035</v>
      </c>
      <c r="JZ315">
        <v>0</v>
      </c>
      <c r="KA315">
        <v>34.6787</v>
      </c>
      <c r="KB315">
        <v>16.8484</v>
      </c>
      <c r="KC315">
        <v>279.674</v>
      </c>
      <c r="KD315">
        <v>18.6644</v>
      </c>
      <c r="KE315">
        <v>98.57850000000001</v>
      </c>
      <c r="KF315">
        <v>92.0274</v>
      </c>
    </row>
    <row r="316" spans="1:292">
      <c r="A316">
        <v>298</v>
      </c>
      <c r="B316">
        <v>1694445017.5</v>
      </c>
      <c r="C316">
        <v>10937</v>
      </c>
      <c r="D316" t="s">
        <v>1036</v>
      </c>
      <c r="E316" t="s">
        <v>1037</v>
      </c>
      <c r="F316">
        <v>5</v>
      </c>
      <c r="G316" t="s">
        <v>1018</v>
      </c>
      <c r="H316">
        <v>1694445010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305.1797610165896</v>
      </c>
      <c r="AJ316">
        <v>295.7238545454545</v>
      </c>
      <c r="AK316">
        <v>-3.152713899888427</v>
      </c>
      <c r="AL316">
        <v>65.95282676426442</v>
      </c>
      <c r="AM316">
        <f>(AO316 - AN316 + DX316*1E3/(8.314*(DZ316+273.15)) * AQ316/DW316 * AP316) * DW316/(100*DK316) * 1000/(1000 - AO316)</f>
        <v>0</v>
      </c>
      <c r="AN316">
        <v>16.46449261914643</v>
      </c>
      <c r="AO316">
        <v>22.09969939393939</v>
      </c>
      <c r="AP316">
        <v>0.0001140435248869005</v>
      </c>
      <c r="AQ316">
        <v>102.977707971484</v>
      </c>
      <c r="AR316">
        <v>2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3.93</v>
      </c>
      <c r="DL316">
        <v>0.5</v>
      </c>
      <c r="DM316" t="s">
        <v>430</v>
      </c>
      <c r="DN316">
        <v>2</v>
      </c>
      <c r="DO316" t="b">
        <v>1</v>
      </c>
      <c r="DP316">
        <v>1694445010</v>
      </c>
      <c r="DQ316">
        <v>310.8358888888889</v>
      </c>
      <c r="DR316">
        <v>315.9438148148148</v>
      </c>
      <c r="DS316">
        <v>22.08962222222223</v>
      </c>
      <c r="DT316">
        <v>16.43149259259259</v>
      </c>
      <c r="DU316">
        <v>334.6866296296296</v>
      </c>
      <c r="DV316">
        <v>25.77510740740741</v>
      </c>
      <c r="DW316">
        <v>499.9861111111111</v>
      </c>
      <c r="DX316">
        <v>84.46433703703704</v>
      </c>
      <c r="DY316">
        <v>0.09998426296296295</v>
      </c>
      <c r="DZ316">
        <v>27.71778518518519</v>
      </c>
      <c r="EA316">
        <v>28.30788148148148</v>
      </c>
      <c r="EB316">
        <v>999.9000000000001</v>
      </c>
      <c r="EC316">
        <v>0</v>
      </c>
      <c r="ED316">
        <v>0</v>
      </c>
      <c r="EE316">
        <v>10012.88518518519</v>
      </c>
      <c r="EF316">
        <v>0</v>
      </c>
      <c r="EG316">
        <v>1736.117037037037</v>
      </c>
      <c r="EH316">
        <v>-5.10802074074074</v>
      </c>
      <c r="EI316">
        <v>317.857037037037</v>
      </c>
      <c r="EJ316">
        <v>321.2217037037037</v>
      </c>
      <c r="EK316">
        <v>5.658116296296297</v>
      </c>
      <c r="EL316">
        <v>315.9438148148148</v>
      </c>
      <c r="EM316">
        <v>16.43149259259259</v>
      </c>
      <c r="EN316">
        <v>1.865784814814814</v>
      </c>
      <c r="EO316">
        <v>1.387875555555556</v>
      </c>
      <c r="EP316">
        <v>16.3491</v>
      </c>
      <c r="EQ316">
        <v>11.7857962962963</v>
      </c>
      <c r="ER316">
        <v>2000.006296296296</v>
      </c>
      <c r="ES316">
        <v>0.9800014444444444</v>
      </c>
      <c r="ET316">
        <v>0.01999808888888888</v>
      </c>
      <c r="EU316">
        <v>0</v>
      </c>
      <c r="EV316">
        <v>263.2812222222222</v>
      </c>
      <c r="EW316">
        <v>5.00078</v>
      </c>
      <c r="EX316">
        <v>6408.787777777778</v>
      </c>
      <c r="EY316">
        <v>16379.71111111111</v>
      </c>
      <c r="EZ316">
        <v>46.3124074074074</v>
      </c>
      <c r="FA316">
        <v>48.05281481481479</v>
      </c>
      <c r="FB316">
        <v>46.92562962962962</v>
      </c>
      <c r="FC316">
        <v>47.2427037037037</v>
      </c>
      <c r="FD316">
        <v>46.74729629629628</v>
      </c>
      <c r="FE316">
        <v>1955.106296296296</v>
      </c>
      <c r="FF316">
        <v>39.9</v>
      </c>
      <c r="FG316">
        <v>0</v>
      </c>
      <c r="FH316">
        <v>1694445017.7</v>
      </c>
      <c r="FI316">
        <v>0</v>
      </c>
      <c r="FJ316">
        <v>263.2683461538462</v>
      </c>
      <c r="FK316">
        <v>-3.500205135868641</v>
      </c>
      <c r="FL316">
        <v>-30.53538462809029</v>
      </c>
      <c r="FM316">
        <v>6409.881538461538</v>
      </c>
      <c r="FN316">
        <v>15</v>
      </c>
      <c r="FO316">
        <v>1694443072.6</v>
      </c>
      <c r="FP316" t="s">
        <v>1019</v>
      </c>
      <c r="FQ316">
        <v>1694443072.6</v>
      </c>
      <c r="FR316">
        <v>1694443072.6</v>
      </c>
      <c r="FS316">
        <v>5</v>
      </c>
      <c r="FT316">
        <v>-0.144</v>
      </c>
      <c r="FU316">
        <v>0.006</v>
      </c>
      <c r="FV316">
        <v>-26.014</v>
      </c>
      <c r="FW316">
        <v>-3.404</v>
      </c>
      <c r="FX316">
        <v>420</v>
      </c>
      <c r="FY316">
        <v>15</v>
      </c>
      <c r="FZ316">
        <v>0.18</v>
      </c>
      <c r="GA316">
        <v>0.01</v>
      </c>
      <c r="GB316">
        <v>-6.122886097560976</v>
      </c>
      <c r="GC316">
        <v>15.23680013937284</v>
      </c>
      <c r="GD316">
        <v>1.506685618417374</v>
      </c>
      <c r="GE316">
        <v>0</v>
      </c>
      <c r="GF316">
        <v>5.663437073170732</v>
      </c>
      <c r="GG316">
        <v>-0.0935954006968676</v>
      </c>
      <c r="GH316">
        <v>0.01651011046393179</v>
      </c>
      <c r="GI316">
        <v>1</v>
      </c>
      <c r="GJ316">
        <v>1</v>
      </c>
      <c r="GK316">
        <v>2</v>
      </c>
      <c r="GL316" t="s">
        <v>438</v>
      </c>
      <c r="GM316">
        <v>3.10385</v>
      </c>
      <c r="GN316">
        <v>2.75831</v>
      </c>
      <c r="GO316">
        <v>0.0628508</v>
      </c>
      <c r="GP316">
        <v>0.0595582</v>
      </c>
      <c r="GQ316">
        <v>0.103887</v>
      </c>
      <c r="GR316">
        <v>0.0758514</v>
      </c>
      <c r="GS316">
        <v>23614.9</v>
      </c>
      <c r="GT316">
        <v>22303.5</v>
      </c>
      <c r="GU316">
        <v>25782.8</v>
      </c>
      <c r="GV316">
        <v>24089.5</v>
      </c>
      <c r="GW316">
        <v>37135.1</v>
      </c>
      <c r="GX316">
        <v>32617.7</v>
      </c>
      <c r="GY316">
        <v>45123.9</v>
      </c>
      <c r="GZ316">
        <v>38189.1</v>
      </c>
      <c r="HA316">
        <v>1.73258</v>
      </c>
      <c r="HB316">
        <v>1.6242</v>
      </c>
      <c r="HC316">
        <v>-0.0965744</v>
      </c>
      <c r="HD316">
        <v>0</v>
      </c>
      <c r="HE316">
        <v>29.8695</v>
      </c>
      <c r="HF316">
        <v>999.9</v>
      </c>
      <c r="HG316">
        <v>42.5</v>
      </c>
      <c r="HH316">
        <v>30.3</v>
      </c>
      <c r="HI316">
        <v>21.809</v>
      </c>
      <c r="HJ316">
        <v>61.7925</v>
      </c>
      <c r="HK316">
        <v>23.7059</v>
      </c>
      <c r="HL316">
        <v>1</v>
      </c>
      <c r="HM316">
        <v>1.40947</v>
      </c>
      <c r="HN316">
        <v>9.28105</v>
      </c>
      <c r="HO316">
        <v>20.0659</v>
      </c>
      <c r="HP316">
        <v>5.20636</v>
      </c>
      <c r="HQ316">
        <v>11.992</v>
      </c>
      <c r="HR316">
        <v>4.9598</v>
      </c>
      <c r="HS316">
        <v>3.27403</v>
      </c>
      <c r="HT316">
        <v>9999</v>
      </c>
      <c r="HU316">
        <v>9999</v>
      </c>
      <c r="HV316">
        <v>9999</v>
      </c>
      <c r="HW316">
        <v>163.5</v>
      </c>
      <c r="HX316">
        <v>1.86374</v>
      </c>
      <c r="HY316">
        <v>1.85974</v>
      </c>
      <c r="HZ316">
        <v>1.85806</v>
      </c>
      <c r="IA316">
        <v>1.85944</v>
      </c>
      <c r="IB316">
        <v>1.85959</v>
      </c>
      <c r="IC316">
        <v>1.85802</v>
      </c>
      <c r="ID316">
        <v>1.85707</v>
      </c>
      <c r="IE316">
        <v>1.85211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-23.372</v>
      </c>
      <c r="IT316">
        <v>-3.6859</v>
      </c>
      <c r="IU316">
        <v>-16.32932974039748</v>
      </c>
      <c r="IV316">
        <v>-0.02504303529460891</v>
      </c>
      <c r="IW316">
        <v>8.203137281165334E-06</v>
      </c>
      <c r="IX316">
        <v>-1.601710138363582E-09</v>
      </c>
      <c r="IY316">
        <v>-1.733088081787357</v>
      </c>
      <c r="IZ316">
        <v>-0.1542298006697892</v>
      </c>
      <c r="JA316">
        <v>0.004482180110296973</v>
      </c>
      <c r="JB316">
        <v>-5.576280945024944E-05</v>
      </c>
      <c r="JC316">
        <v>4</v>
      </c>
      <c r="JD316">
        <v>1967</v>
      </c>
      <c r="JE316">
        <v>1</v>
      </c>
      <c r="JF316">
        <v>28</v>
      </c>
      <c r="JG316">
        <v>32.4</v>
      </c>
      <c r="JH316">
        <v>32.4</v>
      </c>
      <c r="JI316">
        <v>0.874023</v>
      </c>
      <c r="JJ316">
        <v>2.63062</v>
      </c>
      <c r="JK316">
        <v>1.49658</v>
      </c>
      <c r="JL316">
        <v>2.40601</v>
      </c>
      <c r="JM316">
        <v>1.54907</v>
      </c>
      <c r="JN316">
        <v>2.44751</v>
      </c>
      <c r="JO316">
        <v>33.513</v>
      </c>
      <c r="JP316">
        <v>15.6993</v>
      </c>
      <c r="JQ316">
        <v>18</v>
      </c>
      <c r="JR316">
        <v>490.757</v>
      </c>
      <c r="JS316">
        <v>430.022</v>
      </c>
      <c r="JT316">
        <v>22.4342</v>
      </c>
      <c r="JU316">
        <v>42.9554</v>
      </c>
      <c r="JV316">
        <v>30.0002</v>
      </c>
      <c r="JW316">
        <v>42.682</v>
      </c>
      <c r="JX316">
        <v>42.505</v>
      </c>
      <c r="JY316">
        <v>17.5893</v>
      </c>
      <c r="JZ316">
        <v>0</v>
      </c>
      <c r="KA316">
        <v>34.6787</v>
      </c>
      <c r="KB316">
        <v>16.8488</v>
      </c>
      <c r="KC316">
        <v>266.312</v>
      </c>
      <c r="KD316">
        <v>18.6432</v>
      </c>
      <c r="KE316">
        <v>98.57899999999999</v>
      </c>
      <c r="KF316">
        <v>92.026</v>
      </c>
    </row>
    <row r="317" spans="1:292">
      <c r="A317">
        <v>299</v>
      </c>
      <c r="B317">
        <v>1694445022.5</v>
      </c>
      <c r="C317">
        <v>10942</v>
      </c>
      <c r="D317" t="s">
        <v>1038</v>
      </c>
      <c r="E317" t="s">
        <v>1039</v>
      </c>
      <c r="F317">
        <v>5</v>
      </c>
      <c r="G317" t="s">
        <v>1018</v>
      </c>
      <c r="H317">
        <v>1694445014.714286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288.428107298932</v>
      </c>
      <c r="AJ317">
        <v>279.998393939394</v>
      </c>
      <c r="AK317">
        <v>-3.133790670501017</v>
      </c>
      <c r="AL317">
        <v>65.95282676426442</v>
      </c>
      <c r="AM317">
        <f>(AO317 - AN317 + DX317*1E3/(8.314*(DZ317+273.15)) * AQ317/DW317 * AP317) * DW317/(100*DK317) * 1000/(1000 - AO317)</f>
        <v>0</v>
      </c>
      <c r="AN317">
        <v>16.48370039097773</v>
      </c>
      <c r="AO317">
        <v>22.12101272727271</v>
      </c>
      <c r="AP317">
        <v>0.003747986227600726</v>
      </c>
      <c r="AQ317">
        <v>102.977707971484</v>
      </c>
      <c r="AR317">
        <v>2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3.93</v>
      </c>
      <c r="DL317">
        <v>0.5</v>
      </c>
      <c r="DM317" t="s">
        <v>430</v>
      </c>
      <c r="DN317">
        <v>2</v>
      </c>
      <c r="DO317" t="b">
        <v>1</v>
      </c>
      <c r="DP317">
        <v>1694445014.714286</v>
      </c>
      <c r="DQ317">
        <v>296.2746785714285</v>
      </c>
      <c r="DR317">
        <v>300.31775</v>
      </c>
      <c r="DS317">
        <v>22.09760357142857</v>
      </c>
      <c r="DT317">
        <v>16.45357142857143</v>
      </c>
      <c r="DU317">
        <v>319.8253571428571</v>
      </c>
      <c r="DV317">
        <v>25.783375</v>
      </c>
      <c r="DW317">
        <v>499.9967857142857</v>
      </c>
      <c r="DX317">
        <v>84.46473571428569</v>
      </c>
      <c r="DY317">
        <v>0.09993903928571427</v>
      </c>
      <c r="DZ317">
        <v>27.71383214285714</v>
      </c>
      <c r="EA317">
        <v>28.29771071428572</v>
      </c>
      <c r="EB317">
        <v>999.9000000000002</v>
      </c>
      <c r="EC317">
        <v>0</v>
      </c>
      <c r="ED317">
        <v>0</v>
      </c>
      <c r="EE317">
        <v>10011.88142857143</v>
      </c>
      <c r="EF317">
        <v>0</v>
      </c>
      <c r="EG317">
        <v>1738.915714285714</v>
      </c>
      <c r="EH317">
        <v>-4.043104642857142</v>
      </c>
      <c r="EI317">
        <v>302.9693571428572</v>
      </c>
      <c r="EJ317">
        <v>305.3413214285715</v>
      </c>
      <c r="EK317">
        <v>5.644027857142857</v>
      </c>
      <c r="EL317">
        <v>300.31775</v>
      </c>
      <c r="EM317">
        <v>16.45357142857143</v>
      </c>
      <c r="EN317">
        <v>1.866468571428571</v>
      </c>
      <c r="EO317">
        <v>1.389746785714286</v>
      </c>
      <c r="EP317">
        <v>16.35485357142857</v>
      </c>
      <c r="EQ317">
        <v>11.80619642857143</v>
      </c>
      <c r="ER317">
        <v>1999.998214285715</v>
      </c>
      <c r="ES317">
        <v>0.9800012857142857</v>
      </c>
      <c r="ET317">
        <v>0.01999824285714286</v>
      </c>
      <c r="EU317">
        <v>0</v>
      </c>
      <c r="EV317">
        <v>262.88575</v>
      </c>
      <c r="EW317">
        <v>5.00078</v>
      </c>
      <c r="EX317">
        <v>6414.216785714287</v>
      </c>
      <c r="EY317">
        <v>16379.63928571428</v>
      </c>
      <c r="EZ317">
        <v>46.31017857142857</v>
      </c>
      <c r="FA317">
        <v>48.05314285714284</v>
      </c>
      <c r="FB317">
        <v>46.92824999999999</v>
      </c>
      <c r="FC317">
        <v>47.24071428571427</v>
      </c>
      <c r="FD317">
        <v>46.75414285714286</v>
      </c>
      <c r="FE317">
        <v>1955.098214285714</v>
      </c>
      <c r="FF317">
        <v>39.9</v>
      </c>
      <c r="FG317">
        <v>0</v>
      </c>
      <c r="FH317">
        <v>1694445023.1</v>
      </c>
      <c r="FI317">
        <v>0</v>
      </c>
      <c r="FJ317">
        <v>262.83616</v>
      </c>
      <c r="FK317">
        <v>-5.808461543726445</v>
      </c>
      <c r="FL317">
        <v>113.7184618174001</v>
      </c>
      <c r="FM317">
        <v>6414.96</v>
      </c>
      <c r="FN317">
        <v>15</v>
      </c>
      <c r="FO317">
        <v>1694443072.6</v>
      </c>
      <c r="FP317" t="s">
        <v>1019</v>
      </c>
      <c r="FQ317">
        <v>1694443072.6</v>
      </c>
      <c r="FR317">
        <v>1694443072.6</v>
      </c>
      <c r="FS317">
        <v>5</v>
      </c>
      <c r="FT317">
        <v>-0.144</v>
      </c>
      <c r="FU317">
        <v>0.006</v>
      </c>
      <c r="FV317">
        <v>-26.014</v>
      </c>
      <c r="FW317">
        <v>-3.404</v>
      </c>
      <c r="FX317">
        <v>420</v>
      </c>
      <c r="FY317">
        <v>15</v>
      </c>
      <c r="FZ317">
        <v>0.18</v>
      </c>
      <c r="GA317">
        <v>0.01</v>
      </c>
      <c r="GB317">
        <v>-4.738939499999999</v>
      </c>
      <c r="GC317">
        <v>13.63733651031897</v>
      </c>
      <c r="GD317">
        <v>1.315271890758618</v>
      </c>
      <c r="GE317">
        <v>0</v>
      </c>
      <c r="GF317">
        <v>5.652183750000001</v>
      </c>
      <c r="GG317">
        <v>-0.2089874296435313</v>
      </c>
      <c r="GH317">
        <v>0.02304532693275363</v>
      </c>
      <c r="GI317">
        <v>1</v>
      </c>
      <c r="GJ317">
        <v>1</v>
      </c>
      <c r="GK317">
        <v>2</v>
      </c>
      <c r="GL317" t="s">
        <v>438</v>
      </c>
      <c r="GM317">
        <v>3.10374</v>
      </c>
      <c r="GN317">
        <v>2.75807</v>
      </c>
      <c r="GO317">
        <v>0.0602541</v>
      </c>
      <c r="GP317">
        <v>0.0567453</v>
      </c>
      <c r="GQ317">
        <v>0.103947</v>
      </c>
      <c r="GR317">
        <v>0.07585799999999999</v>
      </c>
      <c r="GS317">
        <v>23680.4</v>
      </c>
      <c r="GT317">
        <v>22370</v>
      </c>
      <c r="GU317">
        <v>25783</v>
      </c>
      <c r="GV317">
        <v>24089.5</v>
      </c>
      <c r="GW317">
        <v>37132.4</v>
      </c>
      <c r="GX317">
        <v>32617.2</v>
      </c>
      <c r="GY317">
        <v>45124.1</v>
      </c>
      <c r="GZ317">
        <v>38189.1</v>
      </c>
      <c r="HA317">
        <v>1.73212</v>
      </c>
      <c r="HB317">
        <v>1.62433</v>
      </c>
      <c r="HC317">
        <v>-0.09731579999999999</v>
      </c>
      <c r="HD317">
        <v>0</v>
      </c>
      <c r="HE317">
        <v>29.8638</v>
      </c>
      <c r="HF317">
        <v>999.9</v>
      </c>
      <c r="HG317">
        <v>42.5</v>
      </c>
      <c r="HH317">
        <v>30.3</v>
      </c>
      <c r="HI317">
        <v>21.809</v>
      </c>
      <c r="HJ317">
        <v>61.5925</v>
      </c>
      <c r="HK317">
        <v>23.7059</v>
      </c>
      <c r="HL317">
        <v>1</v>
      </c>
      <c r="HM317">
        <v>1.40959</v>
      </c>
      <c r="HN317">
        <v>9.28105</v>
      </c>
      <c r="HO317">
        <v>20.0663</v>
      </c>
      <c r="HP317">
        <v>5.20606</v>
      </c>
      <c r="HQ317">
        <v>11.992</v>
      </c>
      <c r="HR317">
        <v>4.9597</v>
      </c>
      <c r="HS317">
        <v>3.27378</v>
      </c>
      <c r="HT317">
        <v>9999</v>
      </c>
      <c r="HU317">
        <v>9999</v>
      </c>
      <c r="HV317">
        <v>9999</v>
      </c>
      <c r="HW317">
        <v>163.5</v>
      </c>
      <c r="HX317">
        <v>1.86373</v>
      </c>
      <c r="HY317">
        <v>1.85974</v>
      </c>
      <c r="HZ317">
        <v>1.85806</v>
      </c>
      <c r="IA317">
        <v>1.85944</v>
      </c>
      <c r="IB317">
        <v>1.85959</v>
      </c>
      <c r="IC317">
        <v>1.85801</v>
      </c>
      <c r="ID317">
        <v>1.85711</v>
      </c>
      <c r="IE317">
        <v>1.85211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-23.051</v>
      </c>
      <c r="IT317">
        <v>-3.6866</v>
      </c>
      <c r="IU317">
        <v>-16.32932974039748</v>
      </c>
      <c r="IV317">
        <v>-0.02504303529460891</v>
      </c>
      <c r="IW317">
        <v>8.203137281165334E-06</v>
      </c>
      <c r="IX317">
        <v>-1.601710138363582E-09</v>
      </c>
      <c r="IY317">
        <v>-1.733088081787357</v>
      </c>
      <c r="IZ317">
        <v>-0.1542298006697892</v>
      </c>
      <c r="JA317">
        <v>0.004482180110296973</v>
      </c>
      <c r="JB317">
        <v>-5.576280945024944E-05</v>
      </c>
      <c r="JC317">
        <v>4</v>
      </c>
      <c r="JD317">
        <v>1967</v>
      </c>
      <c r="JE317">
        <v>1</v>
      </c>
      <c r="JF317">
        <v>28</v>
      </c>
      <c r="JG317">
        <v>32.5</v>
      </c>
      <c r="JH317">
        <v>32.5</v>
      </c>
      <c r="JI317">
        <v>0.837402</v>
      </c>
      <c r="JJ317">
        <v>2.62939</v>
      </c>
      <c r="JK317">
        <v>1.49658</v>
      </c>
      <c r="JL317">
        <v>2.40723</v>
      </c>
      <c r="JM317">
        <v>1.54907</v>
      </c>
      <c r="JN317">
        <v>2.44019</v>
      </c>
      <c r="JO317">
        <v>33.513</v>
      </c>
      <c r="JP317">
        <v>15.6993</v>
      </c>
      <c r="JQ317">
        <v>18</v>
      </c>
      <c r="JR317">
        <v>490.495</v>
      </c>
      <c r="JS317">
        <v>430.127</v>
      </c>
      <c r="JT317">
        <v>22.4357</v>
      </c>
      <c r="JU317">
        <v>42.956</v>
      </c>
      <c r="JV317">
        <v>30.0003</v>
      </c>
      <c r="JW317">
        <v>42.6864</v>
      </c>
      <c r="JX317">
        <v>42.5093</v>
      </c>
      <c r="JY317">
        <v>16.8414</v>
      </c>
      <c r="JZ317">
        <v>0</v>
      </c>
      <c r="KA317">
        <v>34.6787</v>
      </c>
      <c r="KB317">
        <v>16.8597</v>
      </c>
      <c r="KC317">
        <v>246.281</v>
      </c>
      <c r="KD317">
        <v>18.6153</v>
      </c>
      <c r="KE317">
        <v>98.5796</v>
      </c>
      <c r="KF317">
        <v>92.02589999999999</v>
      </c>
    </row>
    <row r="318" spans="1:292">
      <c r="A318">
        <v>300</v>
      </c>
      <c r="B318">
        <v>1694445027.5</v>
      </c>
      <c r="C318">
        <v>10947</v>
      </c>
      <c r="D318" t="s">
        <v>1040</v>
      </c>
      <c r="E318" t="s">
        <v>1041</v>
      </c>
      <c r="F318">
        <v>5</v>
      </c>
      <c r="G318" t="s">
        <v>1018</v>
      </c>
      <c r="H318">
        <v>1694445020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271.5115717488396</v>
      </c>
      <c r="AJ318">
        <v>264.201806060606</v>
      </c>
      <c r="AK318">
        <v>-3.157665326059097</v>
      </c>
      <c r="AL318">
        <v>65.95282676426442</v>
      </c>
      <c r="AM318">
        <f>(AO318 - AN318 + DX318*1E3/(8.314*(DZ318+273.15)) * AQ318/DW318 * AP318) * DW318/(100*DK318) * 1000/(1000 - AO318)</f>
        <v>0</v>
      </c>
      <c r="AN318">
        <v>16.48296547097915</v>
      </c>
      <c r="AO318">
        <v>22.13024666666667</v>
      </c>
      <c r="AP318">
        <v>0.0004871938746290076</v>
      </c>
      <c r="AQ318">
        <v>102.977707971484</v>
      </c>
      <c r="AR318">
        <v>2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3.93</v>
      </c>
      <c r="DL318">
        <v>0.5</v>
      </c>
      <c r="DM318" t="s">
        <v>430</v>
      </c>
      <c r="DN318">
        <v>2</v>
      </c>
      <c r="DO318" t="b">
        <v>1</v>
      </c>
      <c r="DP318">
        <v>1694445020</v>
      </c>
      <c r="DQ318">
        <v>279.9405555555555</v>
      </c>
      <c r="DR318">
        <v>282.8115555555556</v>
      </c>
      <c r="DS318">
        <v>22.1108962962963</v>
      </c>
      <c r="DT318">
        <v>16.47695185185185</v>
      </c>
      <c r="DU318">
        <v>303.1513703703704</v>
      </c>
      <c r="DV318">
        <v>25.79713333333334</v>
      </c>
      <c r="DW318">
        <v>499.9997037037038</v>
      </c>
      <c r="DX318">
        <v>84.46545185185185</v>
      </c>
      <c r="DY318">
        <v>0.09995973333333333</v>
      </c>
      <c r="DZ318">
        <v>27.713</v>
      </c>
      <c r="EA318">
        <v>28.29326666666667</v>
      </c>
      <c r="EB318">
        <v>999.9000000000001</v>
      </c>
      <c r="EC318">
        <v>0</v>
      </c>
      <c r="ED318">
        <v>0</v>
      </c>
      <c r="EE318">
        <v>10006.64814814815</v>
      </c>
      <c r="EF318">
        <v>0</v>
      </c>
      <c r="EG318">
        <v>1743.747777777778</v>
      </c>
      <c r="EH318">
        <v>-2.871014814814814</v>
      </c>
      <c r="EI318">
        <v>286.2701111111111</v>
      </c>
      <c r="EJ318">
        <v>287.5494444444445</v>
      </c>
      <c r="EK318">
        <v>5.633932592592593</v>
      </c>
      <c r="EL318">
        <v>282.8115555555556</v>
      </c>
      <c r="EM318">
        <v>16.47695185185185</v>
      </c>
      <c r="EN318">
        <v>1.867606666666666</v>
      </c>
      <c r="EO318">
        <v>1.391732962962963</v>
      </c>
      <c r="EP318">
        <v>16.36441851851852</v>
      </c>
      <c r="EQ318">
        <v>11.82785925925926</v>
      </c>
      <c r="ER318">
        <v>1999.983333333333</v>
      </c>
      <c r="ES318">
        <v>0.9800011111111111</v>
      </c>
      <c r="ET318">
        <v>0.01999841851851852</v>
      </c>
      <c r="EU318">
        <v>0</v>
      </c>
      <c r="EV318">
        <v>262.3941481481481</v>
      </c>
      <c r="EW318">
        <v>5.00078</v>
      </c>
      <c r="EX318">
        <v>6413.897407407408</v>
      </c>
      <c r="EY318">
        <v>16379.50740740741</v>
      </c>
      <c r="EZ318">
        <v>46.3192962962963</v>
      </c>
      <c r="FA318">
        <v>48.05740740740739</v>
      </c>
      <c r="FB318">
        <v>46.93025925925925</v>
      </c>
      <c r="FC318">
        <v>47.25188888888887</v>
      </c>
      <c r="FD318">
        <v>46.75903703703704</v>
      </c>
      <c r="FE318">
        <v>1955.083333333333</v>
      </c>
      <c r="FF318">
        <v>39.9</v>
      </c>
      <c r="FG318">
        <v>0</v>
      </c>
      <c r="FH318">
        <v>1694445027.9</v>
      </c>
      <c r="FI318">
        <v>0</v>
      </c>
      <c r="FJ318">
        <v>262.34444</v>
      </c>
      <c r="FK318">
        <v>-6.664461527706251</v>
      </c>
      <c r="FL318">
        <v>-17.26153852008154</v>
      </c>
      <c r="FM318">
        <v>6414.0576</v>
      </c>
      <c r="FN318">
        <v>15</v>
      </c>
      <c r="FO318">
        <v>1694443072.6</v>
      </c>
      <c r="FP318" t="s">
        <v>1019</v>
      </c>
      <c r="FQ318">
        <v>1694443072.6</v>
      </c>
      <c r="FR318">
        <v>1694443072.6</v>
      </c>
      <c r="FS318">
        <v>5</v>
      </c>
      <c r="FT318">
        <v>-0.144</v>
      </c>
      <c r="FU318">
        <v>0.006</v>
      </c>
      <c r="FV318">
        <v>-26.014</v>
      </c>
      <c r="FW318">
        <v>-3.404</v>
      </c>
      <c r="FX318">
        <v>420</v>
      </c>
      <c r="FY318">
        <v>15</v>
      </c>
      <c r="FZ318">
        <v>0.18</v>
      </c>
      <c r="GA318">
        <v>0.01</v>
      </c>
      <c r="GB318">
        <v>-3.57844475</v>
      </c>
      <c r="GC318">
        <v>13.20892378986868</v>
      </c>
      <c r="GD318">
        <v>1.27172227338556</v>
      </c>
      <c r="GE318">
        <v>0</v>
      </c>
      <c r="GF318">
        <v>5.644328</v>
      </c>
      <c r="GG318">
        <v>-0.1143070919324709</v>
      </c>
      <c r="GH318">
        <v>0.01915554426269326</v>
      </c>
      <c r="GI318">
        <v>1</v>
      </c>
      <c r="GJ318">
        <v>1</v>
      </c>
      <c r="GK318">
        <v>2</v>
      </c>
      <c r="GL318" t="s">
        <v>438</v>
      </c>
      <c r="GM318">
        <v>3.10378</v>
      </c>
      <c r="GN318">
        <v>2.75807</v>
      </c>
      <c r="GO318">
        <v>0.0575923</v>
      </c>
      <c r="GP318">
        <v>0.0538679</v>
      </c>
      <c r="GQ318">
        <v>0.103973</v>
      </c>
      <c r="GR318">
        <v>0.0758689</v>
      </c>
      <c r="GS318">
        <v>23747.1</v>
      </c>
      <c r="GT318">
        <v>22438.1</v>
      </c>
      <c r="GU318">
        <v>25782.7</v>
      </c>
      <c r="GV318">
        <v>24089.5</v>
      </c>
      <c r="GW318">
        <v>37130.9</v>
      </c>
      <c r="GX318">
        <v>32616.7</v>
      </c>
      <c r="GY318">
        <v>45123.9</v>
      </c>
      <c r="GZ318">
        <v>38189.3</v>
      </c>
      <c r="HA318">
        <v>1.73242</v>
      </c>
      <c r="HB318">
        <v>1.62423</v>
      </c>
      <c r="HC318">
        <v>-0.094831</v>
      </c>
      <c r="HD318">
        <v>0</v>
      </c>
      <c r="HE318">
        <v>29.8572</v>
      </c>
      <c r="HF318">
        <v>999.9</v>
      </c>
      <c r="HG318">
        <v>42.6</v>
      </c>
      <c r="HH318">
        <v>30.3</v>
      </c>
      <c r="HI318">
        <v>21.8611</v>
      </c>
      <c r="HJ318">
        <v>61.6925</v>
      </c>
      <c r="HK318">
        <v>23.766</v>
      </c>
      <c r="HL318">
        <v>1</v>
      </c>
      <c r="HM318">
        <v>1.40993</v>
      </c>
      <c r="HN318">
        <v>9.28105</v>
      </c>
      <c r="HO318">
        <v>20.0665</v>
      </c>
      <c r="HP318">
        <v>5.20801</v>
      </c>
      <c r="HQ318">
        <v>11.992</v>
      </c>
      <c r="HR318">
        <v>4.96015</v>
      </c>
      <c r="HS318">
        <v>3.27415</v>
      </c>
      <c r="HT318">
        <v>9999</v>
      </c>
      <c r="HU318">
        <v>9999</v>
      </c>
      <c r="HV318">
        <v>9999</v>
      </c>
      <c r="HW318">
        <v>163.5</v>
      </c>
      <c r="HX318">
        <v>1.86375</v>
      </c>
      <c r="HY318">
        <v>1.85974</v>
      </c>
      <c r="HZ318">
        <v>1.85805</v>
      </c>
      <c r="IA318">
        <v>1.85944</v>
      </c>
      <c r="IB318">
        <v>1.85959</v>
      </c>
      <c r="IC318">
        <v>1.85803</v>
      </c>
      <c r="ID318">
        <v>1.85711</v>
      </c>
      <c r="IE318">
        <v>1.85211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-22.724</v>
      </c>
      <c r="IT318">
        <v>-3.687</v>
      </c>
      <c r="IU318">
        <v>-16.32932974039748</v>
      </c>
      <c r="IV318">
        <v>-0.02504303529460891</v>
      </c>
      <c r="IW318">
        <v>8.203137281165334E-06</v>
      </c>
      <c r="IX318">
        <v>-1.601710138363582E-09</v>
      </c>
      <c r="IY318">
        <v>-1.733088081787357</v>
      </c>
      <c r="IZ318">
        <v>-0.1542298006697892</v>
      </c>
      <c r="JA318">
        <v>0.004482180110296973</v>
      </c>
      <c r="JB318">
        <v>-5.576280945024944E-05</v>
      </c>
      <c r="JC318">
        <v>4</v>
      </c>
      <c r="JD318">
        <v>1967</v>
      </c>
      <c r="JE318">
        <v>1</v>
      </c>
      <c r="JF318">
        <v>28</v>
      </c>
      <c r="JG318">
        <v>32.6</v>
      </c>
      <c r="JH318">
        <v>32.6</v>
      </c>
      <c r="JI318">
        <v>0.795898</v>
      </c>
      <c r="JJ318">
        <v>2.63306</v>
      </c>
      <c r="JK318">
        <v>1.49658</v>
      </c>
      <c r="JL318">
        <v>2.40723</v>
      </c>
      <c r="JM318">
        <v>1.54907</v>
      </c>
      <c r="JN318">
        <v>2.42676</v>
      </c>
      <c r="JO318">
        <v>33.513</v>
      </c>
      <c r="JP318">
        <v>15.6993</v>
      </c>
      <c r="JQ318">
        <v>18</v>
      </c>
      <c r="JR318">
        <v>490.71</v>
      </c>
      <c r="JS318">
        <v>430.087</v>
      </c>
      <c r="JT318">
        <v>22.4399</v>
      </c>
      <c r="JU318">
        <v>42.9598</v>
      </c>
      <c r="JV318">
        <v>30.0001</v>
      </c>
      <c r="JW318">
        <v>42.6902</v>
      </c>
      <c r="JX318">
        <v>42.5137</v>
      </c>
      <c r="JY318">
        <v>16.013</v>
      </c>
      <c r="JZ318">
        <v>0</v>
      </c>
      <c r="KA318">
        <v>34.6787</v>
      </c>
      <c r="KB318">
        <v>16.8739</v>
      </c>
      <c r="KC318">
        <v>232.89</v>
      </c>
      <c r="KD318">
        <v>18.59</v>
      </c>
      <c r="KE318">
        <v>98.5789</v>
      </c>
      <c r="KF318">
        <v>92.0264</v>
      </c>
    </row>
    <row r="319" spans="1:292">
      <c r="A319">
        <v>301</v>
      </c>
      <c r="B319">
        <v>1694445032.5</v>
      </c>
      <c r="C319">
        <v>10952</v>
      </c>
      <c r="D319" t="s">
        <v>1042</v>
      </c>
      <c r="E319" t="s">
        <v>1043</v>
      </c>
      <c r="F319">
        <v>5</v>
      </c>
      <c r="G319" t="s">
        <v>1018</v>
      </c>
      <c r="H319">
        <v>1694445024.714286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254.703020238801</v>
      </c>
      <c r="AJ319">
        <v>248.5098484848484</v>
      </c>
      <c r="AK319">
        <v>-3.138954683329585</v>
      </c>
      <c r="AL319">
        <v>65.95282676426442</v>
      </c>
      <c r="AM319">
        <f>(AO319 - AN319 + DX319*1E3/(8.314*(DZ319+273.15)) * AQ319/DW319 * AP319) * DW319/(100*DK319) * 1000/(1000 - AO319)</f>
        <v>0</v>
      </c>
      <c r="AN319">
        <v>16.48579125994975</v>
      </c>
      <c r="AO319">
        <v>22.13873393939393</v>
      </c>
      <c r="AP319">
        <v>0.0002502814449436574</v>
      </c>
      <c r="AQ319">
        <v>102.977707971484</v>
      </c>
      <c r="AR319">
        <v>2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3.93</v>
      </c>
      <c r="DL319">
        <v>0.5</v>
      </c>
      <c r="DM319" t="s">
        <v>430</v>
      </c>
      <c r="DN319">
        <v>2</v>
      </c>
      <c r="DO319" t="b">
        <v>1</v>
      </c>
      <c r="DP319">
        <v>1694445024.714286</v>
      </c>
      <c r="DQ319">
        <v>265.4167142857143</v>
      </c>
      <c r="DR319">
        <v>267.2017142857143</v>
      </c>
      <c r="DS319">
        <v>22.12449642857143</v>
      </c>
      <c r="DT319">
        <v>16.48377142857143</v>
      </c>
      <c r="DU319">
        <v>288.32175</v>
      </c>
      <c r="DV319">
        <v>25.81121785714285</v>
      </c>
      <c r="DW319">
        <v>499.9880357142857</v>
      </c>
      <c r="DX319">
        <v>84.46549285714285</v>
      </c>
      <c r="DY319">
        <v>0.09991266428571431</v>
      </c>
      <c r="DZ319">
        <v>27.7159</v>
      </c>
      <c r="EA319">
        <v>28.29654642857142</v>
      </c>
      <c r="EB319">
        <v>999.9000000000002</v>
      </c>
      <c r="EC319">
        <v>0</v>
      </c>
      <c r="ED319">
        <v>0</v>
      </c>
      <c r="EE319">
        <v>10001.74821428572</v>
      </c>
      <c r="EF319">
        <v>0</v>
      </c>
      <c r="EG319">
        <v>1747.759285714286</v>
      </c>
      <c r="EH319">
        <v>-1.785045521428571</v>
      </c>
      <c r="EI319">
        <v>271.4216071428571</v>
      </c>
      <c r="EJ319">
        <v>271.6801071428571</v>
      </c>
      <c r="EK319">
        <v>5.640727142857143</v>
      </c>
      <c r="EL319">
        <v>267.2017142857143</v>
      </c>
      <c r="EM319">
        <v>16.48377142857143</v>
      </c>
      <c r="EN319">
        <v>1.868756428571429</v>
      </c>
      <c r="EO319">
        <v>1.392308928571428</v>
      </c>
      <c r="EP319">
        <v>16.37408928571429</v>
      </c>
      <c r="EQ319">
        <v>11.83413571428572</v>
      </c>
      <c r="ER319">
        <v>1999.966071428571</v>
      </c>
      <c r="ES319">
        <v>0.9800008571428572</v>
      </c>
      <c r="ET319">
        <v>0.01999864642857143</v>
      </c>
      <c r="EU319">
        <v>0</v>
      </c>
      <c r="EV319">
        <v>261.8933928571429</v>
      </c>
      <c r="EW319">
        <v>5.00078</v>
      </c>
      <c r="EX319">
        <v>6409.631785714287</v>
      </c>
      <c r="EY319">
        <v>16379.35357142857</v>
      </c>
      <c r="EZ319">
        <v>46.31689285714286</v>
      </c>
      <c r="FA319">
        <v>48.05314285714284</v>
      </c>
      <c r="FB319">
        <v>46.93278571428571</v>
      </c>
      <c r="FC319">
        <v>47.24957142857141</v>
      </c>
      <c r="FD319">
        <v>46.76546428571429</v>
      </c>
      <c r="FE319">
        <v>1955.066071428571</v>
      </c>
      <c r="FF319">
        <v>39.9</v>
      </c>
      <c r="FG319">
        <v>0</v>
      </c>
      <c r="FH319">
        <v>1694445032.7</v>
      </c>
      <c r="FI319">
        <v>0</v>
      </c>
      <c r="FJ319">
        <v>261.83812</v>
      </c>
      <c r="FK319">
        <v>-6.01138460999892</v>
      </c>
      <c r="FL319">
        <v>-222.5392308308485</v>
      </c>
      <c r="FM319">
        <v>6408.631199999999</v>
      </c>
      <c r="FN319">
        <v>15</v>
      </c>
      <c r="FO319">
        <v>1694443072.6</v>
      </c>
      <c r="FP319" t="s">
        <v>1019</v>
      </c>
      <c r="FQ319">
        <v>1694443072.6</v>
      </c>
      <c r="FR319">
        <v>1694443072.6</v>
      </c>
      <c r="FS319">
        <v>5</v>
      </c>
      <c r="FT319">
        <v>-0.144</v>
      </c>
      <c r="FU319">
        <v>0.006</v>
      </c>
      <c r="FV319">
        <v>-26.014</v>
      </c>
      <c r="FW319">
        <v>-3.404</v>
      </c>
      <c r="FX319">
        <v>420</v>
      </c>
      <c r="FY319">
        <v>15</v>
      </c>
      <c r="FZ319">
        <v>0.18</v>
      </c>
      <c r="GA319">
        <v>0.01</v>
      </c>
      <c r="GB319">
        <v>-2.399374258536585</v>
      </c>
      <c r="GC319">
        <v>13.85412273867595</v>
      </c>
      <c r="GD319">
        <v>1.36678629683198</v>
      </c>
      <c r="GE319">
        <v>0</v>
      </c>
      <c r="GF319">
        <v>5.638825365853659</v>
      </c>
      <c r="GG319">
        <v>0.06723156794425258</v>
      </c>
      <c r="GH319">
        <v>0.01191809223102112</v>
      </c>
      <c r="GI319">
        <v>1</v>
      </c>
      <c r="GJ319">
        <v>1</v>
      </c>
      <c r="GK319">
        <v>2</v>
      </c>
      <c r="GL319" t="s">
        <v>438</v>
      </c>
      <c r="GM319">
        <v>3.10379</v>
      </c>
      <c r="GN319">
        <v>2.75801</v>
      </c>
      <c r="GO319">
        <v>0.0548894</v>
      </c>
      <c r="GP319">
        <v>0.0509297</v>
      </c>
      <c r="GQ319">
        <v>0.103997</v>
      </c>
      <c r="GR319">
        <v>0.0758513</v>
      </c>
      <c r="GS319">
        <v>23815.2</v>
      </c>
      <c r="GT319">
        <v>22507.5</v>
      </c>
      <c r="GU319">
        <v>25782.9</v>
      </c>
      <c r="GV319">
        <v>24089.5</v>
      </c>
      <c r="GW319">
        <v>37129.5</v>
      </c>
      <c r="GX319">
        <v>32616.6</v>
      </c>
      <c r="GY319">
        <v>45123.8</v>
      </c>
      <c r="GZ319">
        <v>38188.8</v>
      </c>
      <c r="HA319">
        <v>1.73225</v>
      </c>
      <c r="HB319">
        <v>1.62395</v>
      </c>
      <c r="HC319">
        <v>-0.0948273</v>
      </c>
      <c r="HD319">
        <v>0</v>
      </c>
      <c r="HE319">
        <v>29.8516</v>
      </c>
      <c r="HF319">
        <v>999.9</v>
      </c>
      <c r="HG319">
        <v>42.6</v>
      </c>
      <c r="HH319">
        <v>30.3</v>
      </c>
      <c r="HI319">
        <v>21.8604</v>
      </c>
      <c r="HJ319">
        <v>61.5825</v>
      </c>
      <c r="HK319">
        <v>23.778</v>
      </c>
      <c r="HL319">
        <v>1</v>
      </c>
      <c r="HM319">
        <v>1.40999</v>
      </c>
      <c r="HN319">
        <v>9.28105</v>
      </c>
      <c r="HO319">
        <v>20.0664</v>
      </c>
      <c r="HP319">
        <v>5.20681</v>
      </c>
      <c r="HQ319">
        <v>11.992</v>
      </c>
      <c r="HR319">
        <v>4.9601</v>
      </c>
      <c r="HS319">
        <v>3.27418</v>
      </c>
      <c r="HT319">
        <v>9999</v>
      </c>
      <c r="HU319">
        <v>9999</v>
      </c>
      <c r="HV319">
        <v>9999</v>
      </c>
      <c r="HW319">
        <v>163.5</v>
      </c>
      <c r="HX319">
        <v>1.86371</v>
      </c>
      <c r="HY319">
        <v>1.85974</v>
      </c>
      <c r="HZ319">
        <v>1.85804</v>
      </c>
      <c r="IA319">
        <v>1.85944</v>
      </c>
      <c r="IB319">
        <v>1.85958</v>
      </c>
      <c r="IC319">
        <v>1.85803</v>
      </c>
      <c r="ID319">
        <v>1.85712</v>
      </c>
      <c r="IE319">
        <v>1.8521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-22.396</v>
      </c>
      <c r="IT319">
        <v>-3.6873</v>
      </c>
      <c r="IU319">
        <v>-16.32932974039748</v>
      </c>
      <c r="IV319">
        <v>-0.02504303529460891</v>
      </c>
      <c r="IW319">
        <v>8.203137281165334E-06</v>
      </c>
      <c r="IX319">
        <v>-1.601710138363582E-09</v>
      </c>
      <c r="IY319">
        <v>-1.733088081787357</v>
      </c>
      <c r="IZ319">
        <v>-0.1542298006697892</v>
      </c>
      <c r="JA319">
        <v>0.004482180110296973</v>
      </c>
      <c r="JB319">
        <v>-5.576280945024944E-05</v>
      </c>
      <c r="JC319">
        <v>4</v>
      </c>
      <c r="JD319">
        <v>1967</v>
      </c>
      <c r="JE319">
        <v>1</v>
      </c>
      <c r="JF319">
        <v>28</v>
      </c>
      <c r="JG319">
        <v>32.7</v>
      </c>
      <c r="JH319">
        <v>32.7</v>
      </c>
      <c r="JI319">
        <v>0.758057</v>
      </c>
      <c r="JJ319">
        <v>2.63672</v>
      </c>
      <c r="JK319">
        <v>1.49658</v>
      </c>
      <c r="JL319">
        <v>2.40723</v>
      </c>
      <c r="JM319">
        <v>1.54907</v>
      </c>
      <c r="JN319">
        <v>2.40845</v>
      </c>
      <c r="JO319">
        <v>33.513</v>
      </c>
      <c r="JP319">
        <v>15.6906</v>
      </c>
      <c r="JQ319">
        <v>18</v>
      </c>
      <c r="JR319">
        <v>490.604</v>
      </c>
      <c r="JS319">
        <v>429.917</v>
      </c>
      <c r="JT319">
        <v>22.4419</v>
      </c>
      <c r="JU319">
        <v>42.9605</v>
      </c>
      <c r="JV319">
        <v>30.0002</v>
      </c>
      <c r="JW319">
        <v>42.6911</v>
      </c>
      <c r="JX319">
        <v>42.5149</v>
      </c>
      <c r="JY319">
        <v>15.2612</v>
      </c>
      <c r="JZ319">
        <v>0</v>
      </c>
      <c r="KA319">
        <v>34.6787</v>
      </c>
      <c r="KB319">
        <v>16.8797</v>
      </c>
      <c r="KC319">
        <v>212.85</v>
      </c>
      <c r="KD319">
        <v>18.5596</v>
      </c>
      <c r="KE319">
        <v>98.5791</v>
      </c>
      <c r="KF319">
        <v>92.02549999999999</v>
      </c>
    </row>
    <row r="320" spans="1:292">
      <c r="A320">
        <v>302</v>
      </c>
      <c r="B320">
        <v>1694445037.5</v>
      </c>
      <c r="C320">
        <v>10957</v>
      </c>
      <c r="D320" t="s">
        <v>1044</v>
      </c>
      <c r="E320" t="s">
        <v>1045</v>
      </c>
      <c r="F320">
        <v>5</v>
      </c>
      <c r="G320" t="s">
        <v>1018</v>
      </c>
      <c r="H320">
        <v>1694445030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237.8849877676968</v>
      </c>
      <c r="AJ320">
        <v>232.7811151515151</v>
      </c>
      <c r="AK320">
        <v>-3.145959921577052</v>
      </c>
      <c r="AL320">
        <v>65.95282676426442</v>
      </c>
      <c r="AM320">
        <f>(AO320 - AN320 + DX320*1E3/(8.314*(DZ320+273.15)) * AQ320/DW320 * AP320) * DW320/(100*DK320) * 1000/(1000 - AO320)</f>
        <v>0</v>
      </c>
      <c r="AN320">
        <v>16.47701346944833</v>
      </c>
      <c r="AO320">
        <v>22.14753878787877</v>
      </c>
      <c r="AP320">
        <v>0.0002179102526397343</v>
      </c>
      <c r="AQ320">
        <v>102.977707971484</v>
      </c>
      <c r="AR320">
        <v>2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3.93</v>
      </c>
      <c r="DL320">
        <v>0.5</v>
      </c>
      <c r="DM320" t="s">
        <v>430</v>
      </c>
      <c r="DN320">
        <v>2</v>
      </c>
      <c r="DO320" t="b">
        <v>1</v>
      </c>
      <c r="DP320">
        <v>1694445030</v>
      </c>
      <c r="DQ320">
        <v>249.1522962962963</v>
      </c>
      <c r="DR320">
        <v>249.6797037037037</v>
      </c>
      <c r="DS320">
        <v>22.13590740740741</v>
      </c>
      <c r="DT320">
        <v>16.48218518518518</v>
      </c>
      <c r="DU320">
        <v>271.7114074074074</v>
      </c>
      <c r="DV320">
        <v>25.82302592592593</v>
      </c>
      <c r="DW320">
        <v>499.9852592592592</v>
      </c>
      <c r="DX320">
        <v>84.4656185185185</v>
      </c>
      <c r="DY320">
        <v>0.09992975555555557</v>
      </c>
      <c r="DZ320">
        <v>27.71880740740741</v>
      </c>
      <c r="EA320">
        <v>28.30833333333333</v>
      </c>
      <c r="EB320">
        <v>999.9000000000001</v>
      </c>
      <c r="EC320">
        <v>0</v>
      </c>
      <c r="ED320">
        <v>0</v>
      </c>
      <c r="EE320">
        <v>9999.587037037036</v>
      </c>
      <c r="EF320">
        <v>0</v>
      </c>
      <c r="EG320">
        <v>1749.706296296296</v>
      </c>
      <c r="EH320">
        <v>-0.5274919481481481</v>
      </c>
      <c r="EI320">
        <v>254.7921851851852</v>
      </c>
      <c r="EJ320">
        <v>253.864037037037</v>
      </c>
      <c r="EK320">
        <v>5.653714814814816</v>
      </c>
      <c r="EL320">
        <v>249.6797037037037</v>
      </c>
      <c r="EM320">
        <v>16.48218518518518</v>
      </c>
      <c r="EN320">
        <v>1.869722962962963</v>
      </c>
      <c r="EO320">
        <v>1.392177407407408</v>
      </c>
      <c r="EP320">
        <v>16.38220370370371</v>
      </c>
      <c r="EQ320">
        <v>11.83270740740741</v>
      </c>
      <c r="ER320">
        <v>1999.973703703703</v>
      </c>
      <c r="ES320">
        <v>0.9800008888888889</v>
      </c>
      <c r="ET320">
        <v>0.01999861481481481</v>
      </c>
      <c r="EU320">
        <v>0</v>
      </c>
      <c r="EV320">
        <v>261.3052962962963</v>
      </c>
      <c r="EW320">
        <v>5.00078</v>
      </c>
      <c r="EX320">
        <v>6392.351481481481</v>
      </c>
      <c r="EY320">
        <v>16379.42592592593</v>
      </c>
      <c r="EZ320">
        <v>46.32629629629629</v>
      </c>
      <c r="FA320">
        <v>48.05740740740739</v>
      </c>
      <c r="FB320">
        <v>46.93955555555554</v>
      </c>
      <c r="FC320">
        <v>47.24262962962961</v>
      </c>
      <c r="FD320">
        <v>46.77055555555555</v>
      </c>
      <c r="FE320">
        <v>1955.073703703704</v>
      </c>
      <c r="FF320">
        <v>39.9</v>
      </c>
      <c r="FG320">
        <v>0</v>
      </c>
      <c r="FH320">
        <v>1694445037.5</v>
      </c>
      <c r="FI320">
        <v>0</v>
      </c>
      <c r="FJ320">
        <v>261.30076</v>
      </c>
      <c r="FK320">
        <v>-7.209384608509603</v>
      </c>
      <c r="FL320">
        <v>-164.8507689878716</v>
      </c>
      <c r="FM320">
        <v>6392.5184</v>
      </c>
      <c r="FN320">
        <v>15</v>
      </c>
      <c r="FO320">
        <v>1694443072.6</v>
      </c>
      <c r="FP320" t="s">
        <v>1019</v>
      </c>
      <c r="FQ320">
        <v>1694443072.6</v>
      </c>
      <c r="FR320">
        <v>1694443072.6</v>
      </c>
      <c r="FS320">
        <v>5</v>
      </c>
      <c r="FT320">
        <v>-0.144</v>
      </c>
      <c r="FU320">
        <v>0.006</v>
      </c>
      <c r="FV320">
        <v>-26.014</v>
      </c>
      <c r="FW320">
        <v>-3.404</v>
      </c>
      <c r="FX320">
        <v>420</v>
      </c>
      <c r="FY320">
        <v>15</v>
      </c>
      <c r="FZ320">
        <v>0.18</v>
      </c>
      <c r="GA320">
        <v>0.01</v>
      </c>
      <c r="GB320">
        <v>-1.244409456097561</v>
      </c>
      <c r="GC320">
        <v>14.25076032543554</v>
      </c>
      <c r="GD320">
        <v>1.405390792805751</v>
      </c>
      <c r="GE320">
        <v>0</v>
      </c>
      <c r="GF320">
        <v>5.64639</v>
      </c>
      <c r="GG320">
        <v>0.1420133101045281</v>
      </c>
      <c r="GH320">
        <v>0.01426552094404118</v>
      </c>
      <c r="GI320">
        <v>1</v>
      </c>
      <c r="GJ320">
        <v>1</v>
      </c>
      <c r="GK320">
        <v>2</v>
      </c>
      <c r="GL320" t="s">
        <v>438</v>
      </c>
      <c r="GM320">
        <v>3.10374</v>
      </c>
      <c r="GN320">
        <v>2.75829</v>
      </c>
      <c r="GO320">
        <v>0.0521311</v>
      </c>
      <c r="GP320">
        <v>0.0479179</v>
      </c>
      <c r="GQ320">
        <v>0.104023</v>
      </c>
      <c r="GR320">
        <v>0.07585989999999999</v>
      </c>
      <c r="GS320">
        <v>23884.5</v>
      </c>
      <c r="GT320">
        <v>22578.4</v>
      </c>
      <c r="GU320">
        <v>25782.9</v>
      </c>
      <c r="GV320">
        <v>24089.2</v>
      </c>
      <c r="GW320">
        <v>37128.4</v>
      </c>
      <c r="GX320">
        <v>32615.9</v>
      </c>
      <c r="GY320">
        <v>45124.1</v>
      </c>
      <c r="GZ320">
        <v>38188.7</v>
      </c>
      <c r="HA320">
        <v>1.73215</v>
      </c>
      <c r="HB320">
        <v>1.62395</v>
      </c>
      <c r="HC320">
        <v>-0.0931174</v>
      </c>
      <c r="HD320">
        <v>0</v>
      </c>
      <c r="HE320">
        <v>29.851</v>
      </c>
      <c r="HF320">
        <v>999.9</v>
      </c>
      <c r="HG320">
        <v>42.6</v>
      </c>
      <c r="HH320">
        <v>30.3</v>
      </c>
      <c r="HI320">
        <v>21.8599</v>
      </c>
      <c r="HJ320">
        <v>61.5025</v>
      </c>
      <c r="HK320">
        <v>23.9062</v>
      </c>
      <c r="HL320">
        <v>1</v>
      </c>
      <c r="HM320">
        <v>1.41019</v>
      </c>
      <c r="HN320">
        <v>9.28105</v>
      </c>
      <c r="HO320">
        <v>20.0662</v>
      </c>
      <c r="HP320">
        <v>5.20711</v>
      </c>
      <c r="HQ320">
        <v>11.992</v>
      </c>
      <c r="HR320">
        <v>4.9604</v>
      </c>
      <c r="HS320">
        <v>3.27405</v>
      </c>
      <c r="HT320">
        <v>9999</v>
      </c>
      <c r="HU320">
        <v>9999</v>
      </c>
      <c r="HV320">
        <v>9999</v>
      </c>
      <c r="HW320">
        <v>163.5</v>
      </c>
      <c r="HX320">
        <v>1.86371</v>
      </c>
      <c r="HY320">
        <v>1.85974</v>
      </c>
      <c r="HZ320">
        <v>1.85805</v>
      </c>
      <c r="IA320">
        <v>1.85944</v>
      </c>
      <c r="IB320">
        <v>1.85959</v>
      </c>
      <c r="IC320">
        <v>1.85805</v>
      </c>
      <c r="ID320">
        <v>1.85713</v>
      </c>
      <c r="IE320">
        <v>1.85211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-22.064</v>
      </c>
      <c r="IT320">
        <v>-3.6875</v>
      </c>
      <c r="IU320">
        <v>-16.32932974039748</v>
      </c>
      <c r="IV320">
        <v>-0.02504303529460891</v>
      </c>
      <c r="IW320">
        <v>8.203137281165334E-06</v>
      </c>
      <c r="IX320">
        <v>-1.601710138363582E-09</v>
      </c>
      <c r="IY320">
        <v>-1.733088081787357</v>
      </c>
      <c r="IZ320">
        <v>-0.1542298006697892</v>
      </c>
      <c r="JA320">
        <v>0.004482180110296973</v>
      </c>
      <c r="JB320">
        <v>-5.576280945024944E-05</v>
      </c>
      <c r="JC320">
        <v>4</v>
      </c>
      <c r="JD320">
        <v>1967</v>
      </c>
      <c r="JE320">
        <v>1</v>
      </c>
      <c r="JF320">
        <v>28</v>
      </c>
      <c r="JG320">
        <v>32.7</v>
      </c>
      <c r="JH320">
        <v>32.7</v>
      </c>
      <c r="JI320">
        <v>0.715332</v>
      </c>
      <c r="JJ320">
        <v>2.64648</v>
      </c>
      <c r="JK320">
        <v>1.49658</v>
      </c>
      <c r="JL320">
        <v>2.40723</v>
      </c>
      <c r="JM320">
        <v>1.54907</v>
      </c>
      <c r="JN320">
        <v>2.37061</v>
      </c>
      <c r="JO320">
        <v>33.513</v>
      </c>
      <c r="JP320">
        <v>15.6906</v>
      </c>
      <c r="JQ320">
        <v>18</v>
      </c>
      <c r="JR320">
        <v>490.565</v>
      </c>
      <c r="JS320">
        <v>429.935</v>
      </c>
      <c r="JT320">
        <v>22.4391</v>
      </c>
      <c r="JU320">
        <v>42.9643</v>
      </c>
      <c r="JV320">
        <v>30.0003</v>
      </c>
      <c r="JW320">
        <v>42.6952</v>
      </c>
      <c r="JX320">
        <v>42.518</v>
      </c>
      <c r="JY320">
        <v>14.42</v>
      </c>
      <c r="JZ320">
        <v>0</v>
      </c>
      <c r="KA320">
        <v>34.6787</v>
      </c>
      <c r="KB320">
        <v>16.8856</v>
      </c>
      <c r="KC320">
        <v>199.487</v>
      </c>
      <c r="KD320">
        <v>18.5321</v>
      </c>
      <c r="KE320">
        <v>98.5795</v>
      </c>
      <c r="KF320">
        <v>92.0249</v>
      </c>
    </row>
    <row r="321" spans="1:292">
      <c r="A321">
        <v>303</v>
      </c>
      <c r="B321">
        <v>1694445042.5</v>
      </c>
      <c r="C321">
        <v>10962</v>
      </c>
      <c r="D321" t="s">
        <v>1046</v>
      </c>
      <c r="E321" t="s">
        <v>1047</v>
      </c>
      <c r="F321">
        <v>5</v>
      </c>
      <c r="G321" t="s">
        <v>1018</v>
      </c>
      <c r="H321">
        <v>1694445034.714286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221.1007576305269</v>
      </c>
      <c r="AJ321">
        <v>217.1333636363636</v>
      </c>
      <c r="AK321">
        <v>-3.134909173047431</v>
      </c>
      <c r="AL321">
        <v>65.95282676426442</v>
      </c>
      <c r="AM321">
        <f>(AO321 - AN321 + DX321*1E3/(8.314*(DZ321+273.15)) * AQ321/DW321 * AP321) * DW321/(100*DK321) * 1000/(1000 - AO321)</f>
        <v>0</v>
      </c>
      <c r="AN321">
        <v>16.49009361949567</v>
      </c>
      <c r="AO321">
        <v>22.15334424242425</v>
      </c>
      <c r="AP321">
        <v>0.0001783577864871344</v>
      </c>
      <c r="AQ321">
        <v>102.977707971484</v>
      </c>
      <c r="AR321">
        <v>2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3.93</v>
      </c>
      <c r="DL321">
        <v>0.5</v>
      </c>
      <c r="DM321" t="s">
        <v>430</v>
      </c>
      <c r="DN321">
        <v>2</v>
      </c>
      <c r="DO321" t="b">
        <v>1</v>
      </c>
      <c r="DP321">
        <v>1694445034.714286</v>
      </c>
      <c r="DQ321">
        <v>234.67075</v>
      </c>
      <c r="DR321">
        <v>234.0758214285715</v>
      </c>
      <c r="DS321">
        <v>22.14370357142857</v>
      </c>
      <c r="DT321">
        <v>16.48422857142857</v>
      </c>
      <c r="DU321">
        <v>256.9183214285714</v>
      </c>
      <c r="DV321">
        <v>25.83110714285715</v>
      </c>
      <c r="DW321">
        <v>499.9913571428571</v>
      </c>
      <c r="DX321">
        <v>84.46584285714286</v>
      </c>
      <c r="DY321">
        <v>0.1000184678571429</v>
      </c>
      <c r="DZ321">
        <v>27.72278571428571</v>
      </c>
      <c r="EA321">
        <v>28.32121428571428</v>
      </c>
      <c r="EB321">
        <v>999.9000000000002</v>
      </c>
      <c r="EC321">
        <v>0</v>
      </c>
      <c r="ED321">
        <v>0</v>
      </c>
      <c r="EE321">
        <v>10002.18964285714</v>
      </c>
      <c r="EF321">
        <v>0</v>
      </c>
      <c r="EG321">
        <v>1749.585714285714</v>
      </c>
      <c r="EH321">
        <v>0.5948538357142859</v>
      </c>
      <c r="EI321">
        <v>239.9846785714286</v>
      </c>
      <c r="EJ321">
        <v>237.9990357142858</v>
      </c>
      <c r="EK321">
        <v>5.659477142857143</v>
      </c>
      <c r="EL321">
        <v>234.0758214285715</v>
      </c>
      <c r="EM321">
        <v>16.48422857142857</v>
      </c>
      <c r="EN321">
        <v>1.870386428571429</v>
      </c>
      <c r="EO321">
        <v>1.392353571428572</v>
      </c>
      <c r="EP321">
        <v>16.38778214285714</v>
      </c>
      <c r="EQ321">
        <v>11.83462142857143</v>
      </c>
      <c r="ER321">
        <v>1999.985357142857</v>
      </c>
      <c r="ES321">
        <v>0.9800009642857143</v>
      </c>
      <c r="ET321">
        <v>0.01999854285714286</v>
      </c>
      <c r="EU321">
        <v>0</v>
      </c>
      <c r="EV321">
        <v>260.7425714285715</v>
      </c>
      <c r="EW321">
        <v>5.00078</v>
      </c>
      <c r="EX321">
        <v>6384.914642857142</v>
      </c>
      <c r="EY321">
        <v>16379.52857142857</v>
      </c>
      <c r="EZ321">
        <v>46.31464285714286</v>
      </c>
      <c r="FA321">
        <v>48.05757142857141</v>
      </c>
      <c r="FB321">
        <v>46.94167857142856</v>
      </c>
      <c r="FC321">
        <v>47.23621428571427</v>
      </c>
      <c r="FD321">
        <v>46.78767857142856</v>
      </c>
      <c r="FE321">
        <v>1955.085357142857</v>
      </c>
      <c r="FF321">
        <v>39.9</v>
      </c>
      <c r="FG321">
        <v>0</v>
      </c>
      <c r="FH321">
        <v>1694445042.9</v>
      </c>
      <c r="FI321">
        <v>0</v>
      </c>
      <c r="FJ321">
        <v>260.6903076923077</v>
      </c>
      <c r="FK321">
        <v>-7.555829059294156</v>
      </c>
      <c r="FL321">
        <v>-67.04239316310085</v>
      </c>
      <c r="FM321">
        <v>6384.179615384617</v>
      </c>
      <c r="FN321">
        <v>15</v>
      </c>
      <c r="FO321">
        <v>1694443072.6</v>
      </c>
      <c r="FP321" t="s">
        <v>1019</v>
      </c>
      <c r="FQ321">
        <v>1694443072.6</v>
      </c>
      <c r="FR321">
        <v>1694443072.6</v>
      </c>
      <c r="FS321">
        <v>5</v>
      </c>
      <c r="FT321">
        <v>-0.144</v>
      </c>
      <c r="FU321">
        <v>0.006</v>
      </c>
      <c r="FV321">
        <v>-26.014</v>
      </c>
      <c r="FW321">
        <v>-3.404</v>
      </c>
      <c r="FX321">
        <v>420</v>
      </c>
      <c r="FY321">
        <v>15</v>
      </c>
      <c r="FZ321">
        <v>0.18</v>
      </c>
      <c r="GA321">
        <v>0.01</v>
      </c>
      <c r="GB321">
        <v>-0.1090711925</v>
      </c>
      <c r="GC321">
        <v>14.27324222251408</v>
      </c>
      <c r="GD321">
        <v>1.37346065082806</v>
      </c>
      <c r="GE321">
        <v>0</v>
      </c>
      <c r="GF321">
        <v>5.6550725</v>
      </c>
      <c r="GG321">
        <v>0.0935968480300107</v>
      </c>
      <c r="GH321">
        <v>0.009917929660468467</v>
      </c>
      <c r="GI321">
        <v>1</v>
      </c>
      <c r="GJ321">
        <v>1</v>
      </c>
      <c r="GK321">
        <v>2</v>
      </c>
      <c r="GL321" t="s">
        <v>438</v>
      </c>
      <c r="GM321">
        <v>3.10383</v>
      </c>
      <c r="GN321">
        <v>2.75822</v>
      </c>
      <c r="GO321">
        <v>0.0493165</v>
      </c>
      <c r="GP321">
        <v>0.0448366</v>
      </c>
      <c r="GQ321">
        <v>0.104035</v>
      </c>
      <c r="GR321">
        <v>0.0758881</v>
      </c>
      <c r="GS321">
        <v>23955.3</v>
      </c>
      <c r="GT321">
        <v>22650.8</v>
      </c>
      <c r="GU321">
        <v>25783</v>
      </c>
      <c r="GV321">
        <v>24088.7</v>
      </c>
      <c r="GW321">
        <v>37127.7</v>
      </c>
      <c r="GX321">
        <v>32615.2</v>
      </c>
      <c r="GY321">
        <v>45124.2</v>
      </c>
      <c r="GZ321">
        <v>38189.4</v>
      </c>
      <c r="HA321">
        <v>1.7321</v>
      </c>
      <c r="HB321">
        <v>1.62372</v>
      </c>
      <c r="HC321">
        <v>-0.09406730000000001</v>
      </c>
      <c r="HD321">
        <v>0</v>
      </c>
      <c r="HE321">
        <v>29.8531</v>
      </c>
      <c r="HF321">
        <v>999.9</v>
      </c>
      <c r="HG321">
        <v>42.6</v>
      </c>
      <c r="HH321">
        <v>30.3</v>
      </c>
      <c r="HI321">
        <v>21.8603</v>
      </c>
      <c r="HJ321">
        <v>61.7525</v>
      </c>
      <c r="HK321">
        <v>23.726</v>
      </c>
      <c r="HL321">
        <v>1</v>
      </c>
      <c r="HM321">
        <v>1.41009</v>
      </c>
      <c r="HN321">
        <v>9.28105</v>
      </c>
      <c r="HO321">
        <v>20.0662</v>
      </c>
      <c r="HP321">
        <v>5.20711</v>
      </c>
      <c r="HQ321">
        <v>11.992</v>
      </c>
      <c r="HR321">
        <v>4.96055</v>
      </c>
      <c r="HS321">
        <v>3.2742</v>
      </c>
      <c r="HT321">
        <v>9999</v>
      </c>
      <c r="HU321">
        <v>9999</v>
      </c>
      <c r="HV321">
        <v>9999</v>
      </c>
      <c r="HW321">
        <v>163.5</v>
      </c>
      <c r="HX321">
        <v>1.86372</v>
      </c>
      <c r="HY321">
        <v>1.85974</v>
      </c>
      <c r="HZ321">
        <v>1.85805</v>
      </c>
      <c r="IA321">
        <v>1.85944</v>
      </c>
      <c r="IB321">
        <v>1.85959</v>
      </c>
      <c r="IC321">
        <v>1.85806</v>
      </c>
      <c r="ID321">
        <v>1.85714</v>
      </c>
      <c r="IE321">
        <v>1.85211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-21.729</v>
      </c>
      <c r="IT321">
        <v>-3.6877</v>
      </c>
      <c r="IU321">
        <v>-16.32932974039748</v>
      </c>
      <c r="IV321">
        <v>-0.02504303529460891</v>
      </c>
      <c r="IW321">
        <v>8.203137281165334E-06</v>
      </c>
      <c r="IX321">
        <v>-1.601710138363582E-09</v>
      </c>
      <c r="IY321">
        <v>-1.733088081787357</v>
      </c>
      <c r="IZ321">
        <v>-0.1542298006697892</v>
      </c>
      <c r="JA321">
        <v>0.004482180110296973</v>
      </c>
      <c r="JB321">
        <v>-5.576280945024944E-05</v>
      </c>
      <c r="JC321">
        <v>4</v>
      </c>
      <c r="JD321">
        <v>1967</v>
      </c>
      <c r="JE321">
        <v>1</v>
      </c>
      <c r="JF321">
        <v>28</v>
      </c>
      <c r="JG321">
        <v>32.8</v>
      </c>
      <c r="JH321">
        <v>32.8</v>
      </c>
      <c r="JI321">
        <v>0.67749</v>
      </c>
      <c r="JJ321">
        <v>2.65015</v>
      </c>
      <c r="JK321">
        <v>1.49658</v>
      </c>
      <c r="JL321">
        <v>2.40723</v>
      </c>
      <c r="JM321">
        <v>1.54907</v>
      </c>
      <c r="JN321">
        <v>2.36206</v>
      </c>
      <c r="JO321">
        <v>33.513</v>
      </c>
      <c r="JP321">
        <v>15.6731</v>
      </c>
      <c r="JQ321">
        <v>18</v>
      </c>
      <c r="JR321">
        <v>490.554</v>
      </c>
      <c r="JS321">
        <v>429.809</v>
      </c>
      <c r="JT321">
        <v>22.4336</v>
      </c>
      <c r="JU321">
        <v>42.965</v>
      </c>
      <c r="JV321">
        <v>30.0002</v>
      </c>
      <c r="JW321">
        <v>42.6988</v>
      </c>
      <c r="JX321">
        <v>42.5214</v>
      </c>
      <c r="JY321">
        <v>13.6541</v>
      </c>
      <c r="JZ321">
        <v>0</v>
      </c>
      <c r="KA321">
        <v>34.6787</v>
      </c>
      <c r="KB321">
        <v>16.8923</v>
      </c>
      <c r="KC321">
        <v>179.453</v>
      </c>
      <c r="KD321">
        <v>18.5074</v>
      </c>
      <c r="KE321">
        <v>98.57980000000001</v>
      </c>
      <c r="KF321">
        <v>92.0253</v>
      </c>
    </row>
    <row r="322" spans="1:292">
      <c r="A322">
        <v>304</v>
      </c>
      <c r="B322">
        <v>1694445047.5</v>
      </c>
      <c r="C322">
        <v>10967</v>
      </c>
      <c r="D322" t="s">
        <v>1048</v>
      </c>
      <c r="E322" t="s">
        <v>1049</v>
      </c>
      <c r="F322">
        <v>5</v>
      </c>
      <c r="G322" t="s">
        <v>1018</v>
      </c>
      <c r="H322">
        <v>1694445040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204.1744763591329</v>
      </c>
      <c r="AJ322">
        <v>201.5053575757576</v>
      </c>
      <c r="AK322">
        <v>-3.122316461812174</v>
      </c>
      <c r="AL322">
        <v>65.95282676426442</v>
      </c>
      <c r="AM322">
        <f>(AO322 - AN322 + DX322*1E3/(8.314*(DZ322+273.15)) * AQ322/DW322 * AP322) * DW322/(100*DK322) * 1000/(1000 - AO322)</f>
        <v>0</v>
      </c>
      <c r="AN322">
        <v>16.49235203150141</v>
      </c>
      <c r="AO322">
        <v>22.15365515151515</v>
      </c>
      <c r="AP322">
        <v>-5.707986583035132E-05</v>
      </c>
      <c r="AQ322">
        <v>102.977707971484</v>
      </c>
      <c r="AR322">
        <v>2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3.93</v>
      </c>
      <c r="DL322">
        <v>0.5</v>
      </c>
      <c r="DM322" t="s">
        <v>430</v>
      </c>
      <c r="DN322">
        <v>2</v>
      </c>
      <c r="DO322" t="b">
        <v>1</v>
      </c>
      <c r="DP322">
        <v>1694445040</v>
      </c>
      <c r="DQ322">
        <v>218.4597777777777</v>
      </c>
      <c r="DR322">
        <v>216.5778518518519</v>
      </c>
      <c r="DS322">
        <v>22.14994074074075</v>
      </c>
      <c r="DT322">
        <v>16.48661851851852</v>
      </c>
      <c r="DU322">
        <v>240.3551851851852</v>
      </c>
      <c r="DV322">
        <v>25.83756296296296</v>
      </c>
      <c r="DW322">
        <v>500.0181481481482</v>
      </c>
      <c r="DX322">
        <v>84.46623703703705</v>
      </c>
      <c r="DY322">
        <v>0.1000829666666667</v>
      </c>
      <c r="DZ322">
        <v>27.7230962962963</v>
      </c>
      <c r="EA322">
        <v>28.32058518518519</v>
      </c>
      <c r="EB322">
        <v>999.9000000000001</v>
      </c>
      <c r="EC322">
        <v>0</v>
      </c>
      <c r="ED322">
        <v>0</v>
      </c>
      <c r="EE322">
        <v>9999.604074074074</v>
      </c>
      <c r="EF322">
        <v>0</v>
      </c>
      <c r="EG322">
        <v>1750.045925925926</v>
      </c>
      <c r="EH322">
        <v>1.881887481481481</v>
      </c>
      <c r="EI322">
        <v>223.4080370370371</v>
      </c>
      <c r="EJ322">
        <v>220.2081851851852</v>
      </c>
      <c r="EK322">
        <v>5.663320740740742</v>
      </c>
      <c r="EL322">
        <v>216.5778518518519</v>
      </c>
      <c r="EM322">
        <v>16.48661851851852</v>
      </c>
      <c r="EN322">
        <v>1.870921111111111</v>
      </c>
      <c r="EO322">
        <v>1.392561481481481</v>
      </c>
      <c r="EP322">
        <v>16.39227407407407</v>
      </c>
      <c r="EQ322">
        <v>11.83688148148148</v>
      </c>
      <c r="ER322">
        <v>2000.004814814815</v>
      </c>
      <c r="ES322">
        <v>0.9800011111111111</v>
      </c>
      <c r="ET322">
        <v>0.01999840740740741</v>
      </c>
      <c r="EU322">
        <v>0</v>
      </c>
      <c r="EV322">
        <v>260.1324074074074</v>
      </c>
      <c r="EW322">
        <v>5.00078</v>
      </c>
      <c r="EX322">
        <v>6377.139629629629</v>
      </c>
      <c r="EY322">
        <v>16379.68148148148</v>
      </c>
      <c r="EZ322">
        <v>46.31240740740741</v>
      </c>
      <c r="FA322">
        <v>48.0574074074074</v>
      </c>
      <c r="FB322">
        <v>46.94414814814814</v>
      </c>
      <c r="FC322">
        <v>47.23803703703702</v>
      </c>
      <c r="FD322">
        <v>46.78670370370369</v>
      </c>
      <c r="FE322">
        <v>1955.104814814815</v>
      </c>
      <c r="FF322">
        <v>39.9</v>
      </c>
      <c r="FG322">
        <v>0</v>
      </c>
      <c r="FH322">
        <v>1694445047.7</v>
      </c>
      <c r="FI322">
        <v>0</v>
      </c>
      <c r="FJ322">
        <v>260.1343461538462</v>
      </c>
      <c r="FK322">
        <v>-6.317641036698068</v>
      </c>
      <c r="FL322">
        <v>-62.25059829466858</v>
      </c>
      <c r="FM322">
        <v>6377.447307692308</v>
      </c>
      <c r="FN322">
        <v>15</v>
      </c>
      <c r="FO322">
        <v>1694443072.6</v>
      </c>
      <c r="FP322" t="s">
        <v>1019</v>
      </c>
      <c r="FQ322">
        <v>1694443072.6</v>
      </c>
      <c r="FR322">
        <v>1694443072.6</v>
      </c>
      <c r="FS322">
        <v>5</v>
      </c>
      <c r="FT322">
        <v>-0.144</v>
      </c>
      <c r="FU322">
        <v>0.006</v>
      </c>
      <c r="FV322">
        <v>-26.014</v>
      </c>
      <c r="FW322">
        <v>-3.404</v>
      </c>
      <c r="FX322">
        <v>420</v>
      </c>
      <c r="FY322">
        <v>15</v>
      </c>
      <c r="FZ322">
        <v>0.18</v>
      </c>
      <c r="GA322">
        <v>0.01</v>
      </c>
      <c r="GB322">
        <v>1.1027943075</v>
      </c>
      <c r="GC322">
        <v>14.65441889043152</v>
      </c>
      <c r="GD322">
        <v>1.410750167415196</v>
      </c>
      <c r="GE322">
        <v>0</v>
      </c>
      <c r="GF322">
        <v>5.65945925</v>
      </c>
      <c r="GG322">
        <v>0.04241797373358359</v>
      </c>
      <c r="GH322">
        <v>0.006978573058835163</v>
      </c>
      <c r="GI322">
        <v>1</v>
      </c>
      <c r="GJ322">
        <v>1</v>
      </c>
      <c r="GK322">
        <v>2</v>
      </c>
      <c r="GL322" t="s">
        <v>438</v>
      </c>
      <c r="GM322">
        <v>3.10382</v>
      </c>
      <c r="GN322">
        <v>2.75805</v>
      </c>
      <c r="GO322">
        <v>0.0464568</v>
      </c>
      <c r="GP322">
        <v>0.04175</v>
      </c>
      <c r="GQ322">
        <v>0.104035</v>
      </c>
      <c r="GR322">
        <v>0.0758776</v>
      </c>
      <c r="GS322">
        <v>24027.1</v>
      </c>
      <c r="GT322">
        <v>22724.4</v>
      </c>
      <c r="GU322">
        <v>25783</v>
      </c>
      <c r="GV322">
        <v>24089.4</v>
      </c>
      <c r="GW322">
        <v>37127.4</v>
      </c>
      <c r="GX322">
        <v>32615.2</v>
      </c>
      <c r="GY322">
        <v>45124.3</v>
      </c>
      <c r="GZ322">
        <v>38189.3</v>
      </c>
      <c r="HA322">
        <v>1.73223</v>
      </c>
      <c r="HB322">
        <v>1.62372</v>
      </c>
      <c r="HC322">
        <v>-0.0947788</v>
      </c>
      <c r="HD322">
        <v>0</v>
      </c>
      <c r="HE322">
        <v>29.8562</v>
      </c>
      <c r="HF322">
        <v>999.9</v>
      </c>
      <c r="HG322">
        <v>42.6</v>
      </c>
      <c r="HH322">
        <v>30.3</v>
      </c>
      <c r="HI322">
        <v>21.8612</v>
      </c>
      <c r="HJ322">
        <v>61.8825</v>
      </c>
      <c r="HK322">
        <v>23.8782</v>
      </c>
      <c r="HL322">
        <v>1</v>
      </c>
      <c r="HM322">
        <v>1.41038</v>
      </c>
      <c r="HN322">
        <v>9.28105</v>
      </c>
      <c r="HO322">
        <v>20.0661</v>
      </c>
      <c r="HP322">
        <v>5.20666</v>
      </c>
      <c r="HQ322">
        <v>11.992</v>
      </c>
      <c r="HR322">
        <v>4.9607</v>
      </c>
      <c r="HS322">
        <v>3.27425</v>
      </c>
      <c r="HT322">
        <v>9999</v>
      </c>
      <c r="HU322">
        <v>9999</v>
      </c>
      <c r="HV322">
        <v>9999</v>
      </c>
      <c r="HW322">
        <v>163.5</v>
      </c>
      <c r="HX322">
        <v>1.86372</v>
      </c>
      <c r="HY322">
        <v>1.85974</v>
      </c>
      <c r="HZ322">
        <v>1.85806</v>
      </c>
      <c r="IA322">
        <v>1.85944</v>
      </c>
      <c r="IB322">
        <v>1.85959</v>
      </c>
      <c r="IC322">
        <v>1.85804</v>
      </c>
      <c r="ID322">
        <v>1.85711</v>
      </c>
      <c r="IE322">
        <v>1.8521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-21.392</v>
      </c>
      <c r="IT322">
        <v>-3.6877</v>
      </c>
      <c r="IU322">
        <v>-16.32932974039748</v>
      </c>
      <c r="IV322">
        <v>-0.02504303529460891</v>
      </c>
      <c r="IW322">
        <v>8.203137281165334E-06</v>
      </c>
      <c r="IX322">
        <v>-1.601710138363582E-09</v>
      </c>
      <c r="IY322">
        <v>-1.733088081787357</v>
      </c>
      <c r="IZ322">
        <v>-0.1542298006697892</v>
      </c>
      <c r="JA322">
        <v>0.004482180110296973</v>
      </c>
      <c r="JB322">
        <v>-5.576280945024944E-05</v>
      </c>
      <c r="JC322">
        <v>4</v>
      </c>
      <c r="JD322">
        <v>1967</v>
      </c>
      <c r="JE322">
        <v>1</v>
      </c>
      <c r="JF322">
        <v>28</v>
      </c>
      <c r="JG322">
        <v>32.9</v>
      </c>
      <c r="JH322">
        <v>32.9</v>
      </c>
      <c r="JI322">
        <v>0.6347660000000001</v>
      </c>
      <c r="JJ322">
        <v>2.65259</v>
      </c>
      <c r="JK322">
        <v>1.49658</v>
      </c>
      <c r="JL322">
        <v>2.40723</v>
      </c>
      <c r="JM322">
        <v>1.54907</v>
      </c>
      <c r="JN322">
        <v>2.38647</v>
      </c>
      <c r="JO322">
        <v>33.5355</v>
      </c>
      <c r="JP322">
        <v>15.6818</v>
      </c>
      <c r="JQ322">
        <v>18</v>
      </c>
      <c r="JR322">
        <v>490.64</v>
      </c>
      <c r="JS322">
        <v>429.822</v>
      </c>
      <c r="JT322">
        <v>22.4272</v>
      </c>
      <c r="JU322">
        <v>42.965</v>
      </c>
      <c r="JV322">
        <v>30.0003</v>
      </c>
      <c r="JW322">
        <v>42.6996</v>
      </c>
      <c r="JX322">
        <v>42.5237</v>
      </c>
      <c r="JY322">
        <v>12.7932</v>
      </c>
      <c r="JZ322">
        <v>0</v>
      </c>
      <c r="KA322">
        <v>34.6787</v>
      </c>
      <c r="KB322">
        <v>16.895</v>
      </c>
      <c r="KC322">
        <v>166.092</v>
      </c>
      <c r="KD322">
        <v>18.4779</v>
      </c>
      <c r="KE322">
        <v>98.57980000000001</v>
      </c>
      <c r="KF322">
        <v>92.0261</v>
      </c>
    </row>
    <row r="323" spans="1:292">
      <c r="A323">
        <v>305</v>
      </c>
      <c r="B323">
        <v>1694445052.5</v>
      </c>
      <c r="C323">
        <v>10972</v>
      </c>
      <c r="D323" t="s">
        <v>1050</v>
      </c>
      <c r="E323" t="s">
        <v>1051</v>
      </c>
      <c r="F323">
        <v>5</v>
      </c>
      <c r="G323" t="s">
        <v>1018</v>
      </c>
      <c r="H323">
        <v>1694445044.714286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187.5497229273018</v>
      </c>
      <c r="AJ323">
        <v>185.8954909090909</v>
      </c>
      <c r="AK323">
        <v>-3.130332563777892</v>
      </c>
      <c r="AL323">
        <v>65.95282676426442</v>
      </c>
      <c r="AM323">
        <f>(AO323 - AN323 + DX323*1E3/(8.314*(DZ323+273.15)) * AQ323/DW323 * AP323) * DW323/(100*DK323) * 1000/(1000 - AO323)</f>
        <v>0</v>
      </c>
      <c r="AN323">
        <v>16.48717925136689</v>
      </c>
      <c r="AO323">
        <v>22.15603878787878</v>
      </c>
      <c r="AP323">
        <v>4.056551760090507E-05</v>
      </c>
      <c r="AQ323">
        <v>102.977707971484</v>
      </c>
      <c r="AR323">
        <v>2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3.93</v>
      </c>
      <c r="DL323">
        <v>0.5</v>
      </c>
      <c r="DM323" t="s">
        <v>430</v>
      </c>
      <c r="DN323">
        <v>2</v>
      </c>
      <c r="DO323" t="b">
        <v>1</v>
      </c>
      <c r="DP323">
        <v>1694445044.714286</v>
      </c>
      <c r="DQ323">
        <v>204.0403571428571</v>
      </c>
      <c r="DR323">
        <v>201.0125714285714</v>
      </c>
      <c r="DS323">
        <v>22.15323571428571</v>
      </c>
      <c r="DT323">
        <v>16.48961071428571</v>
      </c>
      <c r="DU323">
        <v>225.6191071428571</v>
      </c>
      <c r="DV323">
        <v>25.840975</v>
      </c>
      <c r="DW323">
        <v>500.02</v>
      </c>
      <c r="DX323">
        <v>84.46633928571428</v>
      </c>
      <c r="DY323">
        <v>0.1001058607142857</v>
      </c>
      <c r="DZ323">
        <v>27.72172142857143</v>
      </c>
      <c r="EA323">
        <v>28.31690357142857</v>
      </c>
      <c r="EB323">
        <v>999.9000000000002</v>
      </c>
      <c r="EC323">
        <v>0</v>
      </c>
      <c r="ED323">
        <v>0</v>
      </c>
      <c r="EE323">
        <v>9998.193928571429</v>
      </c>
      <c r="EF323">
        <v>0</v>
      </c>
      <c r="EG323">
        <v>1750.2325</v>
      </c>
      <c r="EH323">
        <v>3.027702857142858</v>
      </c>
      <c r="EI323">
        <v>208.6626785714286</v>
      </c>
      <c r="EJ323">
        <v>204.38275</v>
      </c>
      <c r="EK323">
        <v>5.663621785714287</v>
      </c>
      <c r="EL323">
        <v>201.0125714285714</v>
      </c>
      <c r="EM323">
        <v>16.48961071428571</v>
      </c>
      <c r="EN323">
        <v>1.871201785714286</v>
      </c>
      <c r="EO323">
        <v>1.392816071428572</v>
      </c>
      <c r="EP323">
        <v>16.39462857142857</v>
      </c>
      <c r="EQ323">
        <v>11.83965357142857</v>
      </c>
      <c r="ER323">
        <v>2000.013928571429</v>
      </c>
      <c r="ES323">
        <v>0.9800012857142857</v>
      </c>
      <c r="ET323">
        <v>0.01999825357142857</v>
      </c>
      <c r="EU323">
        <v>0</v>
      </c>
      <c r="EV323">
        <v>259.6661428571429</v>
      </c>
      <c r="EW323">
        <v>5.00078</v>
      </c>
      <c r="EX323">
        <v>6371.607142857143</v>
      </c>
      <c r="EY323">
        <v>16379.75357142857</v>
      </c>
      <c r="EZ323">
        <v>46.31460714285715</v>
      </c>
      <c r="FA323">
        <v>48.05314285714284</v>
      </c>
      <c r="FB323">
        <v>46.93274999999999</v>
      </c>
      <c r="FC323">
        <v>47.24064285714284</v>
      </c>
      <c r="FD323">
        <v>46.79660714285713</v>
      </c>
      <c r="FE323">
        <v>1955.113928571429</v>
      </c>
      <c r="FF323">
        <v>39.9</v>
      </c>
      <c r="FG323">
        <v>0</v>
      </c>
      <c r="FH323">
        <v>1694445053.1</v>
      </c>
      <c r="FI323">
        <v>0</v>
      </c>
      <c r="FJ323">
        <v>259.56452</v>
      </c>
      <c r="FK323">
        <v>-5.708615398366968</v>
      </c>
      <c r="FL323">
        <v>-109.111538629979</v>
      </c>
      <c r="FM323">
        <v>6370.956000000001</v>
      </c>
      <c r="FN323">
        <v>15</v>
      </c>
      <c r="FO323">
        <v>1694443072.6</v>
      </c>
      <c r="FP323" t="s">
        <v>1019</v>
      </c>
      <c r="FQ323">
        <v>1694443072.6</v>
      </c>
      <c r="FR323">
        <v>1694443072.6</v>
      </c>
      <c r="FS323">
        <v>5</v>
      </c>
      <c r="FT323">
        <v>-0.144</v>
      </c>
      <c r="FU323">
        <v>0.006</v>
      </c>
      <c r="FV323">
        <v>-26.014</v>
      </c>
      <c r="FW323">
        <v>-3.404</v>
      </c>
      <c r="FX323">
        <v>420</v>
      </c>
      <c r="FY323">
        <v>15</v>
      </c>
      <c r="FZ323">
        <v>0.18</v>
      </c>
      <c r="GA323">
        <v>0.01</v>
      </c>
      <c r="GB323">
        <v>2.364853080487805</v>
      </c>
      <c r="GC323">
        <v>14.58980606759582</v>
      </c>
      <c r="GD323">
        <v>1.440561401708302</v>
      </c>
      <c r="GE323">
        <v>0</v>
      </c>
      <c r="GF323">
        <v>5.663879024390244</v>
      </c>
      <c r="GG323">
        <v>0.005278536585363729</v>
      </c>
      <c r="GH323">
        <v>0.003297030300783296</v>
      </c>
      <c r="GI323">
        <v>1</v>
      </c>
      <c r="GJ323">
        <v>1</v>
      </c>
      <c r="GK323">
        <v>2</v>
      </c>
      <c r="GL323" t="s">
        <v>438</v>
      </c>
      <c r="GM323">
        <v>3.10381</v>
      </c>
      <c r="GN323">
        <v>2.75815</v>
      </c>
      <c r="GO323">
        <v>0.0435283</v>
      </c>
      <c r="GP323">
        <v>0.0384984</v>
      </c>
      <c r="GQ323">
        <v>0.104043</v>
      </c>
      <c r="GR323">
        <v>0.0758698</v>
      </c>
      <c r="GS323">
        <v>24100.7</v>
      </c>
      <c r="GT323">
        <v>22801.3</v>
      </c>
      <c r="GU323">
        <v>25783</v>
      </c>
      <c r="GV323">
        <v>24089.4</v>
      </c>
      <c r="GW323">
        <v>37126.8</v>
      </c>
      <c r="GX323">
        <v>32615.3</v>
      </c>
      <c r="GY323">
        <v>45124.4</v>
      </c>
      <c r="GZ323">
        <v>38189.6</v>
      </c>
      <c r="HA323">
        <v>1.7325</v>
      </c>
      <c r="HB323">
        <v>1.62357</v>
      </c>
      <c r="HC323">
        <v>-0.0949875</v>
      </c>
      <c r="HD323">
        <v>0</v>
      </c>
      <c r="HE323">
        <v>29.8554</v>
      </c>
      <c r="HF323">
        <v>999.9</v>
      </c>
      <c r="HG323">
        <v>42.6</v>
      </c>
      <c r="HH323">
        <v>30.3</v>
      </c>
      <c r="HI323">
        <v>21.8609</v>
      </c>
      <c r="HJ323">
        <v>61.7126</v>
      </c>
      <c r="HK323">
        <v>23.8221</v>
      </c>
      <c r="HL323">
        <v>1</v>
      </c>
      <c r="HM323">
        <v>1.41047</v>
      </c>
      <c r="HN323">
        <v>9.28105</v>
      </c>
      <c r="HO323">
        <v>20.0663</v>
      </c>
      <c r="HP323">
        <v>5.20726</v>
      </c>
      <c r="HQ323">
        <v>11.992</v>
      </c>
      <c r="HR323">
        <v>4.9603</v>
      </c>
      <c r="HS323">
        <v>3.27403</v>
      </c>
      <c r="HT323">
        <v>9999</v>
      </c>
      <c r="HU323">
        <v>9999</v>
      </c>
      <c r="HV323">
        <v>9999</v>
      </c>
      <c r="HW323">
        <v>163.5</v>
      </c>
      <c r="HX323">
        <v>1.86371</v>
      </c>
      <c r="HY323">
        <v>1.85974</v>
      </c>
      <c r="HZ323">
        <v>1.85806</v>
      </c>
      <c r="IA323">
        <v>1.85944</v>
      </c>
      <c r="IB323">
        <v>1.85959</v>
      </c>
      <c r="IC323">
        <v>1.85805</v>
      </c>
      <c r="ID323">
        <v>1.85712</v>
      </c>
      <c r="IE323">
        <v>1.85211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-21.051</v>
      </c>
      <c r="IT323">
        <v>-3.6879</v>
      </c>
      <c r="IU323">
        <v>-16.32932974039748</v>
      </c>
      <c r="IV323">
        <v>-0.02504303529460891</v>
      </c>
      <c r="IW323">
        <v>8.203137281165334E-06</v>
      </c>
      <c r="IX323">
        <v>-1.601710138363582E-09</v>
      </c>
      <c r="IY323">
        <v>-1.733088081787357</v>
      </c>
      <c r="IZ323">
        <v>-0.1542298006697892</v>
      </c>
      <c r="JA323">
        <v>0.004482180110296973</v>
      </c>
      <c r="JB323">
        <v>-5.576280945024944E-05</v>
      </c>
      <c r="JC323">
        <v>4</v>
      </c>
      <c r="JD323">
        <v>1967</v>
      </c>
      <c r="JE323">
        <v>1</v>
      </c>
      <c r="JF323">
        <v>28</v>
      </c>
      <c r="JG323">
        <v>33</v>
      </c>
      <c r="JH323">
        <v>33</v>
      </c>
      <c r="JI323">
        <v>0.595703</v>
      </c>
      <c r="JJ323">
        <v>2.65259</v>
      </c>
      <c r="JK323">
        <v>1.49658</v>
      </c>
      <c r="JL323">
        <v>2.40723</v>
      </c>
      <c r="JM323">
        <v>1.54907</v>
      </c>
      <c r="JN323">
        <v>2.39624</v>
      </c>
      <c r="JO323">
        <v>33.5355</v>
      </c>
      <c r="JP323">
        <v>15.6906</v>
      </c>
      <c r="JQ323">
        <v>18</v>
      </c>
      <c r="JR323">
        <v>490.844</v>
      </c>
      <c r="JS323">
        <v>429.744</v>
      </c>
      <c r="JT323">
        <v>22.4215</v>
      </c>
      <c r="JU323">
        <v>42.9654</v>
      </c>
      <c r="JV323">
        <v>30</v>
      </c>
      <c r="JW323">
        <v>42.704</v>
      </c>
      <c r="JX323">
        <v>42.5267</v>
      </c>
      <c r="JY323">
        <v>12.0156</v>
      </c>
      <c r="JZ323">
        <v>0</v>
      </c>
      <c r="KA323">
        <v>34.6787</v>
      </c>
      <c r="KB323">
        <v>16.895</v>
      </c>
      <c r="KC323">
        <v>146.057</v>
      </c>
      <c r="KD323">
        <v>18.45</v>
      </c>
      <c r="KE323">
        <v>98.58</v>
      </c>
      <c r="KF323">
        <v>92.0266</v>
      </c>
    </row>
    <row r="324" spans="1:292">
      <c r="A324">
        <v>306</v>
      </c>
      <c r="B324">
        <v>1694445057.5</v>
      </c>
      <c r="C324">
        <v>10977</v>
      </c>
      <c r="D324" t="s">
        <v>1052</v>
      </c>
      <c r="E324" t="s">
        <v>1053</v>
      </c>
      <c r="F324">
        <v>5</v>
      </c>
      <c r="G324" t="s">
        <v>1018</v>
      </c>
      <c r="H324">
        <v>1694445050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170.5419992169894</v>
      </c>
      <c r="AJ324">
        <v>170.2439151515151</v>
      </c>
      <c r="AK324">
        <v>-3.132837710111008</v>
      </c>
      <c r="AL324">
        <v>65.95282676426442</v>
      </c>
      <c r="AM324">
        <f>(AO324 - AN324 + DX324*1E3/(8.314*(DZ324+273.15)) * AQ324/DW324 * AP324) * DW324/(100*DK324) * 1000/(1000 - AO324)</f>
        <v>0</v>
      </c>
      <c r="AN324">
        <v>16.48583154293285</v>
      </c>
      <c r="AO324">
        <v>22.15681696969697</v>
      </c>
      <c r="AP324">
        <v>1.208507954946411E-05</v>
      </c>
      <c r="AQ324">
        <v>102.977707971484</v>
      </c>
      <c r="AR324">
        <v>2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3.93</v>
      </c>
      <c r="DL324">
        <v>0.5</v>
      </c>
      <c r="DM324" t="s">
        <v>430</v>
      </c>
      <c r="DN324">
        <v>2</v>
      </c>
      <c r="DO324" t="b">
        <v>1</v>
      </c>
      <c r="DP324">
        <v>1694445050</v>
      </c>
      <c r="DQ324">
        <v>187.8824444444445</v>
      </c>
      <c r="DR324">
        <v>183.5105555555556</v>
      </c>
      <c r="DS324">
        <v>22.15480370370371</v>
      </c>
      <c r="DT324">
        <v>16.4889037037037</v>
      </c>
      <c r="DU324">
        <v>209.1028518518519</v>
      </c>
      <c r="DV324">
        <v>25.8425962962963</v>
      </c>
      <c r="DW324">
        <v>500.0161481481481</v>
      </c>
      <c r="DX324">
        <v>84.46608148148151</v>
      </c>
      <c r="DY324">
        <v>0.100023062962963</v>
      </c>
      <c r="DZ324">
        <v>27.716</v>
      </c>
      <c r="EA324">
        <v>28.31244814814815</v>
      </c>
      <c r="EB324">
        <v>999.9000000000001</v>
      </c>
      <c r="EC324">
        <v>0</v>
      </c>
      <c r="ED324">
        <v>0</v>
      </c>
      <c r="EE324">
        <v>9996.921851851852</v>
      </c>
      <c r="EF324">
        <v>0</v>
      </c>
      <c r="EG324">
        <v>1750.688518518518</v>
      </c>
      <c r="EH324">
        <v>4.371788518518519</v>
      </c>
      <c r="EI324">
        <v>192.1390370370371</v>
      </c>
      <c r="EJ324">
        <v>186.5872592592593</v>
      </c>
      <c r="EK324">
        <v>5.665893333333333</v>
      </c>
      <c r="EL324">
        <v>183.5105555555556</v>
      </c>
      <c r="EM324">
        <v>16.4889037037037</v>
      </c>
      <c r="EN324">
        <v>1.871328518518519</v>
      </c>
      <c r="EO324">
        <v>1.392752222222222</v>
      </c>
      <c r="EP324">
        <v>16.3956962962963</v>
      </c>
      <c r="EQ324">
        <v>11.83895925925926</v>
      </c>
      <c r="ER324">
        <v>2000.001851851852</v>
      </c>
      <c r="ES324">
        <v>0.9800013333333333</v>
      </c>
      <c r="ET324">
        <v>0.0199982037037037</v>
      </c>
      <c r="EU324">
        <v>0</v>
      </c>
      <c r="EV324">
        <v>259.2421111111111</v>
      </c>
      <c r="EW324">
        <v>5.00078</v>
      </c>
      <c r="EX324">
        <v>6363.904444444443</v>
      </c>
      <c r="EY324">
        <v>16379.65555555556</v>
      </c>
      <c r="EZ324">
        <v>46.32166666666667</v>
      </c>
      <c r="FA324">
        <v>48.05281481481479</v>
      </c>
      <c r="FB324">
        <v>46.928</v>
      </c>
      <c r="FC324">
        <v>47.24722222222221</v>
      </c>
      <c r="FD324">
        <v>46.78444444444444</v>
      </c>
      <c r="FE324">
        <v>1955.101851851852</v>
      </c>
      <c r="FF324">
        <v>39.9</v>
      </c>
      <c r="FG324">
        <v>0</v>
      </c>
      <c r="FH324">
        <v>1694445057.9</v>
      </c>
      <c r="FI324">
        <v>0</v>
      </c>
      <c r="FJ324">
        <v>259.20304</v>
      </c>
      <c r="FK324">
        <v>-4.07923076934866</v>
      </c>
      <c r="FL324">
        <v>-74.79769219794747</v>
      </c>
      <c r="FM324">
        <v>6363.396399999999</v>
      </c>
      <c r="FN324">
        <v>15</v>
      </c>
      <c r="FO324">
        <v>1694443072.6</v>
      </c>
      <c r="FP324" t="s">
        <v>1019</v>
      </c>
      <c r="FQ324">
        <v>1694443072.6</v>
      </c>
      <c r="FR324">
        <v>1694443072.6</v>
      </c>
      <c r="FS324">
        <v>5</v>
      </c>
      <c r="FT324">
        <v>-0.144</v>
      </c>
      <c r="FU324">
        <v>0.006</v>
      </c>
      <c r="FV324">
        <v>-26.014</v>
      </c>
      <c r="FW324">
        <v>-3.404</v>
      </c>
      <c r="FX324">
        <v>420</v>
      </c>
      <c r="FY324">
        <v>15</v>
      </c>
      <c r="FZ324">
        <v>0.18</v>
      </c>
      <c r="GA324">
        <v>0.01</v>
      </c>
      <c r="GB324">
        <v>3.369850829268293</v>
      </c>
      <c r="GC324">
        <v>14.99448857142857</v>
      </c>
      <c r="GD324">
        <v>1.481097486045381</v>
      </c>
      <c r="GE324">
        <v>0</v>
      </c>
      <c r="GF324">
        <v>5.66526512195122</v>
      </c>
      <c r="GG324">
        <v>0.02039560975611167</v>
      </c>
      <c r="GH324">
        <v>0.003856097560975655</v>
      </c>
      <c r="GI324">
        <v>1</v>
      </c>
      <c r="GJ324">
        <v>1</v>
      </c>
      <c r="GK324">
        <v>2</v>
      </c>
      <c r="GL324" t="s">
        <v>438</v>
      </c>
      <c r="GM324">
        <v>3.10378</v>
      </c>
      <c r="GN324">
        <v>2.75813</v>
      </c>
      <c r="GO324">
        <v>0.0405299</v>
      </c>
      <c r="GP324">
        <v>0.0352115</v>
      </c>
      <c r="GQ324">
        <v>0.104042</v>
      </c>
      <c r="GR324">
        <v>0.0758759</v>
      </c>
      <c r="GS324">
        <v>24176</v>
      </c>
      <c r="GT324">
        <v>22879</v>
      </c>
      <c r="GU324">
        <v>25783.1</v>
      </c>
      <c r="GV324">
        <v>24089.5</v>
      </c>
      <c r="GW324">
        <v>37126.4</v>
      </c>
      <c r="GX324">
        <v>32614.9</v>
      </c>
      <c r="GY324">
        <v>45124.3</v>
      </c>
      <c r="GZ324">
        <v>38189.7</v>
      </c>
      <c r="HA324">
        <v>1.7324</v>
      </c>
      <c r="HB324">
        <v>1.6237</v>
      </c>
      <c r="HC324">
        <v>-0.0937954</v>
      </c>
      <c r="HD324">
        <v>0</v>
      </c>
      <c r="HE324">
        <v>29.8528</v>
      </c>
      <c r="HF324">
        <v>999.9</v>
      </c>
      <c r="HG324">
        <v>42.6</v>
      </c>
      <c r="HH324">
        <v>30.3</v>
      </c>
      <c r="HI324">
        <v>21.8622</v>
      </c>
      <c r="HJ324">
        <v>61.7226</v>
      </c>
      <c r="HK324">
        <v>23.8622</v>
      </c>
      <c r="HL324">
        <v>1</v>
      </c>
      <c r="HM324">
        <v>1.41017</v>
      </c>
      <c r="HN324">
        <v>9.28105</v>
      </c>
      <c r="HO324">
        <v>20.0659</v>
      </c>
      <c r="HP324">
        <v>5.20696</v>
      </c>
      <c r="HQ324">
        <v>11.992</v>
      </c>
      <c r="HR324">
        <v>4.96035</v>
      </c>
      <c r="HS324">
        <v>3.27413</v>
      </c>
      <c r="HT324">
        <v>9999</v>
      </c>
      <c r="HU324">
        <v>9999</v>
      </c>
      <c r="HV324">
        <v>9999</v>
      </c>
      <c r="HW324">
        <v>163.5</v>
      </c>
      <c r="HX324">
        <v>1.86372</v>
      </c>
      <c r="HY324">
        <v>1.85974</v>
      </c>
      <c r="HZ324">
        <v>1.85804</v>
      </c>
      <c r="IA324">
        <v>1.85944</v>
      </c>
      <c r="IB324">
        <v>1.85959</v>
      </c>
      <c r="IC324">
        <v>1.85805</v>
      </c>
      <c r="ID324">
        <v>1.85713</v>
      </c>
      <c r="IE324">
        <v>1.85211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-20.705</v>
      </c>
      <c r="IT324">
        <v>-3.6879</v>
      </c>
      <c r="IU324">
        <v>-16.32932974039748</v>
      </c>
      <c r="IV324">
        <v>-0.02504303529460891</v>
      </c>
      <c r="IW324">
        <v>8.203137281165334E-06</v>
      </c>
      <c r="IX324">
        <v>-1.601710138363582E-09</v>
      </c>
      <c r="IY324">
        <v>-1.733088081787357</v>
      </c>
      <c r="IZ324">
        <v>-0.1542298006697892</v>
      </c>
      <c r="JA324">
        <v>0.004482180110296973</v>
      </c>
      <c r="JB324">
        <v>-5.576280945024944E-05</v>
      </c>
      <c r="JC324">
        <v>4</v>
      </c>
      <c r="JD324">
        <v>1967</v>
      </c>
      <c r="JE324">
        <v>1</v>
      </c>
      <c r="JF324">
        <v>28</v>
      </c>
      <c r="JG324">
        <v>33.1</v>
      </c>
      <c r="JH324">
        <v>33.1</v>
      </c>
      <c r="JI324">
        <v>0.552979</v>
      </c>
      <c r="JJ324">
        <v>2.65503</v>
      </c>
      <c r="JK324">
        <v>1.49658</v>
      </c>
      <c r="JL324">
        <v>2.40601</v>
      </c>
      <c r="JM324">
        <v>1.54907</v>
      </c>
      <c r="JN324">
        <v>2.41577</v>
      </c>
      <c r="JO324">
        <v>33.5355</v>
      </c>
      <c r="JP324">
        <v>15.6906</v>
      </c>
      <c r="JQ324">
        <v>18</v>
      </c>
      <c r="JR324">
        <v>490.788</v>
      </c>
      <c r="JS324">
        <v>429.849</v>
      </c>
      <c r="JT324">
        <v>22.4154</v>
      </c>
      <c r="JU324">
        <v>42.9695</v>
      </c>
      <c r="JV324">
        <v>30</v>
      </c>
      <c r="JW324">
        <v>42.7055</v>
      </c>
      <c r="JX324">
        <v>42.5311</v>
      </c>
      <c r="JY324">
        <v>11.1523</v>
      </c>
      <c r="JZ324">
        <v>0</v>
      </c>
      <c r="KA324">
        <v>34.6787</v>
      </c>
      <c r="KB324">
        <v>16.897</v>
      </c>
      <c r="KC324">
        <v>132.683</v>
      </c>
      <c r="KD324">
        <v>18.4207</v>
      </c>
      <c r="KE324">
        <v>98.58</v>
      </c>
      <c r="KF324">
        <v>92.02679999999999</v>
      </c>
    </row>
    <row r="325" spans="1:292">
      <c r="A325">
        <v>307</v>
      </c>
      <c r="B325">
        <v>1694445062.5</v>
      </c>
      <c r="C325">
        <v>10982</v>
      </c>
      <c r="D325" t="s">
        <v>1054</v>
      </c>
      <c r="E325" t="s">
        <v>1055</v>
      </c>
      <c r="F325">
        <v>5</v>
      </c>
      <c r="G325" t="s">
        <v>1018</v>
      </c>
      <c r="H325">
        <v>1694445054.714286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153.7528382213075</v>
      </c>
      <c r="AJ325">
        <v>154.6434727272727</v>
      </c>
      <c r="AK325">
        <v>-3.109471080604497</v>
      </c>
      <c r="AL325">
        <v>65.95282676426442</v>
      </c>
      <c r="AM325">
        <f>(AO325 - AN325 + DX325*1E3/(8.314*(DZ325+273.15)) * AQ325/DW325 * AP325) * DW325/(100*DK325) * 1000/(1000 - AO325)</f>
        <v>0</v>
      </c>
      <c r="AN325">
        <v>16.48811201286172</v>
      </c>
      <c r="AO325">
        <v>22.15938727272728</v>
      </c>
      <c r="AP325">
        <v>-1.021166691327253E-07</v>
      </c>
      <c r="AQ325">
        <v>102.977707971484</v>
      </c>
      <c r="AR325">
        <v>2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3.93</v>
      </c>
      <c r="DL325">
        <v>0.5</v>
      </c>
      <c r="DM325" t="s">
        <v>430</v>
      </c>
      <c r="DN325">
        <v>2</v>
      </c>
      <c r="DO325" t="b">
        <v>1</v>
      </c>
      <c r="DP325">
        <v>1694445054.714286</v>
      </c>
      <c r="DQ325">
        <v>173.4719285714286</v>
      </c>
      <c r="DR325">
        <v>167.9265714285714</v>
      </c>
      <c r="DS325">
        <v>22.15635357142857</v>
      </c>
      <c r="DT325">
        <v>16.48739642857143</v>
      </c>
      <c r="DU325">
        <v>194.3692142857143</v>
      </c>
      <c r="DV325">
        <v>25.84421071428572</v>
      </c>
      <c r="DW325">
        <v>500.0109285714286</v>
      </c>
      <c r="DX325">
        <v>84.46565357142858</v>
      </c>
      <c r="DY325">
        <v>0.1000255964285715</v>
      </c>
      <c r="DZ325">
        <v>27.71080714285714</v>
      </c>
      <c r="EA325">
        <v>28.31901428571429</v>
      </c>
      <c r="EB325">
        <v>999.9000000000002</v>
      </c>
      <c r="EC325">
        <v>0</v>
      </c>
      <c r="ED325">
        <v>0</v>
      </c>
      <c r="EE325">
        <v>10000.75928571429</v>
      </c>
      <c r="EF325">
        <v>0</v>
      </c>
      <c r="EG325">
        <v>1750.708571428571</v>
      </c>
      <c r="EH325">
        <v>5.545295714285715</v>
      </c>
      <c r="EI325">
        <v>177.4024285714286</v>
      </c>
      <c r="EJ325">
        <v>170.7417142857143</v>
      </c>
      <c r="EK325">
        <v>5.668953571428572</v>
      </c>
      <c r="EL325">
        <v>167.9265714285714</v>
      </c>
      <c r="EM325">
        <v>16.48739642857143</v>
      </c>
      <c r="EN325">
        <v>1.871451071428571</v>
      </c>
      <c r="EO325">
        <v>1.392618928571428</v>
      </c>
      <c r="EP325">
        <v>16.39671428571429</v>
      </c>
      <c r="EQ325">
        <v>11.8375</v>
      </c>
      <c r="ER325">
        <v>1999.984642857143</v>
      </c>
      <c r="ES325">
        <v>0.9800014642857143</v>
      </c>
      <c r="ET325">
        <v>0.01999812857142858</v>
      </c>
      <c r="EU325">
        <v>0</v>
      </c>
      <c r="EV325">
        <v>258.9706785714286</v>
      </c>
      <c r="EW325">
        <v>5.00078</v>
      </c>
      <c r="EX325">
        <v>6359.066428571428</v>
      </c>
      <c r="EY325">
        <v>16379.52142857143</v>
      </c>
      <c r="EZ325">
        <v>46.32574999999999</v>
      </c>
      <c r="FA325">
        <v>48.05757142857141</v>
      </c>
      <c r="FB325">
        <v>46.92157142857143</v>
      </c>
      <c r="FC325">
        <v>47.25399999999998</v>
      </c>
      <c r="FD325">
        <v>46.77199999999998</v>
      </c>
      <c r="FE325">
        <v>1955.084642857143</v>
      </c>
      <c r="FF325">
        <v>39.9</v>
      </c>
      <c r="FG325">
        <v>0</v>
      </c>
      <c r="FH325">
        <v>1694445062.7</v>
      </c>
      <c r="FI325">
        <v>0</v>
      </c>
      <c r="FJ325">
        <v>258.93776</v>
      </c>
      <c r="FK325">
        <v>-2.371307692894342</v>
      </c>
      <c r="FL325">
        <v>-46.30230769898043</v>
      </c>
      <c r="FM325">
        <v>6358.5928</v>
      </c>
      <c r="FN325">
        <v>15</v>
      </c>
      <c r="FO325">
        <v>1694443072.6</v>
      </c>
      <c r="FP325" t="s">
        <v>1019</v>
      </c>
      <c r="FQ325">
        <v>1694443072.6</v>
      </c>
      <c r="FR325">
        <v>1694443072.6</v>
      </c>
      <c r="FS325">
        <v>5</v>
      </c>
      <c r="FT325">
        <v>-0.144</v>
      </c>
      <c r="FU325">
        <v>0.006</v>
      </c>
      <c r="FV325">
        <v>-26.014</v>
      </c>
      <c r="FW325">
        <v>-3.404</v>
      </c>
      <c r="FX325">
        <v>420</v>
      </c>
      <c r="FY325">
        <v>15</v>
      </c>
      <c r="FZ325">
        <v>0.18</v>
      </c>
      <c r="GA325">
        <v>0.01</v>
      </c>
      <c r="GB325">
        <v>4.8105185</v>
      </c>
      <c r="GC325">
        <v>15.11131564727955</v>
      </c>
      <c r="GD325">
        <v>1.456187111135705</v>
      </c>
      <c r="GE325">
        <v>0</v>
      </c>
      <c r="GF325">
        <v>5.666605249999999</v>
      </c>
      <c r="GG325">
        <v>0.0374999999999824</v>
      </c>
      <c r="GH325">
        <v>0.004156745113366964</v>
      </c>
      <c r="GI325">
        <v>1</v>
      </c>
      <c r="GJ325">
        <v>1</v>
      </c>
      <c r="GK325">
        <v>2</v>
      </c>
      <c r="GL325" t="s">
        <v>438</v>
      </c>
      <c r="GM325">
        <v>3.10378</v>
      </c>
      <c r="GN325">
        <v>2.75811</v>
      </c>
      <c r="GO325">
        <v>0.0374852</v>
      </c>
      <c r="GP325">
        <v>0.0318542</v>
      </c>
      <c r="GQ325">
        <v>0.104052</v>
      </c>
      <c r="GR325">
        <v>0.075866</v>
      </c>
      <c r="GS325">
        <v>24252.5</v>
      </c>
      <c r="GT325">
        <v>22958.5</v>
      </c>
      <c r="GU325">
        <v>25783.1</v>
      </c>
      <c r="GV325">
        <v>24089.7</v>
      </c>
      <c r="GW325">
        <v>37125.5</v>
      </c>
      <c r="GX325">
        <v>32614.8</v>
      </c>
      <c r="GY325">
        <v>45124.1</v>
      </c>
      <c r="GZ325">
        <v>38189.5</v>
      </c>
      <c r="HA325">
        <v>1.7325</v>
      </c>
      <c r="HB325">
        <v>1.62363</v>
      </c>
      <c r="HC325">
        <v>-0.0928938</v>
      </c>
      <c r="HD325">
        <v>0</v>
      </c>
      <c r="HE325">
        <v>29.8502</v>
      </c>
      <c r="HF325">
        <v>999.9</v>
      </c>
      <c r="HG325">
        <v>42.6</v>
      </c>
      <c r="HH325">
        <v>30.3</v>
      </c>
      <c r="HI325">
        <v>21.8596</v>
      </c>
      <c r="HJ325">
        <v>61.7026</v>
      </c>
      <c r="HK325">
        <v>23.774</v>
      </c>
      <c r="HL325">
        <v>1</v>
      </c>
      <c r="HM325">
        <v>1.41079</v>
      </c>
      <c r="HN325">
        <v>9.28105</v>
      </c>
      <c r="HO325">
        <v>20.066</v>
      </c>
      <c r="HP325">
        <v>5.20636</v>
      </c>
      <c r="HQ325">
        <v>11.992</v>
      </c>
      <c r="HR325">
        <v>4.9604</v>
      </c>
      <c r="HS325">
        <v>3.27403</v>
      </c>
      <c r="HT325">
        <v>9999</v>
      </c>
      <c r="HU325">
        <v>9999</v>
      </c>
      <c r="HV325">
        <v>9999</v>
      </c>
      <c r="HW325">
        <v>163.5</v>
      </c>
      <c r="HX325">
        <v>1.86372</v>
      </c>
      <c r="HY325">
        <v>1.85975</v>
      </c>
      <c r="HZ325">
        <v>1.85806</v>
      </c>
      <c r="IA325">
        <v>1.85944</v>
      </c>
      <c r="IB325">
        <v>1.85959</v>
      </c>
      <c r="IC325">
        <v>1.85806</v>
      </c>
      <c r="ID325">
        <v>1.85713</v>
      </c>
      <c r="IE325">
        <v>1.85211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-20.359</v>
      </c>
      <c r="IT325">
        <v>-3.688</v>
      </c>
      <c r="IU325">
        <v>-16.32932974039748</v>
      </c>
      <c r="IV325">
        <v>-0.02504303529460891</v>
      </c>
      <c r="IW325">
        <v>8.203137281165334E-06</v>
      </c>
      <c r="IX325">
        <v>-1.601710138363582E-09</v>
      </c>
      <c r="IY325">
        <v>-1.733088081787357</v>
      </c>
      <c r="IZ325">
        <v>-0.1542298006697892</v>
      </c>
      <c r="JA325">
        <v>0.004482180110296973</v>
      </c>
      <c r="JB325">
        <v>-5.576280945024944E-05</v>
      </c>
      <c r="JC325">
        <v>4</v>
      </c>
      <c r="JD325">
        <v>1967</v>
      </c>
      <c r="JE325">
        <v>1</v>
      </c>
      <c r="JF325">
        <v>28</v>
      </c>
      <c r="JG325">
        <v>33.2</v>
      </c>
      <c r="JH325">
        <v>33.2</v>
      </c>
      <c r="JI325">
        <v>0.513916</v>
      </c>
      <c r="JJ325">
        <v>2.65625</v>
      </c>
      <c r="JK325">
        <v>1.49658</v>
      </c>
      <c r="JL325">
        <v>2.40601</v>
      </c>
      <c r="JM325">
        <v>1.54907</v>
      </c>
      <c r="JN325">
        <v>2.44751</v>
      </c>
      <c r="JO325">
        <v>33.5355</v>
      </c>
      <c r="JP325">
        <v>15.6906</v>
      </c>
      <c r="JQ325">
        <v>18</v>
      </c>
      <c r="JR325">
        <v>490.871</v>
      </c>
      <c r="JS325">
        <v>429.814</v>
      </c>
      <c r="JT325">
        <v>22.4084</v>
      </c>
      <c r="JU325">
        <v>42.9695</v>
      </c>
      <c r="JV325">
        <v>30.0004</v>
      </c>
      <c r="JW325">
        <v>42.7084</v>
      </c>
      <c r="JX325">
        <v>42.5335</v>
      </c>
      <c r="JY325">
        <v>10.3573</v>
      </c>
      <c r="JZ325">
        <v>0</v>
      </c>
      <c r="KA325">
        <v>34.6787</v>
      </c>
      <c r="KB325">
        <v>16.8974</v>
      </c>
      <c r="KC325">
        <v>112.649</v>
      </c>
      <c r="KD325">
        <v>18.3906</v>
      </c>
      <c r="KE325">
        <v>98.5797</v>
      </c>
      <c r="KF325">
        <v>92.0269</v>
      </c>
    </row>
    <row r="326" spans="1:292">
      <c r="A326">
        <v>308</v>
      </c>
      <c r="B326">
        <v>1694445067.5</v>
      </c>
      <c r="C326">
        <v>10987</v>
      </c>
      <c r="D326" t="s">
        <v>1056</v>
      </c>
      <c r="E326" t="s">
        <v>1057</v>
      </c>
      <c r="F326">
        <v>5</v>
      </c>
      <c r="G326" t="s">
        <v>1018</v>
      </c>
      <c r="H326">
        <v>1694445060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136.9155349533184</v>
      </c>
      <c r="AJ326">
        <v>139.1577393939394</v>
      </c>
      <c r="AK326">
        <v>-3.097920741783942</v>
      </c>
      <c r="AL326">
        <v>65.95282676426442</v>
      </c>
      <c r="AM326">
        <f>(AO326 - AN326 + DX326*1E3/(8.314*(DZ326+273.15)) * AQ326/DW326 * AP326) * DW326/(100*DK326) * 1000/(1000 - AO326)</f>
        <v>0</v>
      </c>
      <c r="AN326">
        <v>16.48559962071501</v>
      </c>
      <c r="AO326">
        <v>22.16949272727272</v>
      </c>
      <c r="AP326">
        <v>4.228586743038085E-05</v>
      </c>
      <c r="AQ326">
        <v>102.977707971484</v>
      </c>
      <c r="AR326">
        <v>2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3.93</v>
      </c>
      <c r="DL326">
        <v>0.5</v>
      </c>
      <c r="DM326" t="s">
        <v>430</v>
      </c>
      <c r="DN326">
        <v>2</v>
      </c>
      <c r="DO326" t="b">
        <v>1</v>
      </c>
      <c r="DP326">
        <v>1694445060</v>
      </c>
      <c r="DQ326">
        <v>157.3421111111111</v>
      </c>
      <c r="DR326">
        <v>150.3883703703704</v>
      </c>
      <c r="DS326">
        <v>22.15955555555556</v>
      </c>
      <c r="DT326">
        <v>16.48662962962963</v>
      </c>
      <c r="DU326">
        <v>177.8741111111111</v>
      </c>
      <c r="DV326">
        <v>25.84752962962963</v>
      </c>
      <c r="DW326">
        <v>500.0027407407407</v>
      </c>
      <c r="DX326">
        <v>84.46567407407407</v>
      </c>
      <c r="DY326">
        <v>0.1000792777777778</v>
      </c>
      <c r="DZ326">
        <v>27.70754074074074</v>
      </c>
      <c r="EA326">
        <v>28.32494074074074</v>
      </c>
      <c r="EB326">
        <v>999.9000000000001</v>
      </c>
      <c r="EC326">
        <v>0</v>
      </c>
      <c r="ED326">
        <v>0</v>
      </c>
      <c r="EE326">
        <v>9998.817037037037</v>
      </c>
      <c r="EF326">
        <v>0</v>
      </c>
      <c r="EG326">
        <v>1750.824074074074</v>
      </c>
      <c r="EH326">
        <v>6.953738888888888</v>
      </c>
      <c r="EI326">
        <v>160.9077037037037</v>
      </c>
      <c r="EJ326">
        <v>152.9093333333333</v>
      </c>
      <c r="EK326">
        <v>5.672929999999998</v>
      </c>
      <c r="EL326">
        <v>150.3883703703704</v>
      </c>
      <c r="EM326">
        <v>16.48662962962963</v>
      </c>
      <c r="EN326">
        <v>1.871722222222222</v>
      </c>
      <c r="EO326">
        <v>1.392554074074074</v>
      </c>
      <c r="EP326">
        <v>16.39899259259259</v>
      </c>
      <c r="EQ326">
        <v>11.83679259259259</v>
      </c>
      <c r="ER326">
        <v>1999.970740740741</v>
      </c>
      <c r="ES326">
        <v>0.9800015185185186</v>
      </c>
      <c r="ET326">
        <v>0.01999805185185185</v>
      </c>
      <c r="EU326">
        <v>0</v>
      </c>
      <c r="EV326">
        <v>258.8206666666666</v>
      </c>
      <c r="EW326">
        <v>5.00078</v>
      </c>
      <c r="EX326">
        <v>6356.367037037037</v>
      </c>
      <c r="EY326">
        <v>16379.41111111111</v>
      </c>
      <c r="EZ326">
        <v>46.33318518518517</v>
      </c>
      <c r="FA326">
        <v>48.05740740740739</v>
      </c>
      <c r="FB326">
        <v>46.928</v>
      </c>
      <c r="FC326">
        <v>47.26574074074072</v>
      </c>
      <c r="FD326">
        <v>46.77281481481482</v>
      </c>
      <c r="FE326">
        <v>1955.070740740741</v>
      </c>
      <c r="FF326">
        <v>39.9</v>
      </c>
      <c r="FG326">
        <v>0</v>
      </c>
      <c r="FH326">
        <v>1694445067.5</v>
      </c>
      <c r="FI326">
        <v>0</v>
      </c>
      <c r="FJ326">
        <v>258.80976</v>
      </c>
      <c r="FK326">
        <v>-0.3943076904126545</v>
      </c>
      <c r="FL326">
        <v>-12.37538458430524</v>
      </c>
      <c r="FM326">
        <v>6356.3764</v>
      </c>
      <c r="FN326">
        <v>15</v>
      </c>
      <c r="FO326">
        <v>1694443072.6</v>
      </c>
      <c r="FP326" t="s">
        <v>1019</v>
      </c>
      <c r="FQ326">
        <v>1694443072.6</v>
      </c>
      <c r="FR326">
        <v>1694443072.6</v>
      </c>
      <c r="FS326">
        <v>5</v>
      </c>
      <c r="FT326">
        <v>-0.144</v>
      </c>
      <c r="FU326">
        <v>0.006</v>
      </c>
      <c r="FV326">
        <v>-26.014</v>
      </c>
      <c r="FW326">
        <v>-3.404</v>
      </c>
      <c r="FX326">
        <v>420</v>
      </c>
      <c r="FY326">
        <v>15</v>
      </c>
      <c r="FZ326">
        <v>0.18</v>
      </c>
      <c r="GA326">
        <v>0.01</v>
      </c>
      <c r="GB326">
        <v>6.08538</v>
      </c>
      <c r="GC326">
        <v>15.8286333208255</v>
      </c>
      <c r="GD326">
        <v>1.52411858240591</v>
      </c>
      <c r="GE326">
        <v>0</v>
      </c>
      <c r="GF326">
        <v>5.67064825</v>
      </c>
      <c r="GG326">
        <v>0.03929279549716044</v>
      </c>
      <c r="GH326">
        <v>0.00430811263054954</v>
      </c>
      <c r="GI326">
        <v>1</v>
      </c>
      <c r="GJ326">
        <v>1</v>
      </c>
      <c r="GK326">
        <v>2</v>
      </c>
      <c r="GL326" t="s">
        <v>438</v>
      </c>
      <c r="GM326">
        <v>3.1038</v>
      </c>
      <c r="GN326">
        <v>2.75809</v>
      </c>
      <c r="GO326">
        <v>0.0343855</v>
      </c>
      <c r="GP326">
        <v>0.0283887</v>
      </c>
      <c r="GQ326">
        <v>0.104084</v>
      </c>
      <c r="GR326">
        <v>0.0758684</v>
      </c>
      <c r="GS326">
        <v>24329.9</v>
      </c>
      <c r="GT326">
        <v>23040.4</v>
      </c>
      <c r="GU326">
        <v>25782.7</v>
      </c>
      <c r="GV326">
        <v>24089.7</v>
      </c>
      <c r="GW326">
        <v>37123.6</v>
      </c>
      <c r="GX326">
        <v>32614.1</v>
      </c>
      <c r="GY326">
        <v>45123.8</v>
      </c>
      <c r="GZ326">
        <v>38189.3</v>
      </c>
      <c r="HA326">
        <v>1.7322</v>
      </c>
      <c r="HB326">
        <v>1.6234</v>
      </c>
      <c r="HC326">
        <v>-0.094071</v>
      </c>
      <c r="HD326">
        <v>0</v>
      </c>
      <c r="HE326">
        <v>29.847</v>
      </c>
      <c r="HF326">
        <v>999.9</v>
      </c>
      <c r="HG326">
        <v>42.6</v>
      </c>
      <c r="HH326">
        <v>30.3</v>
      </c>
      <c r="HI326">
        <v>21.8604</v>
      </c>
      <c r="HJ326">
        <v>61.8626</v>
      </c>
      <c r="HK326">
        <v>23.726</v>
      </c>
      <c r="HL326">
        <v>1</v>
      </c>
      <c r="HM326">
        <v>1.41079</v>
      </c>
      <c r="HN326">
        <v>9.28105</v>
      </c>
      <c r="HO326">
        <v>20.066</v>
      </c>
      <c r="HP326">
        <v>5.20681</v>
      </c>
      <c r="HQ326">
        <v>11.992</v>
      </c>
      <c r="HR326">
        <v>4.9608</v>
      </c>
      <c r="HS326">
        <v>3.27415</v>
      </c>
      <c r="HT326">
        <v>9999</v>
      </c>
      <c r="HU326">
        <v>9999</v>
      </c>
      <c r="HV326">
        <v>9999</v>
      </c>
      <c r="HW326">
        <v>163.5</v>
      </c>
      <c r="HX326">
        <v>1.86372</v>
      </c>
      <c r="HY326">
        <v>1.85974</v>
      </c>
      <c r="HZ326">
        <v>1.85806</v>
      </c>
      <c r="IA326">
        <v>1.85944</v>
      </c>
      <c r="IB326">
        <v>1.85959</v>
      </c>
      <c r="IC326">
        <v>1.85804</v>
      </c>
      <c r="ID326">
        <v>1.85709</v>
      </c>
      <c r="IE326">
        <v>1.8521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-20.01</v>
      </c>
      <c r="IT326">
        <v>-3.6884</v>
      </c>
      <c r="IU326">
        <v>-16.32932974039748</v>
      </c>
      <c r="IV326">
        <v>-0.02504303529460891</v>
      </c>
      <c r="IW326">
        <v>8.203137281165334E-06</v>
      </c>
      <c r="IX326">
        <v>-1.601710138363582E-09</v>
      </c>
      <c r="IY326">
        <v>-1.733088081787357</v>
      </c>
      <c r="IZ326">
        <v>-0.1542298006697892</v>
      </c>
      <c r="JA326">
        <v>0.004482180110296973</v>
      </c>
      <c r="JB326">
        <v>-5.576280945024944E-05</v>
      </c>
      <c r="JC326">
        <v>4</v>
      </c>
      <c r="JD326">
        <v>1967</v>
      </c>
      <c r="JE326">
        <v>1</v>
      </c>
      <c r="JF326">
        <v>28</v>
      </c>
      <c r="JG326">
        <v>33.2</v>
      </c>
      <c r="JH326">
        <v>33.2</v>
      </c>
      <c r="JI326">
        <v>0.46875</v>
      </c>
      <c r="JJ326">
        <v>2.65869</v>
      </c>
      <c r="JK326">
        <v>1.49658</v>
      </c>
      <c r="JL326">
        <v>2.40601</v>
      </c>
      <c r="JM326">
        <v>1.54907</v>
      </c>
      <c r="JN326">
        <v>2.44751</v>
      </c>
      <c r="JO326">
        <v>33.5355</v>
      </c>
      <c r="JP326">
        <v>15.6993</v>
      </c>
      <c r="JQ326">
        <v>18</v>
      </c>
      <c r="JR326">
        <v>490.701</v>
      </c>
      <c r="JS326">
        <v>429.688</v>
      </c>
      <c r="JT326">
        <v>22.4043</v>
      </c>
      <c r="JU326">
        <v>42.9695</v>
      </c>
      <c r="JV326">
        <v>30.0003</v>
      </c>
      <c r="JW326">
        <v>42.7121</v>
      </c>
      <c r="JX326">
        <v>42.5367</v>
      </c>
      <c r="JY326">
        <v>9.481529999999999</v>
      </c>
      <c r="JZ326">
        <v>0</v>
      </c>
      <c r="KA326">
        <v>34.6787</v>
      </c>
      <c r="KB326">
        <v>16.8996</v>
      </c>
      <c r="KC326">
        <v>99.29259999999999</v>
      </c>
      <c r="KD326">
        <v>18.3485</v>
      </c>
      <c r="KE326">
        <v>98.5788</v>
      </c>
      <c r="KF326">
        <v>92.02670000000001</v>
      </c>
    </row>
    <row r="327" spans="1:292">
      <c r="A327">
        <v>309</v>
      </c>
      <c r="B327">
        <v>1694445072.5</v>
      </c>
      <c r="C327">
        <v>10992</v>
      </c>
      <c r="D327" t="s">
        <v>1058</v>
      </c>
      <c r="E327" t="s">
        <v>1059</v>
      </c>
      <c r="F327">
        <v>5</v>
      </c>
      <c r="G327" t="s">
        <v>1018</v>
      </c>
      <c r="H327">
        <v>1694445064.714286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119.9695780074613</v>
      </c>
      <c r="AJ327">
        <v>123.7026424242425</v>
      </c>
      <c r="AK327">
        <v>-3.087516968327061</v>
      </c>
      <c r="AL327">
        <v>65.95282676426442</v>
      </c>
      <c r="AM327">
        <f>(AO327 - AN327 + DX327*1E3/(8.314*(DZ327+273.15)) * AQ327/DW327 * AP327) * DW327/(100*DK327) * 1000/(1000 - AO327)</f>
        <v>0</v>
      </c>
      <c r="AN327">
        <v>16.48496335271301</v>
      </c>
      <c r="AO327">
        <v>22.18161151515151</v>
      </c>
      <c r="AP327">
        <v>0.0001162085244070918</v>
      </c>
      <c r="AQ327">
        <v>102.977707971484</v>
      </c>
      <c r="AR327">
        <v>2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3.93</v>
      </c>
      <c r="DL327">
        <v>0.5</v>
      </c>
      <c r="DM327" t="s">
        <v>430</v>
      </c>
      <c r="DN327">
        <v>2</v>
      </c>
      <c r="DO327" t="b">
        <v>1</v>
      </c>
      <c r="DP327">
        <v>1694445064.714286</v>
      </c>
      <c r="DQ327">
        <v>143.0104642857143</v>
      </c>
      <c r="DR327">
        <v>134.7611785714286</v>
      </c>
      <c r="DS327">
        <v>22.16623214285714</v>
      </c>
      <c r="DT327">
        <v>16.48636071428572</v>
      </c>
      <c r="DU327">
        <v>163.21425</v>
      </c>
      <c r="DV327">
        <v>25.85443571428571</v>
      </c>
      <c r="DW327">
        <v>499.9964285714286</v>
      </c>
      <c r="DX327">
        <v>84.46638214285716</v>
      </c>
      <c r="DY327">
        <v>0.1000782071428571</v>
      </c>
      <c r="DZ327">
        <v>27.70988571428571</v>
      </c>
      <c r="EA327">
        <v>28.32294285714286</v>
      </c>
      <c r="EB327">
        <v>999.9000000000002</v>
      </c>
      <c r="EC327">
        <v>0</v>
      </c>
      <c r="ED327">
        <v>0</v>
      </c>
      <c r="EE327">
        <v>9999.838571428572</v>
      </c>
      <c r="EF327">
        <v>0</v>
      </c>
      <c r="EG327">
        <v>1750.621785714286</v>
      </c>
      <c r="EH327">
        <v>8.249349642857142</v>
      </c>
      <c r="EI327">
        <v>146.2522857142857</v>
      </c>
      <c r="EJ327">
        <v>137.0201071428571</v>
      </c>
      <c r="EK327">
        <v>5.679875</v>
      </c>
      <c r="EL327">
        <v>134.7611785714286</v>
      </c>
      <c r="EM327">
        <v>16.48636071428572</v>
      </c>
      <c r="EN327">
        <v>1.872301785714286</v>
      </c>
      <c r="EO327">
        <v>1.392543928571429</v>
      </c>
      <c r="EP327">
        <v>16.40385</v>
      </c>
      <c r="EQ327">
        <v>11.83667142857143</v>
      </c>
      <c r="ER327">
        <v>1999.988214285714</v>
      </c>
      <c r="ES327">
        <v>0.9800017857142856</v>
      </c>
      <c r="ET327">
        <v>0.01999778928571428</v>
      </c>
      <c r="EU327">
        <v>0</v>
      </c>
      <c r="EV327">
        <v>258.8984285714286</v>
      </c>
      <c r="EW327">
        <v>5.00078</v>
      </c>
      <c r="EX327">
        <v>6357.156428571428</v>
      </c>
      <c r="EY327">
        <v>16379.54285714286</v>
      </c>
      <c r="EZ327">
        <v>46.34357142857142</v>
      </c>
      <c r="FA327">
        <v>48.06432142857142</v>
      </c>
      <c r="FB327">
        <v>46.94625000000001</v>
      </c>
      <c r="FC327">
        <v>47.27414285714284</v>
      </c>
      <c r="FD327">
        <v>46.78767857142856</v>
      </c>
      <c r="FE327">
        <v>1955.088214285714</v>
      </c>
      <c r="FF327">
        <v>39.89928571428572</v>
      </c>
      <c r="FG327">
        <v>0</v>
      </c>
      <c r="FH327">
        <v>1694445072.9</v>
      </c>
      <c r="FI327">
        <v>0</v>
      </c>
      <c r="FJ327">
        <v>258.8748846153846</v>
      </c>
      <c r="FK327">
        <v>1.93999999752376</v>
      </c>
      <c r="FL327">
        <v>32.26940177844855</v>
      </c>
      <c r="FM327">
        <v>6357.370769230769</v>
      </c>
      <c r="FN327">
        <v>15</v>
      </c>
      <c r="FO327">
        <v>1694443072.6</v>
      </c>
      <c r="FP327" t="s">
        <v>1019</v>
      </c>
      <c r="FQ327">
        <v>1694443072.6</v>
      </c>
      <c r="FR327">
        <v>1694443072.6</v>
      </c>
      <c r="FS327">
        <v>5</v>
      </c>
      <c r="FT327">
        <v>-0.144</v>
      </c>
      <c r="FU327">
        <v>0.006</v>
      </c>
      <c r="FV327">
        <v>-26.014</v>
      </c>
      <c r="FW327">
        <v>-3.404</v>
      </c>
      <c r="FX327">
        <v>420</v>
      </c>
      <c r="FY327">
        <v>15</v>
      </c>
      <c r="FZ327">
        <v>0.18</v>
      </c>
      <c r="GA327">
        <v>0.01</v>
      </c>
      <c r="GB327">
        <v>7.532252195121952</v>
      </c>
      <c r="GC327">
        <v>16.42273797909409</v>
      </c>
      <c r="GD327">
        <v>1.622141867986789</v>
      </c>
      <c r="GE327">
        <v>0</v>
      </c>
      <c r="GF327">
        <v>5.677133658536586</v>
      </c>
      <c r="GG327">
        <v>0.08492257839722345</v>
      </c>
      <c r="GH327">
        <v>0.009352792397968691</v>
      </c>
      <c r="GI327">
        <v>1</v>
      </c>
      <c r="GJ327">
        <v>1</v>
      </c>
      <c r="GK327">
        <v>2</v>
      </c>
      <c r="GL327" t="s">
        <v>438</v>
      </c>
      <c r="GM327">
        <v>3.10389</v>
      </c>
      <c r="GN327">
        <v>2.75797</v>
      </c>
      <c r="GO327">
        <v>0.0312288</v>
      </c>
      <c r="GP327">
        <v>0.0248543</v>
      </c>
      <c r="GQ327">
        <v>0.104117</v>
      </c>
      <c r="GR327">
        <v>0.0758587</v>
      </c>
      <c r="GS327">
        <v>24409.1</v>
      </c>
      <c r="GT327">
        <v>23123.8</v>
      </c>
      <c r="GU327">
        <v>25782.6</v>
      </c>
      <c r="GV327">
        <v>24089.8</v>
      </c>
      <c r="GW327">
        <v>37121.5</v>
      </c>
      <c r="GX327">
        <v>32613.7</v>
      </c>
      <c r="GY327">
        <v>45123.4</v>
      </c>
      <c r="GZ327">
        <v>38188.9</v>
      </c>
      <c r="HA327">
        <v>1.73283</v>
      </c>
      <c r="HB327">
        <v>1.62315</v>
      </c>
      <c r="HC327">
        <v>-0.0935122</v>
      </c>
      <c r="HD327">
        <v>0</v>
      </c>
      <c r="HE327">
        <v>29.8444</v>
      </c>
      <c r="HF327">
        <v>999.9</v>
      </c>
      <c r="HG327">
        <v>42.6</v>
      </c>
      <c r="HH327">
        <v>30.3</v>
      </c>
      <c r="HI327">
        <v>21.8587</v>
      </c>
      <c r="HJ327">
        <v>61.4526</v>
      </c>
      <c r="HK327">
        <v>23.6859</v>
      </c>
      <c r="HL327">
        <v>1</v>
      </c>
      <c r="HM327">
        <v>1.41076</v>
      </c>
      <c r="HN327">
        <v>9.28105</v>
      </c>
      <c r="HO327">
        <v>20.0661</v>
      </c>
      <c r="HP327">
        <v>5.20756</v>
      </c>
      <c r="HQ327">
        <v>11.992</v>
      </c>
      <c r="HR327">
        <v>4.961</v>
      </c>
      <c r="HS327">
        <v>3.27415</v>
      </c>
      <c r="HT327">
        <v>9999</v>
      </c>
      <c r="HU327">
        <v>9999</v>
      </c>
      <c r="HV327">
        <v>9999</v>
      </c>
      <c r="HW327">
        <v>163.5</v>
      </c>
      <c r="HX327">
        <v>1.86372</v>
      </c>
      <c r="HY327">
        <v>1.85974</v>
      </c>
      <c r="HZ327">
        <v>1.85806</v>
      </c>
      <c r="IA327">
        <v>1.85944</v>
      </c>
      <c r="IB327">
        <v>1.85959</v>
      </c>
      <c r="IC327">
        <v>1.85802</v>
      </c>
      <c r="ID327">
        <v>1.85711</v>
      </c>
      <c r="IE327">
        <v>1.8521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-19.659</v>
      </c>
      <c r="IT327">
        <v>-3.6888</v>
      </c>
      <c r="IU327">
        <v>-16.32932974039748</v>
      </c>
      <c r="IV327">
        <v>-0.02504303529460891</v>
      </c>
      <c r="IW327">
        <v>8.203137281165334E-06</v>
      </c>
      <c r="IX327">
        <v>-1.601710138363582E-09</v>
      </c>
      <c r="IY327">
        <v>-1.733088081787357</v>
      </c>
      <c r="IZ327">
        <v>-0.1542298006697892</v>
      </c>
      <c r="JA327">
        <v>0.004482180110296973</v>
      </c>
      <c r="JB327">
        <v>-5.576280945024944E-05</v>
      </c>
      <c r="JC327">
        <v>4</v>
      </c>
      <c r="JD327">
        <v>1967</v>
      </c>
      <c r="JE327">
        <v>1</v>
      </c>
      <c r="JF327">
        <v>28</v>
      </c>
      <c r="JG327">
        <v>33.3</v>
      </c>
      <c r="JH327">
        <v>33.3</v>
      </c>
      <c r="JI327">
        <v>0.429688</v>
      </c>
      <c r="JJ327">
        <v>2.65991</v>
      </c>
      <c r="JK327">
        <v>1.49658</v>
      </c>
      <c r="JL327">
        <v>2.40601</v>
      </c>
      <c r="JM327">
        <v>1.54907</v>
      </c>
      <c r="JN327">
        <v>2.44751</v>
      </c>
      <c r="JO327">
        <v>33.5355</v>
      </c>
      <c r="JP327">
        <v>15.6993</v>
      </c>
      <c r="JQ327">
        <v>18</v>
      </c>
      <c r="JR327">
        <v>491.115</v>
      </c>
      <c r="JS327">
        <v>429.545</v>
      </c>
      <c r="JT327">
        <v>22.4038</v>
      </c>
      <c r="JU327">
        <v>42.9739</v>
      </c>
      <c r="JV327">
        <v>30.0002</v>
      </c>
      <c r="JW327">
        <v>42.7143</v>
      </c>
      <c r="JX327">
        <v>42.54</v>
      </c>
      <c r="JY327">
        <v>8.681850000000001</v>
      </c>
      <c r="JZ327">
        <v>0</v>
      </c>
      <c r="KA327">
        <v>34.6787</v>
      </c>
      <c r="KB327">
        <v>16.9083</v>
      </c>
      <c r="KC327">
        <v>79.25749999999999</v>
      </c>
      <c r="KD327">
        <v>18.3116</v>
      </c>
      <c r="KE327">
        <v>98.578</v>
      </c>
      <c r="KF327">
        <v>92.026</v>
      </c>
    </row>
    <row r="328" spans="1:292">
      <c r="A328">
        <v>310</v>
      </c>
      <c r="B328">
        <v>1694445077.5</v>
      </c>
      <c r="C328">
        <v>10997</v>
      </c>
      <c r="D328" t="s">
        <v>1060</v>
      </c>
      <c r="E328" t="s">
        <v>1061</v>
      </c>
      <c r="F328">
        <v>5</v>
      </c>
      <c r="G328" t="s">
        <v>1018</v>
      </c>
      <c r="H328">
        <v>1694445070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103.1389315540528</v>
      </c>
      <c r="AJ328">
        <v>108.2699818181818</v>
      </c>
      <c r="AK328">
        <v>-3.083749186933168</v>
      </c>
      <c r="AL328">
        <v>65.95282676426442</v>
      </c>
      <c r="AM328">
        <f>(AO328 - AN328 + DX328*1E3/(8.314*(DZ328+273.15)) * AQ328/DW328 * AP328) * DW328/(100*DK328) * 1000/(1000 - AO328)</f>
        <v>0</v>
      </c>
      <c r="AN328">
        <v>16.48784800750642</v>
      </c>
      <c r="AO328">
        <v>22.18880424242424</v>
      </c>
      <c r="AP328">
        <v>5.362574424405591E-05</v>
      </c>
      <c r="AQ328">
        <v>102.977707971484</v>
      </c>
      <c r="AR328">
        <v>2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3.93</v>
      </c>
      <c r="DL328">
        <v>0.5</v>
      </c>
      <c r="DM328" t="s">
        <v>430</v>
      </c>
      <c r="DN328">
        <v>2</v>
      </c>
      <c r="DO328" t="b">
        <v>1</v>
      </c>
      <c r="DP328">
        <v>1694445070</v>
      </c>
      <c r="DQ328">
        <v>127.0091481481481</v>
      </c>
      <c r="DR328">
        <v>117.2152037037037</v>
      </c>
      <c r="DS328">
        <v>22.17587037037038</v>
      </c>
      <c r="DT328">
        <v>16.48626666666667</v>
      </c>
      <c r="DU328">
        <v>146.8427037037037</v>
      </c>
      <c r="DV328">
        <v>25.86441111111111</v>
      </c>
      <c r="DW328">
        <v>499.9699259259258</v>
      </c>
      <c r="DX328">
        <v>84.46704074074074</v>
      </c>
      <c r="DY328">
        <v>0.09995587407407408</v>
      </c>
      <c r="DZ328">
        <v>27.71835555555555</v>
      </c>
      <c r="EA328">
        <v>28.3231037037037</v>
      </c>
      <c r="EB328">
        <v>999.9000000000001</v>
      </c>
      <c r="EC328">
        <v>0</v>
      </c>
      <c r="ED328">
        <v>0</v>
      </c>
      <c r="EE328">
        <v>9999.042592592594</v>
      </c>
      <c r="EF328">
        <v>0</v>
      </c>
      <c r="EG328">
        <v>1750.889629629629</v>
      </c>
      <c r="EH328">
        <v>9.793926666666666</v>
      </c>
      <c r="EI328">
        <v>129.8894814814815</v>
      </c>
      <c r="EJ328">
        <v>119.1800666666666</v>
      </c>
      <c r="EK328">
        <v>5.689605925925925</v>
      </c>
      <c r="EL328">
        <v>117.2152037037037</v>
      </c>
      <c r="EM328">
        <v>16.48626666666667</v>
      </c>
      <c r="EN328">
        <v>1.87312962962963</v>
      </c>
      <c r="EO328">
        <v>1.392546666666667</v>
      </c>
      <c r="EP328">
        <v>16.4108037037037</v>
      </c>
      <c r="EQ328">
        <v>11.8367037037037</v>
      </c>
      <c r="ER328">
        <v>2000.013333333333</v>
      </c>
      <c r="ES328">
        <v>0.9800021111111111</v>
      </c>
      <c r="ET328">
        <v>0.01999741481481481</v>
      </c>
      <c r="EU328">
        <v>0</v>
      </c>
      <c r="EV328">
        <v>259.0899629629629</v>
      </c>
      <c r="EW328">
        <v>5.00078</v>
      </c>
      <c r="EX328">
        <v>6361.748148148148</v>
      </c>
      <c r="EY328">
        <v>16379.73703703704</v>
      </c>
      <c r="EZ328">
        <v>46.35633333333334</v>
      </c>
      <c r="FA328">
        <v>48.07607407407407</v>
      </c>
      <c r="FB328">
        <v>46.96277777777777</v>
      </c>
      <c r="FC328">
        <v>47.28899999999999</v>
      </c>
      <c r="FD328">
        <v>46.81455555555554</v>
      </c>
      <c r="FE328">
        <v>1955.113333333333</v>
      </c>
      <c r="FF328">
        <v>39.89740740740741</v>
      </c>
      <c r="FG328">
        <v>0</v>
      </c>
      <c r="FH328">
        <v>1694445077.7</v>
      </c>
      <c r="FI328">
        <v>0</v>
      </c>
      <c r="FJ328">
        <v>259.0712692307692</v>
      </c>
      <c r="FK328">
        <v>3.40290598465879</v>
      </c>
      <c r="FL328">
        <v>74.51384622451002</v>
      </c>
      <c r="FM328">
        <v>6361.650384615385</v>
      </c>
      <c r="FN328">
        <v>15</v>
      </c>
      <c r="FO328">
        <v>1694443072.6</v>
      </c>
      <c r="FP328" t="s">
        <v>1019</v>
      </c>
      <c r="FQ328">
        <v>1694443072.6</v>
      </c>
      <c r="FR328">
        <v>1694443072.6</v>
      </c>
      <c r="FS328">
        <v>5</v>
      </c>
      <c r="FT328">
        <v>-0.144</v>
      </c>
      <c r="FU328">
        <v>0.006</v>
      </c>
      <c r="FV328">
        <v>-26.014</v>
      </c>
      <c r="FW328">
        <v>-3.404</v>
      </c>
      <c r="FX328">
        <v>420</v>
      </c>
      <c r="FY328">
        <v>15</v>
      </c>
      <c r="FZ328">
        <v>0.18</v>
      </c>
      <c r="GA328">
        <v>0.01</v>
      </c>
      <c r="GB328">
        <v>8.640712439024391</v>
      </c>
      <c r="GC328">
        <v>17.31203477351916</v>
      </c>
      <c r="GD328">
        <v>1.70842697349057</v>
      </c>
      <c r="GE328">
        <v>0</v>
      </c>
      <c r="GF328">
        <v>5.682584634146341</v>
      </c>
      <c r="GG328">
        <v>0.1110183972125488</v>
      </c>
      <c r="GH328">
        <v>0.01135667507541672</v>
      </c>
      <c r="GI328">
        <v>1</v>
      </c>
      <c r="GJ328">
        <v>1</v>
      </c>
      <c r="GK328">
        <v>2</v>
      </c>
      <c r="GL328" t="s">
        <v>438</v>
      </c>
      <c r="GM328">
        <v>3.10369</v>
      </c>
      <c r="GN328">
        <v>2.75836</v>
      </c>
      <c r="GO328">
        <v>0.0280054</v>
      </c>
      <c r="GP328">
        <v>0.0212546</v>
      </c>
      <c r="GQ328">
        <v>0.104137</v>
      </c>
      <c r="GR328">
        <v>0.0758745</v>
      </c>
      <c r="GS328">
        <v>24489.9</v>
      </c>
      <c r="GT328">
        <v>23208.3</v>
      </c>
      <c r="GU328">
        <v>25782.6</v>
      </c>
      <c r="GV328">
        <v>24089.2</v>
      </c>
      <c r="GW328">
        <v>37120.4</v>
      </c>
      <c r="GX328">
        <v>32613.3</v>
      </c>
      <c r="GY328">
        <v>45123.6</v>
      </c>
      <c r="GZ328">
        <v>38189.4</v>
      </c>
      <c r="HA328">
        <v>1.73193</v>
      </c>
      <c r="HB328">
        <v>1.62337</v>
      </c>
      <c r="HC328">
        <v>-0.0920594</v>
      </c>
      <c r="HD328">
        <v>0</v>
      </c>
      <c r="HE328">
        <v>29.8399</v>
      </c>
      <c r="HF328">
        <v>999.9</v>
      </c>
      <c r="HG328">
        <v>42.6</v>
      </c>
      <c r="HH328">
        <v>30.3</v>
      </c>
      <c r="HI328">
        <v>21.8591</v>
      </c>
      <c r="HJ328">
        <v>61.7026</v>
      </c>
      <c r="HK328">
        <v>23.774</v>
      </c>
      <c r="HL328">
        <v>1</v>
      </c>
      <c r="HM328">
        <v>1.41126</v>
      </c>
      <c r="HN328">
        <v>9.28105</v>
      </c>
      <c r="HO328">
        <v>20.0662</v>
      </c>
      <c r="HP328">
        <v>5.20726</v>
      </c>
      <c r="HQ328">
        <v>11.992</v>
      </c>
      <c r="HR328">
        <v>4.9612</v>
      </c>
      <c r="HS328">
        <v>3.2742</v>
      </c>
      <c r="HT328">
        <v>9999</v>
      </c>
      <c r="HU328">
        <v>9999</v>
      </c>
      <c r="HV328">
        <v>9999</v>
      </c>
      <c r="HW328">
        <v>163.5</v>
      </c>
      <c r="HX328">
        <v>1.86371</v>
      </c>
      <c r="HY328">
        <v>1.85974</v>
      </c>
      <c r="HZ328">
        <v>1.85805</v>
      </c>
      <c r="IA328">
        <v>1.85944</v>
      </c>
      <c r="IB328">
        <v>1.85959</v>
      </c>
      <c r="IC328">
        <v>1.85805</v>
      </c>
      <c r="ID328">
        <v>1.8571</v>
      </c>
      <c r="IE328">
        <v>1.85209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-19.304</v>
      </c>
      <c r="IT328">
        <v>-3.689</v>
      </c>
      <c r="IU328">
        <v>-16.32932974039748</v>
      </c>
      <c r="IV328">
        <v>-0.02504303529460891</v>
      </c>
      <c r="IW328">
        <v>8.203137281165334E-06</v>
      </c>
      <c r="IX328">
        <v>-1.601710138363582E-09</v>
      </c>
      <c r="IY328">
        <v>-1.733088081787357</v>
      </c>
      <c r="IZ328">
        <v>-0.1542298006697892</v>
      </c>
      <c r="JA328">
        <v>0.004482180110296973</v>
      </c>
      <c r="JB328">
        <v>-5.576280945024944E-05</v>
      </c>
      <c r="JC328">
        <v>4</v>
      </c>
      <c r="JD328">
        <v>1967</v>
      </c>
      <c r="JE328">
        <v>1</v>
      </c>
      <c r="JF328">
        <v>28</v>
      </c>
      <c r="JG328">
        <v>33.4</v>
      </c>
      <c r="JH328">
        <v>33.4</v>
      </c>
      <c r="JI328">
        <v>0.384521</v>
      </c>
      <c r="JJ328">
        <v>2.66968</v>
      </c>
      <c r="JK328">
        <v>1.49658</v>
      </c>
      <c r="JL328">
        <v>2.40601</v>
      </c>
      <c r="JM328">
        <v>1.54907</v>
      </c>
      <c r="JN328">
        <v>2.42798</v>
      </c>
      <c r="JO328">
        <v>33.5355</v>
      </c>
      <c r="JP328">
        <v>15.6906</v>
      </c>
      <c r="JQ328">
        <v>18</v>
      </c>
      <c r="JR328">
        <v>490.558</v>
      </c>
      <c r="JS328">
        <v>429.714</v>
      </c>
      <c r="JT328">
        <v>22.4071</v>
      </c>
      <c r="JU328">
        <v>42.9744</v>
      </c>
      <c r="JV328">
        <v>30.0002</v>
      </c>
      <c r="JW328">
        <v>42.7176</v>
      </c>
      <c r="JX328">
        <v>42.5441</v>
      </c>
      <c r="JY328">
        <v>7.79994</v>
      </c>
      <c r="JZ328">
        <v>0</v>
      </c>
      <c r="KA328">
        <v>34.6787</v>
      </c>
      <c r="KB328">
        <v>16.9156</v>
      </c>
      <c r="KC328">
        <v>65.89400000000001</v>
      </c>
      <c r="KD328">
        <v>18.2695</v>
      </c>
      <c r="KE328">
        <v>98.5782</v>
      </c>
      <c r="KF328">
        <v>92.026</v>
      </c>
    </row>
    <row r="329" spans="1:292">
      <c r="A329">
        <v>311</v>
      </c>
      <c r="B329">
        <v>1694445082.5</v>
      </c>
      <c r="C329">
        <v>11002</v>
      </c>
      <c r="D329" t="s">
        <v>1062</v>
      </c>
      <c r="E329" t="s">
        <v>1063</v>
      </c>
      <c r="F329">
        <v>5</v>
      </c>
      <c r="G329" t="s">
        <v>1018</v>
      </c>
      <c r="H329">
        <v>1694445074.714286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86.35310089556621</v>
      </c>
      <c r="AJ329">
        <v>92.90803151515149</v>
      </c>
      <c r="AK329">
        <v>-3.065728025073268</v>
      </c>
      <c r="AL329">
        <v>65.95282676426442</v>
      </c>
      <c r="AM329">
        <f>(AO329 - AN329 + DX329*1E3/(8.314*(DZ329+273.15)) * AQ329/DW329 * AP329) * DW329/(100*DK329) * 1000/(1000 - AO329)</f>
        <v>0</v>
      </c>
      <c r="AN329">
        <v>16.48937549035051</v>
      </c>
      <c r="AO329">
        <v>22.19397151515151</v>
      </c>
      <c r="AP329">
        <v>5.91251507338339E-05</v>
      </c>
      <c r="AQ329">
        <v>102.977707971484</v>
      </c>
      <c r="AR329">
        <v>2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3.93</v>
      </c>
      <c r="DL329">
        <v>0.5</v>
      </c>
      <c r="DM329" t="s">
        <v>430</v>
      </c>
      <c r="DN329">
        <v>2</v>
      </c>
      <c r="DO329" t="b">
        <v>1</v>
      </c>
      <c r="DP329">
        <v>1694445074.714286</v>
      </c>
      <c r="DQ329">
        <v>112.774025</v>
      </c>
      <c r="DR329">
        <v>101.5790357142857</v>
      </c>
      <c r="DS329">
        <v>22.18473928571428</v>
      </c>
      <c r="DT329">
        <v>16.48735</v>
      </c>
      <c r="DU329">
        <v>132.2746428571429</v>
      </c>
      <c r="DV329">
        <v>25.87359285714286</v>
      </c>
      <c r="DW329">
        <v>499.9830714285713</v>
      </c>
      <c r="DX329">
        <v>84.46732857142857</v>
      </c>
      <c r="DY329">
        <v>0.09995464285714285</v>
      </c>
      <c r="DZ329">
        <v>27.72765357142857</v>
      </c>
      <c r="EA329">
        <v>28.33053571428572</v>
      </c>
      <c r="EB329">
        <v>999.9000000000002</v>
      </c>
      <c r="EC329">
        <v>0</v>
      </c>
      <c r="ED329">
        <v>0</v>
      </c>
      <c r="EE329">
        <v>10002.78392857143</v>
      </c>
      <c r="EF329">
        <v>0</v>
      </c>
      <c r="EG329">
        <v>1751.796071428571</v>
      </c>
      <c r="EH329">
        <v>11.19496678571429</v>
      </c>
      <c r="EI329">
        <v>115.3325714285714</v>
      </c>
      <c r="EJ329">
        <v>103.2819</v>
      </c>
      <c r="EK329">
        <v>5.697389642857142</v>
      </c>
      <c r="EL329">
        <v>101.5790357142857</v>
      </c>
      <c r="EM329">
        <v>16.48735</v>
      </c>
      <c r="EN329">
        <v>1.873885357142857</v>
      </c>
      <c r="EO329">
        <v>1.392643214285714</v>
      </c>
      <c r="EP329">
        <v>16.41714285714286</v>
      </c>
      <c r="EQ329">
        <v>11.83775357142857</v>
      </c>
      <c r="ER329">
        <v>2000.036785714286</v>
      </c>
      <c r="ES329">
        <v>0.9800023571428572</v>
      </c>
      <c r="ET329">
        <v>0.01999717142857143</v>
      </c>
      <c r="EU329">
        <v>0</v>
      </c>
      <c r="EV329">
        <v>259.4116428571429</v>
      </c>
      <c r="EW329">
        <v>5.00078</v>
      </c>
      <c r="EX329">
        <v>6369.282857142859</v>
      </c>
      <c r="EY329">
        <v>16379.91428571429</v>
      </c>
      <c r="EZ329">
        <v>46.386</v>
      </c>
      <c r="FA329">
        <v>48.07999999999998</v>
      </c>
      <c r="FB329">
        <v>46.98192857142858</v>
      </c>
      <c r="FC329">
        <v>47.31225</v>
      </c>
      <c r="FD329">
        <v>46.84796428571428</v>
      </c>
      <c r="FE329">
        <v>1955.136785714285</v>
      </c>
      <c r="FF329">
        <v>39.8975</v>
      </c>
      <c r="FG329">
        <v>0</v>
      </c>
      <c r="FH329">
        <v>1694445083.1</v>
      </c>
      <c r="FI329">
        <v>0</v>
      </c>
      <c r="FJ329">
        <v>259.48816</v>
      </c>
      <c r="FK329">
        <v>5.055153845796941</v>
      </c>
      <c r="FL329">
        <v>121.0292309369372</v>
      </c>
      <c r="FM329">
        <v>6370.8616</v>
      </c>
      <c r="FN329">
        <v>15</v>
      </c>
      <c r="FO329">
        <v>1694443072.6</v>
      </c>
      <c r="FP329" t="s">
        <v>1019</v>
      </c>
      <c r="FQ329">
        <v>1694443072.6</v>
      </c>
      <c r="FR329">
        <v>1694443072.6</v>
      </c>
      <c r="FS329">
        <v>5</v>
      </c>
      <c r="FT329">
        <v>-0.144</v>
      </c>
      <c r="FU329">
        <v>0.006</v>
      </c>
      <c r="FV329">
        <v>-26.014</v>
      </c>
      <c r="FW329">
        <v>-3.404</v>
      </c>
      <c r="FX329">
        <v>420</v>
      </c>
      <c r="FY329">
        <v>15</v>
      </c>
      <c r="FZ329">
        <v>0.18</v>
      </c>
      <c r="GA329">
        <v>0.01</v>
      </c>
      <c r="GB329">
        <v>10.30793925</v>
      </c>
      <c r="GC329">
        <v>17.84874720450281</v>
      </c>
      <c r="GD329">
        <v>1.717182476546083</v>
      </c>
      <c r="GE329">
        <v>0</v>
      </c>
      <c r="GF329">
        <v>5.69177375</v>
      </c>
      <c r="GG329">
        <v>0.1025535084427541</v>
      </c>
      <c r="GH329">
        <v>0.01030691119771104</v>
      </c>
      <c r="GI329">
        <v>1</v>
      </c>
      <c r="GJ329">
        <v>1</v>
      </c>
      <c r="GK329">
        <v>2</v>
      </c>
      <c r="GL329" t="s">
        <v>438</v>
      </c>
      <c r="GM329">
        <v>3.1038</v>
      </c>
      <c r="GN329">
        <v>2.75832</v>
      </c>
      <c r="GO329">
        <v>0.0247339</v>
      </c>
      <c r="GP329">
        <v>0.0175611</v>
      </c>
      <c r="GQ329">
        <v>0.104147</v>
      </c>
      <c r="GR329">
        <v>0.0758717</v>
      </c>
      <c r="GS329">
        <v>24572.1</v>
      </c>
      <c r="GT329">
        <v>23295.7</v>
      </c>
      <c r="GU329">
        <v>25782.7</v>
      </c>
      <c r="GV329">
        <v>24089.5</v>
      </c>
      <c r="GW329">
        <v>37119.7</v>
      </c>
      <c r="GX329">
        <v>32612.8</v>
      </c>
      <c r="GY329">
        <v>45123.6</v>
      </c>
      <c r="GZ329">
        <v>38189.2</v>
      </c>
      <c r="HA329">
        <v>1.73247</v>
      </c>
      <c r="HB329">
        <v>1.6229</v>
      </c>
      <c r="HC329">
        <v>-0.0904277</v>
      </c>
      <c r="HD329">
        <v>0</v>
      </c>
      <c r="HE329">
        <v>29.834</v>
      </c>
      <c r="HF329">
        <v>999.9</v>
      </c>
      <c r="HG329">
        <v>42.6</v>
      </c>
      <c r="HH329">
        <v>30.3</v>
      </c>
      <c r="HI329">
        <v>21.86</v>
      </c>
      <c r="HJ329">
        <v>61.7126</v>
      </c>
      <c r="HK329">
        <v>23.8221</v>
      </c>
      <c r="HL329">
        <v>1</v>
      </c>
      <c r="HM329">
        <v>1.41129</v>
      </c>
      <c r="HN329">
        <v>9.28105</v>
      </c>
      <c r="HO329">
        <v>20.0666</v>
      </c>
      <c r="HP329">
        <v>5.20681</v>
      </c>
      <c r="HQ329">
        <v>11.992</v>
      </c>
      <c r="HR329">
        <v>4.96095</v>
      </c>
      <c r="HS329">
        <v>3.2741</v>
      </c>
      <c r="HT329">
        <v>9999</v>
      </c>
      <c r="HU329">
        <v>9999</v>
      </c>
      <c r="HV329">
        <v>9999</v>
      </c>
      <c r="HW329">
        <v>163.5</v>
      </c>
      <c r="HX329">
        <v>1.86372</v>
      </c>
      <c r="HY329">
        <v>1.85974</v>
      </c>
      <c r="HZ329">
        <v>1.85806</v>
      </c>
      <c r="IA329">
        <v>1.85944</v>
      </c>
      <c r="IB329">
        <v>1.85959</v>
      </c>
      <c r="IC329">
        <v>1.85804</v>
      </c>
      <c r="ID329">
        <v>1.85713</v>
      </c>
      <c r="IE329">
        <v>1.85211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-18.947</v>
      </c>
      <c r="IT329">
        <v>-3.6892</v>
      </c>
      <c r="IU329">
        <v>-16.32932974039748</v>
      </c>
      <c r="IV329">
        <v>-0.02504303529460891</v>
      </c>
      <c r="IW329">
        <v>8.203137281165334E-06</v>
      </c>
      <c r="IX329">
        <v>-1.601710138363582E-09</v>
      </c>
      <c r="IY329">
        <v>-1.733088081787357</v>
      </c>
      <c r="IZ329">
        <v>-0.1542298006697892</v>
      </c>
      <c r="JA329">
        <v>0.004482180110296973</v>
      </c>
      <c r="JB329">
        <v>-5.576280945024944E-05</v>
      </c>
      <c r="JC329">
        <v>4</v>
      </c>
      <c r="JD329">
        <v>1967</v>
      </c>
      <c r="JE329">
        <v>1</v>
      </c>
      <c r="JF329">
        <v>28</v>
      </c>
      <c r="JG329">
        <v>33.5</v>
      </c>
      <c r="JH329">
        <v>33.5</v>
      </c>
      <c r="JI329">
        <v>0.344238</v>
      </c>
      <c r="JJ329">
        <v>2.67822</v>
      </c>
      <c r="JK329">
        <v>1.49658</v>
      </c>
      <c r="JL329">
        <v>2.40601</v>
      </c>
      <c r="JM329">
        <v>1.54907</v>
      </c>
      <c r="JN329">
        <v>2.3938</v>
      </c>
      <c r="JO329">
        <v>33.558</v>
      </c>
      <c r="JP329">
        <v>15.6906</v>
      </c>
      <c r="JQ329">
        <v>18</v>
      </c>
      <c r="JR329">
        <v>490.935</v>
      </c>
      <c r="JS329">
        <v>429.434</v>
      </c>
      <c r="JT329">
        <v>22.4116</v>
      </c>
      <c r="JU329">
        <v>42.9784</v>
      </c>
      <c r="JV329">
        <v>30.0002</v>
      </c>
      <c r="JW329">
        <v>42.7216</v>
      </c>
      <c r="JX329">
        <v>42.5484</v>
      </c>
      <c r="JY329">
        <v>6.99399</v>
      </c>
      <c r="JZ329">
        <v>0</v>
      </c>
      <c r="KA329">
        <v>34.6787</v>
      </c>
      <c r="KB329">
        <v>16.9208</v>
      </c>
      <c r="KC329">
        <v>45.8549</v>
      </c>
      <c r="KD329">
        <v>18.2268</v>
      </c>
      <c r="KE329">
        <v>98.5784</v>
      </c>
      <c r="KF329">
        <v>92.0261</v>
      </c>
    </row>
    <row r="330" spans="1:292">
      <c r="A330">
        <v>312</v>
      </c>
      <c r="B330">
        <v>1694445087.5</v>
      </c>
      <c r="C330">
        <v>11007</v>
      </c>
      <c r="D330" t="s">
        <v>1064</v>
      </c>
      <c r="E330" t="s">
        <v>1065</v>
      </c>
      <c r="F330">
        <v>5</v>
      </c>
      <c r="G330" t="s">
        <v>1018</v>
      </c>
      <c r="H330">
        <v>1694445080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69.16041340238731</v>
      </c>
      <c r="AJ330">
        <v>77.54330787878789</v>
      </c>
      <c r="AK330">
        <v>-3.076798245375715</v>
      </c>
      <c r="AL330">
        <v>65.95282676426442</v>
      </c>
      <c r="AM330">
        <f>(AO330 - AN330 + DX330*1E3/(8.314*(DZ330+273.15)) * AQ330/DW330 * AP330) * DW330/(100*DK330) * 1000/(1000 - AO330)</f>
        <v>0</v>
      </c>
      <c r="AN330">
        <v>16.4902709928332</v>
      </c>
      <c r="AO330">
        <v>22.20305454545453</v>
      </c>
      <c r="AP330">
        <v>7.256492093415752E-05</v>
      </c>
      <c r="AQ330">
        <v>102.977707971484</v>
      </c>
      <c r="AR330">
        <v>2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3.93</v>
      </c>
      <c r="DL330">
        <v>0.5</v>
      </c>
      <c r="DM330" t="s">
        <v>430</v>
      </c>
      <c r="DN330">
        <v>2</v>
      </c>
      <c r="DO330" t="b">
        <v>1</v>
      </c>
      <c r="DP330">
        <v>1694445080</v>
      </c>
      <c r="DQ330">
        <v>96.85907777777777</v>
      </c>
      <c r="DR330">
        <v>83.98512592592594</v>
      </c>
      <c r="DS330">
        <v>22.19193333333333</v>
      </c>
      <c r="DT330">
        <v>16.48858888888889</v>
      </c>
      <c r="DU330">
        <v>115.9837666666667</v>
      </c>
      <c r="DV330">
        <v>25.88105555555556</v>
      </c>
      <c r="DW330">
        <v>500.004962962963</v>
      </c>
      <c r="DX330">
        <v>84.46685555555557</v>
      </c>
      <c r="DY330">
        <v>0.09996172962962964</v>
      </c>
      <c r="DZ330">
        <v>27.73412222222223</v>
      </c>
      <c r="EA330">
        <v>28.34681481481482</v>
      </c>
      <c r="EB330">
        <v>999.9000000000001</v>
      </c>
      <c r="EC330">
        <v>0</v>
      </c>
      <c r="ED330">
        <v>0</v>
      </c>
      <c r="EE330">
        <v>10003.21555555555</v>
      </c>
      <c r="EF330">
        <v>0</v>
      </c>
      <c r="EG330">
        <v>1753.343333333333</v>
      </c>
      <c r="EH330">
        <v>12.87390370370371</v>
      </c>
      <c r="EI330">
        <v>99.05725185185185</v>
      </c>
      <c r="EJ330">
        <v>85.39316296296296</v>
      </c>
      <c r="EK330">
        <v>5.703342222222222</v>
      </c>
      <c r="EL330">
        <v>83.98512592592594</v>
      </c>
      <c r="EM330">
        <v>16.48858888888889</v>
      </c>
      <c r="EN330">
        <v>1.874482592592593</v>
      </c>
      <c r="EO330">
        <v>1.39273962962963</v>
      </c>
      <c r="EP330">
        <v>16.42214814814815</v>
      </c>
      <c r="EQ330">
        <v>11.83881111111111</v>
      </c>
      <c r="ER330">
        <v>2000.048518518518</v>
      </c>
      <c r="ES330">
        <v>0.9800024444444445</v>
      </c>
      <c r="ET330">
        <v>0.0199971</v>
      </c>
      <c r="EU330">
        <v>0</v>
      </c>
      <c r="EV330">
        <v>260.0132592592593</v>
      </c>
      <c r="EW330">
        <v>5.00078</v>
      </c>
      <c r="EX330">
        <v>6381.297407407406</v>
      </c>
      <c r="EY330">
        <v>16380.01851851852</v>
      </c>
      <c r="EZ330">
        <v>46.40025925925925</v>
      </c>
      <c r="FA330">
        <v>48.083</v>
      </c>
      <c r="FB330">
        <v>46.99281481481481</v>
      </c>
      <c r="FC330">
        <v>47.33551851851852</v>
      </c>
      <c r="FD330">
        <v>46.86077777777778</v>
      </c>
      <c r="FE330">
        <v>1955.148518518519</v>
      </c>
      <c r="FF330">
        <v>39.89814814814815</v>
      </c>
      <c r="FG330">
        <v>0</v>
      </c>
      <c r="FH330">
        <v>1694445087.9</v>
      </c>
      <c r="FI330">
        <v>0</v>
      </c>
      <c r="FJ330">
        <v>260.092</v>
      </c>
      <c r="FK330">
        <v>9.185769216110804</v>
      </c>
      <c r="FL330">
        <v>161.763076656235</v>
      </c>
      <c r="FM330">
        <v>6382.190799999999</v>
      </c>
      <c r="FN330">
        <v>15</v>
      </c>
      <c r="FO330">
        <v>1694443072.6</v>
      </c>
      <c r="FP330" t="s">
        <v>1019</v>
      </c>
      <c r="FQ330">
        <v>1694443072.6</v>
      </c>
      <c r="FR330">
        <v>1694443072.6</v>
      </c>
      <c r="FS330">
        <v>5</v>
      </c>
      <c r="FT330">
        <v>-0.144</v>
      </c>
      <c r="FU330">
        <v>0.006</v>
      </c>
      <c r="FV330">
        <v>-26.014</v>
      </c>
      <c r="FW330">
        <v>-3.404</v>
      </c>
      <c r="FX330">
        <v>420</v>
      </c>
      <c r="FY330">
        <v>15</v>
      </c>
      <c r="FZ330">
        <v>0.18</v>
      </c>
      <c r="GA330">
        <v>0.01</v>
      </c>
      <c r="GB330">
        <v>11.87220325</v>
      </c>
      <c r="GC330">
        <v>18.84683538461537</v>
      </c>
      <c r="GD330">
        <v>1.815907369606704</v>
      </c>
      <c r="GE330">
        <v>0</v>
      </c>
      <c r="GF330">
        <v>5.69935225</v>
      </c>
      <c r="GG330">
        <v>0.07013594746717207</v>
      </c>
      <c r="GH330">
        <v>0.007295872972955359</v>
      </c>
      <c r="GI330">
        <v>1</v>
      </c>
      <c r="GJ330">
        <v>1</v>
      </c>
      <c r="GK330">
        <v>2</v>
      </c>
      <c r="GL330" t="s">
        <v>438</v>
      </c>
      <c r="GM330">
        <v>3.10378</v>
      </c>
      <c r="GN330">
        <v>2.7582</v>
      </c>
      <c r="GO330">
        <v>0.0213906</v>
      </c>
      <c r="GP330">
        <v>0.0138094</v>
      </c>
      <c r="GQ330">
        <v>0.104176</v>
      </c>
      <c r="GR330">
        <v>0.0758621</v>
      </c>
      <c r="GS330">
        <v>24655.8</v>
      </c>
      <c r="GT330">
        <v>23384.4</v>
      </c>
      <c r="GU330">
        <v>25782.5</v>
      </c>
      <c r="GV330">
        <v>24089.6</v>
      </c>
      <c r="GW330">
        <v>37118</v>
      </c>
      <c r="GX330">
        <v>32612.5</v>
      </c>
      <c r="GY330">
        <v>45123.5</v>
      </c>
      <c r="GZ330">
        <v>38188.9</v>
      </c>
      <c r="HA330">
        <v>1.73242</v>
      </c>
      <c r="HB330">
        <v>1.62272</v>
      </c>
      <c r="HC330">
        <v>-0.08970499999999999</v>
      </c>
      <c r="HD330">
        <v>0</v>
      </c>
      <c r="HE330">
        <v>29.8234</v>
      </c>
      <c r="HF330">
        <v>999.9</v>
      </c>
      <c r="HG330">
        <v>42.6</v>
      </c>
      <c r="HH330">
        <v>30.3</v>
      </c>
      <c r="HI330">
        <v>21.8602</v>
      </c>
      <c r="HJ330">
        <v>61.4826</v>
      </c>
      <c r="HK330">
        <v>23.8542</v>
      </c>
      <c r="HL330">
        <v>1</v>
      </c>
      <c r="HM330">
        <v>1.41144</v>
      </c>
      <c r="HN330">
        <v>9.28105</v>
      </c>
      <c r="HO330">
        <v>20.0667</v>
      </c>
      <c r="HP330">
        <v>5.20756</v>
      </c>
      <c r="HQ330">
        <v>11.992</v>
      </c>
      <c r="HR330">
        <v>4.96095</v>
      </c>
      <c r="HS330">
        <v>3.27402</v>
      </c>
      <c r="HT330">
        <v>9999</v>
      </c>
      <c r="HU330">
        <v>9999</v>
      </c>
      <c r="HV330">
        <v>9999</v>
      </c>
      <c r="HW330">
        <v>163.5</v>
      </c>
      <c r="HX330">
        <v>1.86372</v>
      </c>
      <c r="HY330">
        <v>1.85974</v>
      </c>
      <c r="HZ330">
        <v>1.85806</v>
      </c>
      <c r="IA330">
        <v>1.85944</v>
      </c>
      <c r="IB330">
        <v>1.85959</v>
      </c>
      <c r="IC330">
        <v>1.85804</v>
      </c>
      <c r="ID330">
        <v>1.85715</v>
      </c>
      <c r="IE330">
        <v>1.8521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-18.587</v>
      </c>
      <c r="IT330">
        <v>-3.6896</v>
      </c>
      <c r="IU330">
        <v>-16.32932974039748</v>
      </c>
      <c r="IV330">
        <v>-0.02504303529460891</v>
      </c>
      <c r="IW330">
        <v>8.203137281165334E-06</v>
      </c>
      <c r="IX330">
        <v>-1.601710138363582E-09</v>
      </c>
      <c r="IY330">
        <v>-1.733088081787357</v>
      </c>
      <c r="IZ330">
        <v>-0.1542298006697892</v>
      </c>
      <c r="JA330">
        <v>0.004482180110296973</v>
      </c>
      <c r="JB330">
        <v>-5.576280945024944E-05</v>
      </c>
      <c r="JC330">
        <v>4</v>
      </c>
      <c r="JD330">
        <v>1967</v>
      </c>
      <c r="JE330">
        <v>1</v>
      </c>
      <c r="JF330">
        <v>28</v>
      </c>
      <c r="JG330">
        <v>33.6</v>
      </c>
      <c r="JH330">
        <v>33.6</v>
      </c>
      <c r="JI330">
        <v>0.300293</v>
      </c>
      <c r="JJ330">
        <v>2.68921</v>
      </c>
      <c r="JK330">
        <v>1.49658</v>
      </c>
      <c r="JL330">
        <v>2.40601</v>
      </c>
      <c r="JM330">
        <v>1.54907</v>
      </c>
      <c r="JN330">
        <v>2.3645</v>
      </c>
      <c r="JO330">
        <v>33.558</v>
      </c>
      <c r="JP330">
        <v>15.6818</v>
      </c>
      <c r="JQ330">
        <v>18</v>
      </c>
      <c r="JR330">
        <v>490.919</v>
      </c>
      <c r="JS330">
        <v>429.328</v>
      </c>
      <c r="JT330">
        <v>22.4159</v>
      </c>
      <c r="JU330">
        <v>42.9784</v>
      </c>
      <c r="JV330">
        <v>30.0003</v>
      </c>
      <c r="JW330">
        <v>42.7242</v>
      </c>
      <c r="JX330">
        <v>42.5497</v>
      </c>
      <c r="JY330">
        <v>6.10692</v>
      </c>
      <c r="JZ330">
        <v>0</v>
      </c>
      <c r="KA330">
        <v>34.6787</v>
      </c>
      <c r="KB330">
        <v>16.9238</v>
      </c>
      <c r="KC330">
        <v>32.4809</v>
      </c>
      <c r="KD330">
        <v>18.1733</v>
      </c>
      <c r="KE330">
        <v>98.578</v>
      </c>
      <c r="KF330">
        <v>92.0258</v>
      </c>
    </row>
    <row r="331" spans="1:292">
      <c r="A331">
        <v>313</v>
      </c>
      <c r="B331">
        <v>1694445184.1</v>
      </c>
      <c r="C331">
        <v>11103.59999990463</v>
      </c>
      <c r="D331" t="s">
        <v>1066</v>
      </c>
      <c r="E331" t="s">
        <v>1067</v>
      </c>
      <c r="F331">
        <v>5</v>
      </c>
      <c r="G331" t="s">
        <v>1018</v>
      </c>
      <c r="H331">
        <v>1694445176.099999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427.1265176478946</v>
      </c>
      <c r="AJ331">
        <v>397.8997575757574</v>
      </c>
      <c r="AK331">
        <v>-0.003570071370571633</v>
      </c>
      <c r="AL331">
        <v>65.95282676426442</v>
      </c>
      <c r="AM331">
        <f>(AO331 - AN331 + DX331*1E3/(8.314*(DZ331+273.15)) * AQ331/DW331 * AP331) * DW331/(100*DK331) * 1000/(1000 - AO331)</f>
        <v>0</v>
      </c>
      <c r="AN331">
        <v>16.57963211297908</v>
      </c>
      <c r="AO331">
        <v>22.29143393939394</v>
      </c>
      <c r="AP331">
        <v>4.115041459190327E-05</v>
      </c>
      <c r="AQ331">
        <v>102.977707971484</v>
      </c>
      <c r="AR331">
        <v>2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3.93</v>
      </c>
      <c r="DL331">
        <v>0.5</v>
      </c>
      <c r="DM331" t="s">
        <v>430</v>
      </c>
      <c r="DN331">
        <v>2</v>
      </c>
      <c r="DO331" t="b">
        <v>1</v>
      </c>
      <c r="DP331">
        <v>1694445176.099999</v>
      </c>
      <c r="DQ331">
        <v>389.1007741935485</v>
      </c>
      <c r="DR331">
        <v>420.0612903225806</v>
      </c>
      <c r="DS331">
        <v>22.28296451612903</v>
      </c>
      <c r="DT331">
        <v>16.58801612903226</v>
      </c>
      <c r="DU331">
        <v>414.5153548387096</v>
      </c>
      <c r="DV331">
        <v>25.97531935483871</v>
      </c>
      <c r="DW331">
        <v>499.9827096774194</v>
      </c>
      <c r="DX331">
        <v>84.46132903225806</v>
      </c>
      <c r="DY331">
        <v>0.09997493870967743</v>
      </c>
      <c r="DZ331">
        <v>27.65213548387096</v>
      </c>
      <c r="EA331">
        <v>28.24027741935484</v>
      </c>
      <c r="EB331">
        <v>999.9000000000003</v>
      </c>
      <c r="EC331">
        <v>0</v>
      </c>
      <c r="ED331">
        <v>0</v>
      </c>
      <c r="EE331">
        <v>10000.08451612903</v>
      </c>
      <c r="EF331">
        <v>0</v>
      </c>
      <c r="EG331">
        <v>1756.052258064516</v>
      </c>
      <c r="EH331">
        <v>-30.96059032258065</v>
      </c>
      <c r="EI331">
        <v>397.9686451612903</v>
      </c>
      <c r="EJ331">
        <v>427.1468064516129</v>
      </c>
      <c r="EK331">
        <v>5.694964193548388</v>
      </c>
      <c r="EL331">
        <v>420.0612903225806</v>
      </c>
      <c r="EM331">
        <v>16.58801612903226</v>
      </c>
      <c r="EN331">
        <v>1.88205</v>
      </c>
      <c r="EO331">
        <v>1.401045483870968</v>
      </c>
      <c r="EP331">
        <v>16.48544193548387</v>
      </c>
      <c r="EQ331">
        <v>11.92894516129032</v>
      </c>
      <c r="ER331">
        <v>1999.99129032258</v>
      </c>
      <c r="ES331">
        <v>0.9800023225806452</v>
      </c>
      <c r="ET331">
        <v>0.01999718064516129</v>
      </c>
      <c r="EU331">
        <v>0</v>
      </c>
      <c r="EV331">
        <v>257.1587096774193</v>
      </c>
      <c r="EW331">
        <v>5.000779999999999</v>
      </c>
      <c r="EX331">
        <v>6337.859032258065</v>
      </c>
      <c r="EY331">
        <v>16379.56774193549</v>
      </c>
      <c r="EZ331">
        <v>46.50393548387097</v>
      </c>
      <c r="FA331">
        <v>48.05399999999997</v>
      </c>
      <c r="FB331">
        <v>46.9614193548387</v>
      </c>
      <c r="FC331">
        <v>47.29006451612902</v>
      </c>
      <c r="FD331">
        <v>46.83854838709677</v>
      </c>
      <c r="FE331">
        <v>1955.091290322581</v>
      </c>
      <c r="FF331">
        <v>39.89000000000002</v>
      </c>
      <c r="FG331">
        <v>0</v>
      </c>
      <c r="FH331">
        <v>1694445184.5</v>
      </c>
      <c r="FI331">
        <v>0</v>
      </c>
      <c r="FJ331">
        <v>257.1913461538462</v>
      </c>
      <c r="FK331">
        <v>2.00263245908035</v>
      </c>
      <c r="FL331">
        <v>46.31931617222315</v>
      </c>
      <c r="FM331">
        <v>6338.343846153846</v>
      </c>
      <c r="FN331">
        <v>15</v>
      </c>
      <c r="FO331">
        <v>1694443072.6</v>
      </c>
      <c r="FP331" t="s">
        <v>1019</v>
      </c>
      <c r="FQ331">
        <v>1694443072.6</v>
      </c>
      <c r="FR331">
        <v>1694443072.6</v>
      </c>
      <c r="FS331">
        <v>5</v>
      </c>
      <c r="FT331">
        <v>-0.144</v>
      </c>
      <c r="FU331">
        <v>0.006</v>
      </c>
      <c r="FV331">
        <v>-26.014</v>
      </c>
      <c r="FW331">
        <v>-3.404</v>
      </c>
      <c r="FX331">
        <v>420</v>
      </c>
      <c r="FY331">
        <v>15</v>
      </c>
      <c r="FZ331">
        <v>0.18</v>
      </c>
      <c r="GA331">
        <v>0.01</v>
      </c>
      <c r="GB331">
        <v>-30.93651707317073</v>
      </c>
      <c r="GC331">
        <v>-0.3804550959206355</v>
      </c>
      <c r="GD331">
        <v>0.05072391028263205</v>
      </c>
      <c r="GE331">
        <v>0</v>
      </c>
      <c r="GF331">
        <v>5.690564390243902</v>
      </c>
      <c r="GG331">
        <v>0.1051495135713308</v>
      </c>
      <c r="GH331">
        <v>0.01368395429384368</v>
      </c>
      <c r="GI331">
        <v>1</v>
      </c>
      <c r="GJ331">
        <v>1</v>
      </c>
      <c r="GK331">
        <v>2</v>
      </c>
      <c r="GL331" t="s">
        <v>438</v>
      </c>
      <c r="GM331">
        <v>3.10361</v>
      </c>
      <c r="GN331">
        <v>2.75771</v>
      </c>
      <c r="GO331">
        <v>0.07880570000000001</v>
      </c>
      <c r="GP331">
        <v>0.07962139999999999</v>
      </c>
      <c r="GQ331">
        <v>0.104419</v>
      </c>
      <c r="GR331">
        <v>0.0760537</v>
      </c>
      <c r="GS331">
        <v>23212.4</v>
      </c>
      <c r="GT331">
        <v>21828</v>
      </c>
      <c r="GU331">
        <v>25781.3</v>
      </c>
      <c r="GV331">
        <v>24088.8</v>
      </c>
      <c r="GW331">
        <v>37113.1</v>
      </c>
      <c r="GX331">
        <v>32611.6</v>
      </c>
      <c r="GY331">
        <v>45121.3</v>
      </c>
      <c r="GZ331">
        <v>38187.8</v>
      </c>
      <c r="HA331">
        <v>1.73258</v>
      </c>
      <c r="HB331">
        <v>1.6236</v>
      </c>
      <c r="HC331">
        <v>-0.08463859999999999</v>
      </c>
      <c r="HD331">
        <v>0</v>
      </c>
      <c r="HE331">
        <v>29.6236</v>
      </c>
      <c r="HF331">
        <v>999.9</v>
      </c>
      <c r="HG331">
        <v>42.5</v>
      </c>
      <c r="HH331">
        <v>30.4</v>
      </c>
      <c r="HI331">
        <v>21.9345</v>
      </c>
      <c r="HJ331">
        <v>61.8544</v>
      </c>
      <c r="HK331">
        <v>23.742</v>
      </c>
      <c r="HL331">
        <v>1</v>
      </c>
      <c r="HM331">
        <v>1.41256</v>
      </c>
      <c r="HN331">
        <v>9.28105</v>
      </c>
      <c r="HO331">
        <v>20.0674</v>
      </c>
      <c r="HP331">
        <v>5.21115</v>
      </c>
      <c r="HQ331">
        <v>11.992</v>
      </c>
      <c r="HR331">
        <v>4.96195</v>
      </c>
      <c r="HS331">
        <v>3.27475</v>
      </c>
      <c r="HT331">
        <v>9999</v>
      </c>
      <c r="HU331">
        <v>9999</v>
      </c>
      <c r="HV331">
        <v>9999</v>
      </c>
      <c r="HW331">
        <v>163.5</v>
      </c>
      <c r="HX331">
        <v>1.86373</v>
      </c>
      <c r="HY331">
        <v>1.85974</v>
      </c>
      <c r="HZ331">
        <v>1.85806</v>
      </c>
      <c r="IA331">
        <v>1.85944</v>
      </c>
      <c r="IB331">
        <v>1.85959</v>
      </c>
      <c r="IC331">
        <v>1.85803</v>
      </c>
      <c r="ID331">
        <v>1.85713</v>
      </c>
      <c r="IE331">
        <v>1.85211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-25.413</v>
      </c>
      <c r="IT331">
        <v>-3.6926</v>
      </c>
      <c r="IU331">
        <v>-16.32932974039748</v>
      </c>
      <c r="IV331">
        <v>-0.02504303529460891</v>
      </c>
      <c r="IW331">
        <v>8.203137281165334E-06</v>
      </c>
      <c r="IX331">
        <v>-1.601710138363582E-09</v>
      </c>
      <c r="IY331">
        <v>-1.733088081787357</v>
      </c>
      <c r="IZ331">
        <v>-0.1542298006697892</v>
      </c>
      <c r="JA331">
        <v>0.004482180110296973</v>
      </c>
      <c r="JB331">
        <v>-5.576280945024944E-05</v>
      </c>
      <c r="JC331">
        <v>4</v>
      </c>
      <c r="JD331">
        <v>1967</v>
      </c>
      <c r="JE331">
        <v>1</v>
      </c>
      <c r="JF331">
        <v>28</v>
      </c>
      <c r="JG331">
        <v>35.2</v>
      </c>
      <c r="JH331">
        <v>35.2</v>
      </c>
      <c r="JI331">
        <v>1.19873</v>
      </c>
      <c r="JJ331">
        <v>2.64038</v>
      </c>
      <c r="JK331">
        <v>1.49658</v>
      </c>
      <c r="JL331">
        <v>2.40601</v>
      </c>
      <c r="JM331">
        <v>1.54907</v>
      </c>
      <c r="JN331">
        <v>2.40723</v>
      </c>
      <c r="JO331">
        <v>33.6029</v>
      </c>
      <c r="JP331">
        <v>15.6818</v>
      </c>
      <c r="JQ331">
        <v>18</v>
      </c>
      <c r="JR331">
        <v>491.134</v>
      </c>
      <c r="JS331">
        <v>430.032</v>
      </c>
      <c r="JT331">
        <v>22.319</v>
      </c>
      <c r="JU331">
        <v>42.9695</v>
      </c>
      <c r="JV331">
        <v>30.0003</v>
      </c>
      <c r="JW331">
        <v>42.7436</v>
      </c>
      <c r="JX331">
        <v>42.5745</v>
      </c>
      <c r="JY331">
        <v>24.1754</v>
      </c>
      <c r="JZ331">
        <v>0</v>
      </c>
      <c r="KA331">
        <v>33.9298</v>
      </c>
      <c r="KB331">
        <v>16.9932</v>
      </c>
      <c r="KC331">
        <v>426.742</v>
      </c>
      <c r="KD331">
        <v>16.9162</v>
      </c>
      <c r="KE331">
        <v>98.5733</v>
      </c>
      <c r="KF331">
        <v>92.023</v>
      </c>
    </row>
    <row r="332" spans="1:292">
      <c r="A332">
        <v>314</v>
      </c>
      <c r="B332">
        <v>1694445189.1</v>
      </c>
      <c r="C332">
        <v>11108.59999990463</v>
      </c>
      <c r="D332" t="s">
        <v>1068</v>
      </c>
      <c r="E332" t="s">
        <v>1069</v>
      </c>
      <c r="F332">
        <v>5</v>
      </c>
      <c r="G332" t="s">
        <v>1018</v>
      </c>
      <c r="H332">
        <v>1694445181.255172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427.2892864641532</v>
      </c>
      <c r="AJ332">
        <v>397.9107878787879</v>
      </c>
      <c r="AK332">
        <v>0.005272136659104565</v>
      </c>
      <c r="AL332">
        <v>65.95282676426442</v>
      </c>
      <c r="AM332">
        <f>(AO332 - AN332 + DX332*1E3/(8.314*(DZ332+273.15)) * AQ332/DW332 * AP332) * DW332/(100*DK332) * 1000/(1000 - AO332)</f>
        <v>0</v>
      </c>
      <c r="AN332">
        <v>16.54069147676758</v>
      </c>
      <c r="AO332">
        <v>22.27945212121211</v>
      </c>
      <c r="AP332">
        <v>-4.742961542349835E-05</v>
      </c>
      <c r="AQ332">
        <v>102.977707971484</v>
      </c>
      <c r="AR332">
        <v>2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3.93</v>
      </c>
      <c r="DL332">
        <v>0.5</v>
      </c>
      <c r="DM332" t="s">
        <v>430</v>
      </c>
      <c r="DN332">
        <v>2</v>
      </c>
      <c r="DO332" t="b">
        <v>1</v>
      </c>
      <c r="DP332">
        <v>1694445181.255172</v>
      </c>
      <c r="DQ332">
        <v>389.0663448275862</v>
      </c>
      <c r="DR332">
        <v>420.2303448275862</v>
      </c>
      <c r="DS332">
        <v>22.28633448275862</v>
      </c>
      <c r="DT332">
        <v>16.57251379310345</v>
      </c>
      <c r="DU332">
        <v>414.4802068965517</v>
      </c>
      <c r="DV332">
        <v>25.97880689655172</v>
      </c>
      <c r="DW332">
        <v>499.9373793103448</v>
      </c>
      <c r="DX332">
        <v>84.46109310344826</v>
      </c>
      <c r="DY332">
        <v>0.0998284344827586</v>
      </c>
      <c r="DZ332">
        <v>27.65353103448275</v>
      </c>
      <c r="EA332">
        <v>28.24432758620689</v>
      </c>
      <c r="EB332">
        <v>999.9000000000002</v>
      </c>
      <c r="EC332">
        <v>0</v>
      </c>
      <c r="ED332">
        <v>0</v>
      </c>
      <c r="EE332">
        <v>10002.15793103448</v>
      </c>
      <c r="EF332">
        <v>0</v>
      </c>
      <c r="EG332">
        <v>1756.50724137931</v>
      </c>
      <c r="EH332">
        <v>-31.1640275862069</v>
      </c>
      <c r="EI332">
        <v>397.9347586206896</v>
      </c>
      <c r="EJ332">
        <v>427.3118965517242</v>
      </c>
      <c r="EK332">
        <v>5.713825172413793</v>
      </c>
      <c r="EL332">
        <v>420.2303448275862</v>
      </c>
      <c r="EM332">
        <v>16.57251379310345</v>
      </c>
      <c r="EN332">
        <v>1.882328275862069</v>
      </c>
      <c r="EO332">
        <v>1.399733448275862</v>
      </c>
      <c r="EP332">
        <v>16.48777586206896</v>
      </c>
      <c r="EQ332">
        <v>11.91472413793104</v>
      </c>
      <c r="ER332">
        <v>1999.988275862069</v>
      </c>
      <c r="ES332">
        <v>0.9800022758620689</v>
      </c>
      <c r="ET332">
        <v>0.01999722758620689</v>
      </c>
      <c r="EU332">
        <v>0</v>
      </c>
      <c r="EV332">
        <v>257.3171379310344</v>
      </c>
      <c r="EW332">
        <v>5.00078</v>
      </c>
      <c r="EX332">
        <v>6342.131724137931</v>
      </c>
      <c r="EY332">
        <v>16379.55517241379</v>
      </c>
      <c r="EZ332">
        <v>46.51055172413793</v>
      </c>
      <c r="FA332">
        <v>48.05772413793101</v>
      </c>
      <c r="FB332">
        <v>46.97820689655173</v>
      </c>
      <c r="FC332">
        <v>47.29706896551723</v>
      </c>
      <c r="FD332">
        <v>46.83606896551724</v>
      </c>
      <c r="FE332">
        <v>1955.088275862069</v>
      </c>
      <c r="FF332">
        <v>39.89000000000001</v>
      </c>
      <c r="FG332">
        <v>0</v>
      </c>
      <c r="FH332">
        <v>1694445189.3</v>
      </c>
      <c r="FI332">
        <v>0</v>
      </c>
      <c r="FJ332">
        <v>257.3508461538461</v>
      </c>
      <c r="FK332">
        <v>2.628854688013679</v>
      </c>
      <c r="FL332">
        <v>55.394529943469</v>
      </c>
      <c r="FM332">
        <v>6342.371153846152</v>
      </c>
      <c r="FN332">
        <v>15</v>
      </c>
      <c r="FO332">
        <v>1694443072.6</v>
      </c>
      <c r="FP332" t="s">
        <v>1019</v>
      </c>
      <c r="FQ332">
        <v>1694443072.6</v>
      </c>
      <c r="FR332">
        <v>1694443072.6</v>
      </c>
      <c r="FS332">
        <v>5</v>
      </c>
      <c r="FT332">
        <v>-0.144</v>
      </c>
      <c r="FU332">
        <v>0.006</v>
      </c>
      <c r="FV332">
        <v>-26.014</v>
      </c>
      <c r="FW332">
        <v>-3.404</v>
      </c>
      <c r="FX332">
        <v>420</v>
      </c>
      <c r="FY332">
        <v>15</v>
      </c>
      <c r="FZ332">
        <v>0.18</v>
      </c>
      <c r="GA332">
        <v>0.01</v>
      </c>
      <c r="GB332">
        <v>-31.01916097560975</v>
      </c>
      <c r="GC332">
        <v>-1.202615565918107</v>
      </c>
      <c r="GD332">
        <v>0.1881156129696592</v>
      </c>
      <c r="GE332">
        <v>0</v>
      </c>
      <c r="GF332">
        <v>5.703879512195122</v>
      </c>
      <c r="GG332">
        <v>0.2253648304844977</v>
      </c>
      <c r="GH332">
        <v>0.02478005895298206</v>
      </c>
      <c r="GI332">
        <v>1</v>
      </c>
      <c r="GJ332">
        <v>1</v>
      </c>
      <c r="GK332">
        <v>2</v>
      </c>
      <c r="GL332" t="s">
        <v>438</v>
      </c>
      <c r="GM332">
        <v>3.1038</v>
      </c>
      <c r="GN332">
        <v>2.75799</v>
      </c>
      <c r="GO332">
        <v>0.0788201</v>
      </c>
      <c r="GP332">
        <v>0.08000069999999999</v>
      </c>
      <c r="GQ332">
        <v>0.104384</v>
      </c>
      <c r="GR332">
        <v>0.076039</v>
      </c>
      <c r="GS332">
        <v>23211.8</v>
      </c>
      <c r="GT332">
        <v>21818.9</v>
      </c>
      <c r="GU332">
        <v>25781</v>
      </c>
      <c r="GV332">
        <v>24088.7</v>
      </c>
      <c r="GW332">
        <v>37114.6</v>
      </c>
      <c r="GX332">
        <v>32611.8</v>
      </c>
      <c r="GY332">
        <v>45121.3</v>
      </c>
      <c r="GZ332">
        <v>38187.4</v>
      </c>
      <c r="HA332">
        <v>1.73277</v>
      </c>
      <c r="HB332">
        <v>1.6231</v>
      </c>
      <c r="HC332">
        <v>-0.08519740000000001</v>
      </c>
      <c r="HD332">
        <v>0</v>
      </c>
      <c r="HE332">
        <v>29.6275</v>
      </c>
      <c r="HF332">
        <v>999.9</v>
      </c>
      <c r="HG332">
        <v>42.5</v>
      </c>
      <c r="HH332">
        <v>30.4</v>
      </c>
      <c r="HI332">
        <v>21.9362</v>
      </c>
      <c r="HJ332">
        <v>61.4444</v>
      </c>
      <c r="HK332">
        <v>23.8181</v>
      </c>
      <c r="HL332">
        <v>1</v>
      </c>
      <c r="HM332">
        <v>1.41296</v>
      </c>
      <c r="HN332">
        <v>9.28105</v>
      </c>
      <c r="HO332">
        <v>20.0669</v>
      </c>
      <c r="HP332">
        <v>5.20726</v>
      </c>
      <c r="HQ332">
        <v>11.992</v>
      </c>
      <c r="HR332">
        <v>4.961</v>
      </c>
      <c r="HS332">
        <v>3.27418</v>
      </c>
      <c r="HT332">
        <v>9999</v>
      </c>
      <c r="HU332">
        <v>9999</v>
      </c>
      <c r="HV332">
        <v>9999</v>
      </c>
      <c r="HW332">
        <v>163.5</v>
      </c>
      <c r="HX332">
        <v>1.86371</v>
      </c>
      <c r="HY332">
        <v>1.85974</v>
      </c>
      <c r="HZ332">
        <v>1.85804</v>
      </c>
      <c r="IA332">
        <v>1.85944</v>
      </c>
      <c r="IB332">
        <v>1.85959</v>
      </c>
      <c r="IC332">
        <v>1.85803</v>
      </c>
      <c r="ID332">
        <v>1.85714</v>
      </c>
      <c r="IE332">
        <v>1.85211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-25.416</v>
      </c>
      <c r="IT332">
        <v>-3.6922</v>
      </c>
      <c r="IU332">
        <v>-16.32932974039748</v>
      </c>
      <c r="IV332">
        <v>-0.02504303529460891</v>
      </c>
      <c r="IW332">
        <v>8.203137281165334E-06</v>
      </c>
      <c r="IX332">
        <v>-1.601710138363582E-09</v>
      </c>
      <c r="IY332">
        <v>-1.733088081787357</v>
      </c>
      <c r="IZ332">
        <v>-0.1542298006697892</v>
      </c>
      <c r="JA332">
        <v>0.004482180110296973</v>
      </c>
      <c r="JB332">
        <v>-5.576280945024944E-05</v>
      </c>
      <c r="JC332">
        <v>4</v>
      </c>
      <c r="JD332">
        <v>1967</v>
      </c>
      <c r="JE332">
        <v>1</v>
      </c>
      <c r="JF332">
        <v>28</v>
      </c>
      <c r="JG332">
        <v>35.3</v>
      </c>
      <c r="JH332">
        <v>35.3</v>
      </c>
      <c r="JI332">
        <v>1.22559</v>
      </c>
      <c r="JJ332">
        <v>2.64404</v>
      </c>
      <c r="JK332">
        <v>1.49658</v>
      </c>
      <c r="JL332">
        <v>2.40601</v>
      </c>
      <c r="JM332">
        <v>1.54907</v>
      </c>
      <c r="JN332">
        <v>2.3877</v>
      </c>
      <c r="JO332">
        <v>33.6029</v>
      </c>
      <c r="JP332">
        <v>15.6731</v>
      </c>
      <c r="JQ332">
        <v>18</v>
      </c>
      <c r="JR332">
        <v>491.282</v>
      </c>
      <c r="JS332">
        <v>429.715</v>
      </c>
      <c r="JT332">
        <v>22.3157</v>
      </c>
      <c r="JU332">
        <v>42.9695</v>
      </c>
      <c r="JV332">
        <v>30.0005</v>
      </c>
      <c r="JW332">
        <v>42.7469</v>
      </c>
      <c r="JX332">
        <v>42.5754</v>
      </c>
      <c r="JY332">
        <v>24.6814</v>
      </c>
      <c r="JZ332">
        <v>0</v>
      </c>
      <c r="KA332">
        <v>33.9298</v>
      </c>
      <c r="KB332">
        <v>16.9932</v>
      </c>
      <c r="KC332">
        <v>440.117</v>
      </c>
      <c r="KD332">
        <v>16.8501</v>
      </c>
      <c r="KE332">
        <v>98.5729</v>
      </c>
      <c r="KF332">
        <v>92.0223</v>
      </c>
    </row>
    <row r="333" spans="1:292">
      <c r="A333">
        <v>315</v>
      </c>
      <c r="B333">
        <v>1694445194.1</v>
      </c>
      <c r="C333">
        <v>11113.59999990463</v>
      </c>
      <c r="D333" t="s">
        <v>1070</v>
      </c>
      <c r="E333" t="s">
        <v>1071</v>
      </c>
      <c r="F333">
        <v>5</v>
      </c>
      <c r="G333" t="s">
        <v>1018</v>
      </c>
      <c r="H333">
        <v>1694445186.332142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434.7548114037782</v>
      </c>
      <c r="AJ333">
        <v>401.2007515151515</v>
      </c>
      <c r="AK333">
        <v>0.8419895654789439</v>
      </c>
      <c r="AL333">
        <v>65.95282676426442</v>
      </c>
      <c r="AM333">
        <f>(AO333 - AN333 + DX333*1E3/(8.314*(DZ333+273.15)) * AQ333/DW333 * AP333) * DW333/(100*DK333) * 1000/(1000 - AO333)</f>
        <v>0</v>
      </c>
      <c r="AN333">
        <v>16.54189500071805</v>
      </c>
      <c r="AO333">
        <v>22.27426545454545</v>
      </c>
      <c r="AP333">
        <v>-2.943707787285736E-05</v>
      </c>
      <c r="AQ333">
        <v>102.977707971484</v>
      </c>
      <c r="AR333">
        <v>2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3.93</v>
      </c>
      <c r="DL333">
        <v>0.5</v>
      </c>
      <c r="DM333" t="s">
        <v>430</v>
      </c>
      <c r="DN333">
        <v>2</v>
      </c>
      <c r="DO333" t="b">
        <v>1</v>
      </c>
      <c r="DP333">
        <v>1694445186.332142</v>
      </c>
      <c r="DQ333">
        <v>389.4913571428572</v>
      </c>
      <c r="DR333">
        <v>422.9046785714286</v>
      </c>
      <c r="DS333">
        <v>22.28454285714286</v>
      </c>
      <c r="DT333">
        <v>16.55445</v>
      </c>
      <c r="DU333">
        <v>414.9134642857143</v>
      </c>
      <c r="DV333">
        <v>25.97695</v>
      </c>
      <c r="DW333">
        <v>499.9235714285714</v>
      </c>
      <c r="DX333">
        <v>84.46064285714286</v>
      </c>
      <c r="DY333">
        <v>0.09978068214285715</v>
      </c>
      <c r="DZ333">
        <v>27.65256785714286</v>
      </c>
      <c r="EA333">
        <v>28.23884642857143</v>
      </c>
      <c r="EB333">
        <v>999.9000000000002</v>
      </c>
      <c r="EC333">
        <v>0</v>
      </c>
      <c r="ED333">
        <v>0</v>
      </c>
      <c r="EE333">
        <v>10002.17</v>
      </c>
      <c r="EF333">
        <v>0</v>
      </c>
      <c r="EG333">
        <v>1756.771785714285</v>
      </c>
      <c r="EH333">
        <v>-33.41340714285715</v>
      </c>
      <c r="EI333">
        <v>398.3686071428572</v>
      </c>
      <c r="EJ333">
        <v>430.0234642857143</v>
      </c>
      <c r="EK333">
        <v>5.730092857142857</v>
      </c>
      <c r="EL333">
        <v>422.9046785714286</v>
      </c>
      <c r="EM333">
        <v>16.55445</v>
      </c>
      <c r="EN333">
        <v>1.882166785714286</v>
      </c>
      <c r="EO333">
        <v>1.3982</v>
      </c>
      <c r="EP333">
        <v>16.48642142857143</v>
      </c>
      <c r="EQ333">
        <v>11.89811785714286</v>
      </c>
      <c r="ER333">
        <v>1999.994642857143</v>
      </c>
      <c r="ES333">
        <v>0.9800022857142858</v>
      </c>
      <c r="ET333">
        <v>0.01999725357142857</v>
      </c>
      <c r="EU333">
        <v>0</v>
      </c>
      <c r="EV333">
        <v>257.5435357142857</v>
      </c>
      <c r="EW333">
        <v>5.00078</v>
      </c>
      <c r="EX333">
        <v>6346.110357142857</v>
      </c>
      <c r="EY333">
        <v>16379.61071428571</v>
      </c>
      <c r="EZ333">
        <v>46.51535714285713</v>
      </c>
      <c r="FA333">
        <v>48.05757142857141</v>
      </c>
      <c r="FB333">
        <v>46.98407142857142</v>
      </c>
      <c r="FC333">
        <v>47.28989285714285</v>
      </c>
      <c r="FD333">
        <v>46.83239285714285</v>
      </c>
      <c r="FE333">
        <v>1955.095</v>
      </c>
      <c r="FF333">
        <v>39.89000000000001</v>
      </c>
      <c r="FG333">
        <v>0</v>
      </c>
      <c r="FH333">
        <v>1694445194.1</v>
      </c>
      <c r="FI333">
        <v>0</v>
      </c>
      <c r="FJ333">
        <v>257.561</v>
      </c>
      <c r="FK333">
        <v>2.593435897337435</v>
      </c>
      <c r="FL333">
        <v>46.70256412525467</v>
      </c>
      <c r="FM333">
        <v>6346.093461538461</v>
      </c>
      <c r="FN333">
        <v>15</v>
      </c>
      <c r="FO333">
        <v>1694443072.6</v>
      </c>
      <c r="FP333" t="s">
        <v>1019</v>
      </c>
      <c r="FQ333">
        <v>1694443072.6</v>
      </c>
      <c r="FR333">
        <v>1694443072.6</v>
      </c>
      <c r="FS333">
        <v>5</v>
      </c>
      <c r="FT333">
        <v>-0.144</v>
      </c>
      <c r="FU333">
        <v>0.006</v>
      </c>
      <c r="FV333">
        <v>-26.014</v>
      </c>
      <c r="FW333">
        <v>-3.404</v>
      </c>
      <c r="FX333">
        <v>420</v>
      </c>
      <c r="FY333">
        <v>15</v>
      </c>
      <c r="FZ333">
        <v>0.18</v>
      </c>
      <c r="GA333">
        <v>0.01</v>
      </c>
      <c r="GB333">
        <v>-32.477065</v>
      </c>
      <c r="GC333">
        <v>-21.52004577861162</v>
      </c>
      <c r="GD333">
        <v>2.711703239621733</v>
      </c>
      <c r="GE333">
        <v>0</v>
      </c>
      <c r="GF333">
        <v>5.71861325</v>
      </c>
      <c r="GG333">
        <v>0.2120470919324538</v>
      </c>
      <c r="GH333">
        <v>0.02385181821030632</v>
      </c>
      <c r="GI333">
        <v>1</v>
      </c>
      <c r="GJ333">
        <v>1</v>
      </c>
      <c r="GK333">
        <v>2</v>
      </c>
      <c r="GL333" t="s">
        <v>438</v>
      </c>
      <c r="GM333">
        <v>3.10368</v>
      </c>
      <c r="GN333">
        <v>2.75797</v>
      </c>
      <c r="GO333">
        <v>0.07938190000000001</v>
      </c>
      <c r="GP333">
        <v>0.081774</v>
      </c>
      <c r="GQ333">
        <v>0.104372</v>
      </c>
      <c r="GR333">
        <v>0.07605000000000001</v>
      </c>
      <c r="GS333">
        <v>23197.5</v>
      </c>
      <c r="GT333">
        <v>21776.8</v>
      </c>
      <c r="GU333">
        <v>25780.9</v>
      </c>
      <c r="GV333">
        <v>24088.6</v>
      </c>
      <c r="GW333">
        <v>37114.9</v>
      </c>
      <c r="GX333">
        <v>32611</v>
      </c>
      <c r="GY333">
        <v>45120.9</v>
      </c>
      <c r="GZ333">
        <v>38186.8</v>
      </c>
      <c r="HA333">
        <v>1.73253</v>
      </c>
      <c r="HB333">
        <v>1.6233</v>
      </c>
      <c r="HC333">
        <v>-0.086017</v>
      </c>
      <c r="HD333">
        <v>0</v>
      </c>
      <c r="HE333">
        <v>29.6287</v>
      </c>
      <c r="HF333">
        <v>999.9</v>
      </c>
      <c r="HG333">
        <v>42.5</v>
      </c>
      <c r="HH333">
        <v>30.4</v>
      </c>
      <c r="HI333">
        <v>21.9373</v>
      </c>
      <c r="HJ333">
        <v>61.6044</v>
      </c>
      <c r="HK333">
        <v>23.8702</v>
      </c>
      <c r="HL333">
        <v>1</v>
      </c>
      <c r="HM333">
        <v>1.41307</v>
      </c>
      <c r="HN333">
        <v>9.28105</v>
      </c>
      <c r="HO333">
        <v>20.0668</v>
      </c>
      <c r="HP333">
        <v>5.20726</v>
      </c>
      <c r="HQ333">
        <v>11.992</v>
      </c>
      <c r="HR333">
        <v>4.9609</v>
      </c>
      <c r="HS333">
        <v>3.27408</v>
      </c>
      <c r="HT333">
        <v>9999</v>
      </c>
      <c r="HU333">
        <v>9999</v>
      </c>
      <c r="HV333">
        <v>9999</v>
      </c>
      <c r="HW333">
        <v>163.5</v>
      </c>
      <c r="HX333">
        <v>1.86371</v>
      </c>
      <c r="HY333">
        <v>1.85974</v>
      </c>
      <c r="HZ333">
        <v>1.85806</v>
      </c>
      <c r="IA333">
        <v>1.85945</v>
      </c>
      <c r="IB333">
        <v>1.85959</v>
      </c>
      <c r="IC333">
        <v>1.85805</v>
      </c>
      <c r="ID333">
        <v>1.85713</v>
      </c>
      <c r="IE333">
        <v>1.85211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-25.489</v>
      </c>
      <c r="IT333">
        <v>-3.692</v>
      </c>
      <c r="IU333">
        <v>-16.32932974039748</v>
      </c>
      <c r="IV333">
        <v>-0.02504303529460891</v>
      </c>
      <c r="IW333">
        <v>8.203137281165334E-06</v>
      </c>
      <c r="IX333">
        <v>-1.601710138363582E-09</v>
      </c>
      <c r="IY333">
        <v>-1.733088081787357</v>
      </c>
      <c r="IZ333">
        <v>-0.1542298006697892</v>
      </c>
      <c r="JA333">
        <v>0.004482180110296973</v>
      </c>
      <c r="JB333">
        <v>-5.576280945024944E-05</v>
      </c>
      <c r="JC333">
        <v>4</v>
      </c>
      <c r="JD333">
        <v>1967</v>
      </c>
      <c r="JE333">
        <v>1</v>
      </c>
      <c r="JF333">
        <v>28</v>
      </c>
      <c r="JG333">
        <v>35.4</v>
      </c>
      <c r="JH333">
        <v>35.4</v>
      </c>
      <c r="JI333">
        <v>1.25732</v>
      </c>
      <c r="JJ333">
        <v>2.64893</v>
      </c>
      <c r="JK333">
        <v>1.49658</v>
      </c>
      <c r="JL333">
        <v>2.40601</v>
      </c>
      <c r="JM333">
        <v>1.54907</v>
      </c>
      <c r="JN333">
        <v>2.37671</v>
      </c>
      <c r="JO333">
        <v>33.6029</v>
      </c>
      <c r="JP333">
        <v>15.6731</v>
      </c>
      <c r="JQ333">
        <v>18</v>
      </c>
      <c r="JR333">
        <v>491.129</v>
      </c>
      <c r="JS333">
        <v>429.864</v>
      </c>
      <c r="JT333">
        <v>22.3124</v>
      </c>
      <c r="JU333">
        <v>42.9695</v>
      </c>
      <c r="JV333">
        <v>30.0002</v>
      </c>
      <c r="JW333">
        <v>42.748</v>
      </c>
      <c r="JX333">
        <v>42.5789</v>
      </c>
      <c r="JY333">
        <v>25.312</v>
      </c>
      <c r="JZ333">
        <v>0</v>
      </c>
      <c r="KA333">
        <v>33.9298</v>
      </c>
      <c r="KB333">
        <v>16.9932</v>
      </c>
      <c r="KC333">
        <v>453.473</v>
      </c>
      <c r="KD333">
        <v>16.782</v>
      </c>
      <c r="KE333">
        <v>98.5723</v>
      </c>
      <c r="KF333">
        <v>92.02119999999999</v>
      </c>
    </row>
    <row r="334" spans="1:292">
      <c r="A334">
        <v>316</v>
      </c>
      <c r="B334">
        <v>1694445199.1</v>
      </c>
      <c r="C334">
        <v>11118.59999990463</v>
      </c>
      <c r="D334" t="s">
        <v>1072</v>
      </c>
      <c r="E334" t="s">
        <v>1073</v>
      </c>
      <c r="F334">
        <v>5</v>
      </c>
      <c r="G334" t="s">
        <v>1018</v>
      </c>
      <c r="H334">
        <v>1694445191.6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449.1488724658269</v>
      </c>
      <c r="AJ334">
        <v>410.2288303030305</v>
      </c>
      <c r="AK334">
        <v>1.957036400746977</v>
      </c>
      <c r="AL334">
        <v>65.95282676426442</v>
      </c>
      <c r="AM334">
        <f>(AO334 - AN334 + DX334*1E3/(8.314*(DZ334+273.15)) * AQ334/DW334 * AP334) * DW334/(100*DK334) * 1000/(1000 - AO334)</f>
        <v>0</v>
      </c>
      <c r="AN334">
        <v>16.55066119879745</v>
      </c>
      <c r="AO334">
        <v>22.27954787878788</v>
      </c>
      <c r="AP334">
        <v>4.195588726554713E-05</v>
      </c>
      <c r="AQ334">
        <v>102.977707971484</v>
      </c>
      <c r="AR334">
        <v>2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3.93</v>
      </c>
      <c r="DL334">
        <v>0.5</v>
      </c>
      <c r="DM334" t="s">
        <v>430</v>
      </c>
      <c r="DN334">
        <v>2</v>
      </c>
      <c r="DO334" t="b">
        <v>1</v>
      </c>
      <c r="DP334">
        <v>1694445191.6</v>
      </c>
      <c r="DQ334">
        <v>392.2114444444445</v>
      </c>
      <c r="DR334">
        <v>430.4787037037037</v>
      </c>
      <c r="DS334">
        <v>22.27951851851852</v>
      </c>
      <c r="DT334">
        <v>16.54488518518519</v>
      </c>
      <c r="DU334">
        <v>417.6862962962963</v>
      </c>
      <c r="DV334">
        <v>25.97174444444444</v>
      </c>
      <c r="DW334">
        <v>499.9336296296296</v>
      </c>
      <c r="DX334">
        <v>84.46027037037038</v>
      </c>
      <c r="DY334">
        <v>0.09985406666666664</v>
      </c>
      <c r="DZ334">
        <v>27.64981851851852</v>
      </c>
      <c r="EA334">
        <v>28.23175555555556</v>
      </c>
      <c r="EB334">
        <v>999.9000000000001</v>
      </c>
      <c r="EC334">
        <v>0</v>
      </c>
      <c r="ED334">
        <v>0</v>
      </c>
      <c r="EE334">
        <v>9997.987037037037</v>
      </c>
      <c r="EF334">
        <v>0</v>
      </c>
      <c r="EG334">
        <v>1756.467407407408</v>
      </c>
      <c r="EH334">
        <v>-38.26737407407408</v>
      </c>
      <c r="EI334">
        <v>401.1487037037037</v>
      </c>
      <c r="EJ334">
        <v>437.7208518518518</v>
      </c>
      <c r="EK334">
        <v>5.734626296296296</v>
      </c>
      <c r="EL334">
        <v>430.4787037037037</v>
      </c>
      <c r="EM334">
        <v>16.54488518518519</v>
      </c>
      <c r="EN334">
        <v>1.881734074074074</v>
      </c>
      <c r="EO334">
        <v>1.397385925925926</v>
      </c>
      <c r="EP334">
        <v>16.4827962962963</v>
      </c>
      <c r="EQ334">
        <v>11.8892962962963</v>
      </c>
      <c r="ER334">
        <v>2000.005925925926</v>
      </c>
      <c r="ES334">
        <v>0.9800023703703703</v>
      </c>
      <c r="ET334">
        <v>0.01999716666666667</v>
      </c>
      <c r="EU334">
        <v>0</v>
      </c>
      <c r="EV334">
        <v>257.6931481481482</v>
      </c>
      <c r="EW334">
        <v>5.00078</v>
      </c>
      <c r="EX334">
        <v>6348.115925925926</v>
      </c>
      <c r="EY334">
        <v>16379.71481481482</v>
      </c>
      <c r="EZ334">
        <v>46.54374074074074</v>
      </c>
      <c r="FA334">
        <v>48.06207407407405</v>
      </c>
      <c r="FB334">
        <v>46.99507407407406</v>
      </c>
      <c r="FC334">
        <v>47.29140740740741</v>
      </c>
      <c r="FD334">
        <v>46.81688888888889</v>
      </c>
      <c r="FE334">
        <v>1955.106296296296</v>
      </c>
      <c r="FF334">
        <v>39.89000000000001</v>
      </c>
      <c r="FG334">
        <v>0</v>
      </c>
      <c r="FH334">
        <v>1694445199.5</v>
      </c>
      <c r="FI334">
        <v>0</v>
      </c>
      <c r="FJ334">
        <v>257.68888</v>
      </c>
      <c r="FK334">
        <v>0.8357692400921198</v>
      </c>
      <c r="FL334">
        <v>-1.494615371132637</v>
      </c>
      <c r="FM334">
        <v>6348.182</v>
      </c>
      <c r="FN334">
        <v>15</v>
      </c>
      <c r="FO334">
        <v>1694443072.6</v>
      </c>
      <c r="FP334" t="s">
        <v>1019</v>
      </c>
      <c r="FQ334">
        <v>1694443072.6</v>
      </c>
      <c r="FR334">
        <v>1694443072.6</v>
      </c>
      <c r="FS334">
        <v>5</v>
      </c>
      <c r="FT334">
        <v>-0.144</v>
      </c>
      <c r="FU334">
        <v>0.006</v>
      </c>
      <c r="FV334">
        <v>-26.014</v>
      </c>
      <c r="FW334">
        <v>-3.404</v>
      </c>
      <c r="FX334">
        <v>420</v>
      </c>
      <c r="FY334">
        <v>15</v>
      </c>
      <c r="FZ334">
        <v>0.18</v>
      </c>
      <c r="GA334">
        <v>0.01</v>
      </c>
      <c r="GB334">
        <v>-35.841825</v>
      </c>
      <c r="GC334">
        <v>-54.13847054409003</v>
      </c>
      <c r="GD334">
        <v>5.62626640947396</v>
      </c>
      <c r="GE334">
        <v>0</v>
      </c>
      <c r="GF334">
        <v>5.729177</v>
      </c>
      <c r="GG334">
        <v>0.05857193245778235</v>
      </c>
      <c r="GH334">
        <v>0.01456789109651773</v>
      </c>
      <c r="GI334">
        <v>1</v>
      </c>
      <c r="GJ334">
        <v>1</v>
      </c>
      <c r="GK334">
        <v>2</v>
      </c>
      <c r="GL334" t="s">
        <v>438</v>
      </c>
      <c r="GM334">
        <v>3.10385</v>
      </c>
      <c r="GN334">
        <v>2.75797</v>
      </c>
      <c r="GO334">
        <v>0.08073760000000001</v>
      </c>
      <c r="GP334">
        <v>0.0838628</v>
      </c>
      <c r="GQ334">
        <v>0.104384</v>
      </c>
      <c r="GR334">
        <v>0.0760796</v>
      </c>
      <c r="GS334">
        <v>23163.3</v>
      </c>
      <c r="GT334">
        <v>21726.9</v>
      </c>
      <c r="GU334">
        <v>25780.8</v>
      </c>
      <c r="GV334">
        <v>24088.1</v>
      </c>
      <c r="GW334">
        <v>37114.5</v>
      </c>
      <c r="GX334">
        <v>32610.5</v>
      </c>
      <c r="GY334">
        <v>45120.9</v>
      </c>
      <c r="GZ334">
        <v>38187.1</v>
      </c>
      <c r="HA334">
        <v>1.73235</v>
      </c>
      <c r="HB334">
        <v>1.62322</v>
      </c>
      <c r="HC334">
        <v>-0.0859424</v>
      </c>
      <c r="HD334">
        <v>0</v>
      </c>
      <c r="HE334">
        <v>29.6302</v>
      </c>
      <c r="HF334">
        <v>999.9</v>
      </c>
      <c r="HG334">
        <v>42.5</v>
      </c>
      <c r="HH334">
        <v>30.4</v>
      </c>
      <c r="HI334">
        <v>21.9364</v>
      </c>
      <c r="HJ334">
        <v>61.4344</v>
      </c>
      <c r="HK334">
        <v>23.8381</v>
      </c>
      <c r="HL334">
        <v>1</v>
      </c>
      <c r="HM334">
        <v>1.41357</v>
      </c>
      <c r="HN334">
        <v>9.28105</v>
      </c>
      <c r="HO334">
        <v>20.0671</v>
      </c>
      <c r="HP334">
        <v>5.20726</v>
      </c>
      <c r="HQ334">
        <v>11.992</v>
      </c>
      <c r="HR334">
        <v>4.9605</v>
      </c>
      <c r="HS334">
        <v>3.2739</v>
      </c>
      <c r="HT334">
        <v>9999</v>
      </c>
      <c r="HU334">
        <v>9999</v>
      </c>
      <c r="HV334">
        <v>9999</v>
      </c>
      <c r="HW334">
        <v>163.5</v>
      </c>
      <c r="HX334">
        <v>1.86373</v>
      </c>
      <c r="HY334">
        <v>1.85974</v>
      </c>
      <c r="HZ334">
        <v>1.85806</v>
      </c>
      <c r="IA334">
        <v>1.85944</v>
      </c>
      <c r="IB334">
        <v>1.85959</v>
      </c>
      <c r="IC334">
        <v>1.85804</v>
      </c>
      <c r="ID334">
        <v>1.8571</v>
      </c>
      <c r="IE334">
        <v>1.8521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-25.667</v>
      </c>
      <c r="IT334">
        <v>-3.6922</v>
      </c>
      <c r="IU334">
        <v>-16.32932974039748</v>
      </c>
      <c r="IV334">
        <v>-0.02504303529460891</v>
      </c>
      <c r="IW334">
        <v>8.203137281165334E-06</v>
      </c>
      <c r="IX334">
        <v>-1.601710138363582E-09</v>
      </c>
      <c r="IY334">
        <v>-1.733088081787357</v>
      </c>
      <c r="IZ334">
        <v>-0.1542298006697892</v>
      </c>
      <c r="JA334">
        <v>0.004482180110296973</v>
      </c>
      <c r="JB334">
        <v>-5.576280945024944E-05</v>
      </c>
      <c r="JC334">
        <v>4</v>
      </c>
      <c r="JD334">
        <v>1967</v>
      </c>
      <c r="JE334">
        <v>1</v>
      </c>
      <c r="JF334">
        <v>28</v>
      </c>
      <c r="JG334">
        <v>35.4</v>
      </c>
      <c r="JH334">
        <v>35.4</v>
      </c>
      <c r="JI334">
        <v>1.29272</v>
      </c>
      <c r="JJ334">
        <v>2.64771</v>
      </c>
      <c r="JK334">
        <v>1.49658</v>
      </c>
      <c r="JL334">
        <v>2.40601</v>
      </c>
      <c r="JM334">
        <v>1.54907</v>
      </c>
      <c r="JN334">
        <v>2.40845</v>
      </c>
      <c r="JO334">
        <v>33.6029</v>
      </c>
      <c r="JP334">
        <v>15.6731</v>
      </c>
      <c r="JQ334">
        <v>18</v>
      </c>
      <c r="JR334">
        <v>491.036</v>
      </c>
      <c r="JS334">
        <v>429.832</v>
      </c>
      <c r="JT334">
        <v>22.3089</v>
      </c>
      <c r="JU334">
        <v>42.9739</v>
      </c>
      <c r="JV334">
        <v>30.0004</v>
      </c>
      <c r="JW334">
        <v>42.7513</v>
      </c>
      <c r="JX334">
        <v>42.582</v>
      </c>
      <c r="JY334">
        <v>26.0301</v>
      </c>
      <c r="JZ334">
        <v>0</v>
      </c>
      <c r="KA334">
        <v>33.9298</v>
      </c>
      <c r="KB334">
        <v>16.9919</v>
      </c>
      <c r="KC334">
        <v>473.508</v>
      </c>
      <c r="KD334">
        <v>16.7158</v>
      </c>
      <c r="KE334">
        <v>98.57210000000001</v>
      </c>
      <c r="KF334">
        <v>92.021</v>
      </c>
    </row>
    <row r="335" spans="1:292">
      <c r="A335">
        <v>317</v>
      </c>
      <c r="B335">
        <v>1694445204.1</v>
      </c>
      <c r="C335">
        <v>11123.59999990463</v>
      </c>
      <c r="D335" t="s">
        <v>1074</v>
      </c>
      <c r="E335" t="s">
        <v>1075</v>
      </c>
      <c r="F335">
        <v>5</v>
      </c>
      <c r="G335" t="s">
        <v>1018</v>
      </c>
      <c r="H335">
        <v>1694445196.314285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464.5865959546049</v>
      </c>
      <c r="AJ335">
        <v>422.5223818181818</v>
      </c>
      <c r="AK335">
        <v>2.537362816917248</v>
      </c>
      <c r="AL335">
        <v>65.95282676426442</v>
      </c>
      <c r="AM335">
        <f>(AO335 - AN335 + DX335*1E3/(8.314*(DZ335+273.15)) * AQ335/DW335 * AP335) * DW335/(100*DK335) * 1000/(1000 - AO335)</f>
        <v>0</v>
      </c>
      <c r="AN335">
        <v>16.55681439496434</v>
      </c>
      <c r="AO335">
        <v>22.28039939393939</v>
      </c>
      <c r="AP335">
        <v>-9.300399231789051E-07</v>
      </c>
      <c r="AQ335">
        <v>102.977707971484</v>
      </c>
      <c r="AR335">
        <v>2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3.93</v>
      </c>
      <c r="DL335">
        <v>0.5</v>
      </c>
      <c r="DM335" t="s">
        <v>430</v>
      </c>
      <c r="DN335">
        <v>2</v>
      </c>
      <c r="DO335" t="b">
        <v>1</v>
      </c>
      <c r="DP335">
        <v>1694445196.314285</v>
      </c>
      <c r="DQ335">
        <v>398.2345357142858</v>
      </c>
      <c r="DR335">
        <v>442.0849642857142</v>
      </c>
      <c r="DS335">
        <v>22.27815714285714</v>
      </c>
      <c r="DT335">
        <v>16.54995</v>
      </c>
      <c r="DU335">
        <v>423.82575</v>
      </c>
      <c r="DV335">
        <v>25.97034285714286</v>
      </c>
      <c r="DW335">
        <v>500.018</v>
      </c>
      <c r="DX335">
        <v>84.46033214285714</v>
      </c>
      <c r="DY335">
        <v>0.09996738571428572</v>
      </c>
      <c r="DZ335">
        <v>27.64961428571429</v>
      </c>
      <c r="EA335">
        <v>28.23089285714286</v>
      </c>
      <c r="EB335">
        <v>999.9000000000002</v>
      </c>
      <c r="EC335">
        <v>0</v>
      </c>
      <c r="ED335">
        <v>0</v>
      </c>
      <c r="EE335">
        <v>9995.719285714285</v>
      </c>
      <c r="EF335">
        <v>0</v>
      </c>
      <c r="EG335">
        <v>1756.511071428571</v>
      </c>
      <c r="EH335">
        <v>-43.85051071428571</v>
      </c>
      <c r="EI335">
        <v>407.3085714285714</v>
      </c>
      <c r="EJ335">
        <v>449.5247857142857</v>
      </c>
      <c r="EK335">
        <v>5.728213214285716</v>
      </c>
      <c r="EL335">
        <v>442.0849642857142</v>
      </c>
      <c r="EM335">
        <v>16.54995</v>
      </c>
      <c r="EN335">
        <v>1.881621428571429</v>
      </c>
      <c r="EO335">
        <v>1.397813928571429</v>
      </c>
      <c r="EP335">
        <v>16.48184642857143</v>
      </c>
      <c r="EQ335">
        <v>11.89393571428571</v>
      </c>
      <c r="ER335">
        <v>1999.970714285714</v>
      </c>
      <c r="ES335">
        <v>0.9800019642857143</v>
      </c>
      <c r="ET335">
        <v>0.01999757499999999</v>
      </c>
      <c r="EU335">
        <v>0</v>
      </c>
      <c r="EV335">
        <v>257.746</v>
      </c>
      <c r="EW335">
        <v>5.00078</v>
      </c>
      <c r="EX335">
        <v>6347.642857142857</v>
      </c>
      <c r="EY335">
        <v>16379.41428571429</v>
      </c>
      <c r="EZ335">
        <v>46.56675</v>
      </c>
      <c r="FA335">
        <v>48.07099999999998</v>
      </c>
      <c r="FB335">
        <v>46.98635714285714</v>
      </c>
      <c r="FC335">
        <v>47.29889285714286</v>
      </c>
      <c r="FD335">
        <v>46.8322857142857</v>
      </c>
      <c r="FE335">
        <v>1955.071071428572</v>
      </c>
      <c r="FF335">
        <v>39.89107142857144</v>
      </c>
      <c r="FG335">
        <v>0</v>
      </c>
      <c r="FH335">
        <v>1694445204.3</v>
      </c>
      <c r="FI335">
        <v>0</v>
      </c>
      <c r="FJ335">
        <v>257.72884</v>
      </c>
      <c r="FK335">
        <v>-0.5489230677806654</v>
      </c>
      <c r="FL335">
        <v>-20.99538461091339</v>
      </c>
      <c r="FM335">
        <v>6347.715999999999</v>
      </c>
      <c r="FN335">
        <v>15</v>
      </c>
      <c r="FO335">
        <v>1694443072.6</v>
      </c>
      <c r="FP335" t="s">
        <v>1019</v>
      </c>
      <c r="FQ335">
        <v>1694443072.6</v>
      </c>
      <c r="FR335">
        <v>1694443072.6</v>
      </c>
      <c r="FS335">
        <v>5</v>
      </c>
      <c r="FT335">
        <v>-0.144</v>
      </c>
      <c r="FU335">
        <v>0.006</v>
      </c>
      <c r="FV335">
        <v>-26.014</v>
      </c>
      <c r="FW335">
        <v>-3.404</v>
      </c>
      <c r="FX335">
        <v>420</v>
      </c>
      <c r="FY335">
        <v>15</v>
      </c>
      <c r="FZ335">
        <v>0.18</v>
      </c>
      <c r="GA335">
        <v>0.01</v>
      </c>
      <c r="GB335">
        <v>-40.60863902439025</v>
      </c>
      <c r="GC335">
        <v>-71.29975400696867</v>
      </c>
      <c r="GD335">
        <v>7.11547602818992</v>
      </c>
      <c r="GE335">
        <v>0</v>
      </c>
      <c r="GF335">
        <v>5.73206731707317</v>
      </c>
      <c r="GG335">
        <v>-0.07989219512195707</v>
      </c>
      <c r="GH335">
        <v>0.007972797050088692</v>
      </c>
      <c r="GI335">
        <v>1</v>
      </c>
      <c r="GJ335">
        <v>1</v>
      </c>
      <c r="GK335">
        <v>2</v>
      </c>
      <c r="GL335" t="s">
        <v>438</v>
      </c>
      <c r="GM335">
        <v>3.10382</v>
      </c>
      <c r="GN335">
        <v>2.75771</v>
      </c>
      <c r="GO335">
        <v>0.0825211</v>
      </c>
      <c r="GP335">
        <v>0.0860525</v>
      </c>
      <c r="GQ335">
        <v>0.10439</v>
      </c>
      <c r="GR335">
        <v>0.0760989</v>
      </c>
      <c r="GS335">
        <v>23118.1</v>
      </c>
      <c r="GT335">
        <v>21675.2</v>
      </c>
      <c r="GU335">
        <v>25780.5</v>
      </c>
      <c r="GV335">
        <v>24088.3</v>
      </c>
      <c r="GW335">
        <v>37114.1</v>
      </c>
      <c r="GX335">
        <v>32609.7</v>
      </c>
      <c r="GY335">
        <v>45120.4</v>
      </c>
      <c r="GZ335">
        <v>38186.7</v>
      </c>
      <c r="HA335">
        <v>1.7325</v>
      </c>
      <c r="HB335">
        <v>1.62322</v>
      </c>
      <c r="HC335">
        <v>-0.0854582</v>
      </c>
      <c r="HD335">
        <v>0</v>
      </c>
      <c r="HE335">
        <v>29.6302</v>
      </c>
      <c r="HF335">
        <v>999.9</v>
      </c>
      <c r="HG335">
        <v>42.5</v>
      </c>
      <c r="HH335">
        <v>30.4</v>
      </c>
      <c r="HI335">
        <v>21.935</v>
      </c>
      <c r="HJ335">
        <v>61.5344</v>
      </c>
      <c r="HK335">
        <v>23.738</v>
      </c>
      <c r="HL335">
        <v>1</v>
      </c>
      <c r="HM335">
        <v>1.41381</v>
      </c>
      <c r="HN335">
        <v>9.28105</v>
      </c>
      <c r="HO335">
        <v>20.0675</v>
      </c>
      <c r="HP335">
        <v>5.20786</v>
      </c>
      <c r="HQ335">
        <v>11.992</v>
      </c>
      <c r="HR335">
        <v>4.9607</v>
      </c>
      <c r="HS335">
        <v>3.2741</v>
      </c>
      <c r="HT335">
        <v>9999</v>
      </c>
      <c r="HU335">
        <v>9999</v>
      </c>
      <c r="HV335">
        <v>9999</v>
      </c>
      <c r="HW335">
        <v>163.5</v>
      </c>
      <c r="HX335">
        <v>1.86371</v>
      </c>
      <c r="HY335">
        <v>1.85974</v>
      </c>
      <c r="HZ335">
        <v>1.85805</v>
      </c>
      <c r="IA335">
        <v>1.85944</v>
      </c>
      <c r="IB335">
        <v>1.85958</v>
      </c>
      <c r="IC335">
        <v>1.85803</v>
      </c>
      <c r="ID335">
        <v>1.8571</v>
      </c>
      <c r="IE335">
        <v>1.85211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-25.902</v>
      </c>
      <c r="IT335">
        <v>-3.6923</v>
      </c>
      <c r="IU335">
        <v>-16.32932974039748</v>
      </c>
      <c r="IV335">
        <v>-0.02504303529460891</v>
      </c>
      <c r="IW335">
        <v>8.203137281165334E-06</v>
      </c>
      <c r="IX335">
        <v>-1.601710138363582E-09</v>
      </c>
      <c r="IY335">
        <v>-1.733088081787357</v>
      </c>
      <c r="IZ335">
        <v>-0.1542298006697892</v>
      </c>
      <c r="JA335">
        <v>0.004482180110296973</v>
      </c>
      <c r="JB335">
        <v>-5.576280945024944E-05</v>
      </c>
      <c r="JC335">
        <v>4</v>
      </c>
      <c r="JD335">
        <v>1967</v>
      </c>
      <c r="JE335">
        <v>1</v>
      </c>
      <c r="JF335">
        <v>28</v>
      </c>
      <c r="JG335">
        <v>35.5</v>
      </c>
      <c r="JH335">
        <v>35.5</v>
      </c>
      <c r="JI335">
        <v>1.3269</v>
      </c>
      <c r="JJ335">
        <v>2.64282</v>
      </c>
      <c r="JK335">
        <v>1.49658</v>
      </c>
      <c r="JL335">
        <v>2.40601</v>
      </c>
      <c r="JM335">
        <v>1.54907</v>
      </c>
      <c r="JN335">
        <v>2.41699</v>
      </c>
      <c r="JO335">
        <v>33.6029</v>
      </c>
      <c r="JP335">
        <v>15.6731</v>
      </c>
      <c r="JQ335">
        <v>18</v>
      </c>
      <c r="JR335">
        <v>491.14</v>
      </c>
      <c r="JS335">
        <v>429.84</v>
      </c>
      <c r="JT335">
        <v>22.3084</v>
      </c>
      <c r="JU335">
        <v>42.9739</v>
      </c>
      <c r="JV335">
        <v>30.0004</v>
      </c>
      <c r="JW335">
        <v>42.7524</v>
      </c>
      <c r="JX335">
        <v>42.5833</v>
      </c>
      <c r="JY335">
        <v>26.7112</v>
      </c>
      <c r="JZ335">
        <v>0</v>
      </c>
      <c r="KA335">
        <v>33.5519</v>
      </c>
      <c r="KB335">
        <v>16.9832</v>
      </c>
      <c r="KC335">
        <v>486.866</v>
      </c>
      <c r="KD335">
        <v>16.6463</v>
      </c>
      <c r="KE335">
        <v>98.571</v>
      </c>
      <c r="KF335">
        <v>92.0206</v>
      </c>
    </row>
    <row r="336" spans="1:292">
      <c r="A336">
        <v>318</v>
      </c>
      <c r="B336">
        <v>1694445209.1</v>
      </c>
      <c r="C336">
        <v>11128.59999990463</v>
      </c>
      <c r="D336" t="s">
        <v>1076</v>
      </c>
      <c r="E336" t="s">
        <v>1077</v>
      </c>
      <c r="F336">
        <v>5</v>
      </c>
      <c r="G336" t="s">
        <v>1018</v>
      </c>
      <c r="H336">
        <v>1694445201.6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481.0622424578248</v>
      </c>
      <c r="AJ336">
        <v>436.6965030303028</v>
      </c>
      <c r="AK336">
        <v>2.890088747085837</v>
      </c>
      <c r="AL336">
        <v>65.95282676426442</v>
      </c>
      <c r="AM336">
        <f>(AO336 - AN336 + DX336*1E3/(8.314*(DZ336+273.15)) * AQ336/DW336 * AP336) * DW336/(100*DK336) * 1000/(1000 - AO336)</f>
        <v>0</v>
      </c>
      <c r="AN336">
        <v>16.54142222398891</v>
      </c>
      <c r="AO336">
        <v>22.28422242424242</v>
      </c>
      <c r="AP336">
        <v>1.862729670435653E-05</v>
      </c>
      <c r="AQ336">
        <v>102.977707971484</v>
      </c>
      <c r="AR336">
        <v>2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3.93</v>
      </c>
      <c r="DL336">
        <v>0.5</v>
      </c>
      <c r="DM336" t="s">
        <v>430</v>
      </c>
      <c r="DN336">
        <v>2</v>
      </c>
      <c r="DO336" t="b">
        <v>1</v>
      </c>
      <c r="DP336">
        <v>1694445201.6</v>
      </c>
      <c r="DQ336">
        <v>408.8452592592592</v>
      </c>
      <c r="DR336">
        <v>458.0106666666667</v>
      </c>
      <c r="DS336">
        <v>22.28034074074074</v>
      </c>
      <c r="DT336">
        <v>16.54865555555556</v>
      </c>
      <c r="DU336">
        <v>434.6405185185186</v>
      </c>
      <c r="DV336">
        <v>25.9725962962963</v>
      </c>
      <c r="DW336">
        <v>500.0088518518518</v>
      </c>
      <c r="DX336">
        <v>84.46070740740741</v>
      </c>
      <c r="DY336">
        <v>0.09994627407407408</v>
      </c>
      <c r="DZ336">
        <v>27.6495</v>
      </c>
      <c r="EA336">
        <v>28.23044074074074</v>
      </c>
      <c r="EB336">
        <v>999.9000000000001</v>
      </c>
      <c r="EC336">
        <v>0</v>
      </c>
      <c r="ED336">
        <v>0</v>
      </c>
      <c r="EE336">
        <v>9987.868518518519</v>
      </c>
      <c r="EF336">
        <v>0</v>
      </c>
      <c r="EG336">
        <v>1756.711481481482</v>
      </c>
      <c r="EH336">
        <v>-49.16543333333333</v>
      </c>
      <c r="EI336">
        <v>418.1621851851851</v>
      </c>
      <c r="EJ336">
        <v>465.7177407407406</v>
      </c>
      <c r="EK336">
        <v>5.731686666666667</v>
      </c>
      <c r="EL336">
        <v>458.0106666666667</v>
      </c>
      <c r="EM336">
        <v>16.54865555555556</v>
      </c>
      <c r="EN336">
        <v>1.881814074074074</v>
      </c>
      <c r="EO336">
        <v>1.397711481481481</v>
      </c>
      <c r="EP336">
        <v>16.48345925925926</v>
      </c>
      <c r="EQ336">
        <v>11.89281481481481</v>
      </c>
      <c r="ER336">
        <v>1999.966296296296</v>
      </c>
      <c r="ES336">
        <v>0.9800018148148147</v>
      </c>
      <c r="ET336">
        <v>0.01999772222222222</v>
      </c>
      <c r="EU336">
        <v>0</v>
      </c>
      <c r="EV336">
        <v>257.671962962963</v>
      </c>
      <c r="EW336">
        <v>5.00078</v>
      </c>
      <c r="EX336">
        <v>6346.613703703704</v>
      </c>
      <c r="EY336">
        <v>16379.37407407407</v>
      </c>
      <c r="EZ336">
        <v>46.58088888888889</v>
      </c>
      <c r="FA336">
        <v>48.07833333333333</v>
      </c>
      <c r="FB336">
        <v>46.979</v>
      </c>
      <c r="FC336">
        <v>47.31696296296296</v>
      </c>
      <c r="FD336">
        <v>46.90937037037036</v>
      </c>
      <c r="FE336">
        <v>1955.066296296296</v>
      </c>
      <c r="FF336">
        <v>39.89333333333334</v>
      </c>
      <c r="FG336">
        <v>0</v>
      </c>
      <c r="FH336">
        <v>1694445209.1</v>
      </c>
      <c r="FI336">
        <v>0</v>
      </c>
      <c r="FJ336">
        <v>257.65444</v>
      </c>
      <c r="FK336">
        <v>-0.8673076908516498</v>
      </c>
      <c r="FL336">
        <v>-0.232307622225393</v>
      </c>
      <c r="FM336">
        <v>6346.836800000001</v>
      </c>
      <c r="FN336">
        <v>15</v>
      </c>
      <c r="FO336">
        <v>1694443072.6</v>
      </c>
      <c r="FP336" t="s">
        <v>1019</v>
      </c>
      <c r="FQ336">
        <v>1694443072.6</v>
      </c>
      <c r="FR336">
        <v>1694443072.6</v>
      </c>
      <c r="FS336">
        <v>5</v>
      </c>
      <c r="FT336">
        <v>-0.144</v>
      </c>
      <c r="FU336">
        <v>0.006</v>
      </c>
      <c r="FV336">
        <v>-26.014</v>
      </c>
      <c r="FW336">
        <v>-3.404</v>
      </c>
      <c r="FX336">
        <v>420</v>
      </c>
      <c r="FY336">
        <v>15</v>
      </c>
      <c r="FZ336">
        <v>0.18</v>
      </c>
      <c r="GA336">
        <v>0.01</v>
      </c>
      <c r="GB336">
        <v>-45.565905</v>
      </c>
      <c r="GC336">
        <v>-61.83287954971856</v>
      </c>
      <c r="GD336">
        <v>6.095839842915413</v>
      </c>
      <c r="GE336">
        <v>0</v>
      </c>
      <c r="GF336">
        <v>5.73115325</v>
      </c>
      <c r="GG336">
        <v>0.01048941838647108</v>
      </c>
      <c r="GH336">
        <v>0.009850842955681548</v>
      </c>
      <c r="GI336">
        <v>1</v>
      </c>
      <c r="GJ336">
        <v>1</v>
      </c>
      <c r="GK336">
        <v>2</v>
      </c>
      <c r="GL336" t="s">
        <v>438</v>
      </c>
      <c r="GM336">
        <v>3.10378</v>
      </c>
      <c r="GN336">
        <v>2.75796</v>
      </c>
      <c r="GO336">
        <v>0.084527</v>
      </c>
      <c r="GP336">
        <v>0.0883111</v>
      </c>
      <c r="GQ336">
        <v>0.104393</v>
      </c>
      <c r="GR336">
        <v>0.0759377</v>
      </c>
      <c r="GS336">
        <v>23067.6</v>
      </c>
      <c r="GT336">
        <v>21621.3</v>
      </c>
      <c r="GU336">
        <v>25780.4</v>
      </c>
      <c r="GV336">
        <v>24087.9</v>
      </c>
      <c r="GW336">
        <v>37113.8</v>
      </c>
      <c r="GX336">
        <v>32615.6</v>
      </c>
      <c r="GY336">
        <v>45119.9</v>
      </c>
      <c r="GZ336">
        <v>38186.7</v>
      </c>
      <c r="HA336">
        <v>1.73225</v>
      </c>
      <c r="HB336">
        <v>1.62318</v>
      </c>
      <c r="HC336">
        <v>-0.0859052</v>
      </c>
      <c r="HD336">
        <v>0</v>
      </c>
      <c r="HE336">
        <v>29.6296</v>
      </c>
      <c r="HF336">
        <v>999.9</v>
      </c>
      <c r="HG336">
        <v>42.5</v>
      </c>
      <c r="HH336">
        <v>30.4</v>
      </c>
      <c r="HI336">
        <v>21.9334</v>
      </c>
      <c r="HJ336">
        <v>61.4544</v>
      </c>
      <c r="HK336">
        <v>23.726</v>
      </c>
      <c r="HL336">
        <v>1</v>
      </c>
      <c r="HM336">
        <v>1.41402</v>
      </c>
      <c r="HN336">
        <v>9.28105</v>
      </c>
      <c r="HO336">
        <v>20.0674</v>
      </c>
      <c r="HP336">
        <v>5.20741</v>
      </c>
      <c r="HQ336">
        <v>11.992</v>
      </c>
      <c r="HR336">
        <v>4.9607</v>
      </c>
      <c r="HS336">
        <v>3.27403</v>
      </c>
      <c r="HT336">
        <v>9999</v>
      </c>
      <c r="HU336">
        <v>9999</v>
      </c>
      <c r="HV336">
        <v>9999</v>
      </c>
      <c r="HW336">
        <v>163.5</v>
      </c>
      <c r="HX336">
        <v>1.86372</v>
      </c>
      <c r="HY336">
        <v>1.85974</v>
      </c>
      <c r="HZ336">
        <v>1.85804</v>
      </c>
      <c r="IA336">
        <v>1.85944</v>
      </c>
      <c r="IB336">
        <v>1.85959</v>
      </c>
      <c r="IC336">
        <v>1.85802</v>
      </c>
      <c r="ID336">
        <v>1.8571</v>
      </c>
      <c r="IE336">
        <v>1.85211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-26.169</v>
      </c>
      <c r="IT336">
        <v>-3.6924</v>
      </c>
      <c r="IU336">
        <v>-16.32932974039748</v>
      </c>
      <c r="IV336">
        <v>-0.02504303529460891</v>
      </c>
      <c r="IW336">
        <v>8.203137281165334E-06</v>
      </c>
      <c r="IX336">
        <v>-1.601710138363582E-09</v>
      </c>
      <c r="IY336">
        <v>-1.733088081787357</v>
      </c>
      <c r="IZ336">
        <v>-0.1542298006697892</v>
      </c>
      <c r="JA336">
        <v>0.004482180110296973</v>
      </c>
      <c r="JB336">
        <v>-5.576280945024944E-05</v>
      </c>
      <c r="JC336">
        <v>4</v>
      </c>
      <c r="JD336">
        <v>1967</v>
      </c>
      <c r="JE336">
        <v>1</v>
      </c>
      <c r="JF336">
        <v>28</v>
      </c>
      <c r="JG336">
        <v>35.6</v>
      </c>
      <c r="JH336">
        <v>35.6</v>
      </c>
      <c r="JI336">
        <v>1.36353</v>
      </c>
      <c r="JJ336">
        <v>2.6416</v>
      </c>
      <c r="JK336">
        <v>1.49658</v>
      </c>
      <c r="JL336">
        <v>2.40601</v>
      </c>
      <c r="JM336">
        <v>1.54907</v>
      </c>
      <c r="JN336">
        <v>2.44385</v>
      </c>
      <c r="JO336">
        <v>33.6029</v>
      </c>
      <c r="JP336">
        <v>15.6731</v>
      </c>
      <c r="JQ336">
        <v>18</v>
      </c>
      <c r="JR336">
        <v>491.006</v>
      </c>
      <c r="JS336">
        <v>429.833</v>
      </c>
      <c r="JT336">
        <v>22.3108</v>
      </c>
      <c r="JU336">
        <v>42.9762</v>
      </c>
      <c r="JV336">
        <v>30.0003</v>
      </c>
      <c r="JW336">
        <v>42.7568</v>
      </c>
      <c r="JX336">
        <v>42.5876</v>
      </c>
      <c r="JY336">
        <v>27.4728</v>
      </c>
      <c r="JZ336">
        <v>0</v>
      </c>
      <c r="KA336">
        <v>33.5519</v>
      </c>
      <c r="KB336">
        <v>16.9866</v>
      </c>
      <c r="KC336">
        <v>506.901</v>
      </c>
      <c r="KD336">
        <v>16.5802</v>
      </c>
      <c r="KE336">
        <v>98.5702</v>
      </c>
      <c r="KF336">
        <v>92.0201</v>
      </c>
    </row>
    <row r="337" spans="1:292">
      <c r="A337">
        <v>319</v>
      </c>
      <c r="B337">
        <v>1694445214.1</v>
      </c>
      <c r="C337">
        <v>11133.59999990463</v>
      </c>
      <c r="D337" t="s">
        <v>1078</v>
      </c>
      <c r="E337" t="s">
        <v>1079</v>
      </c>
      <c r="F337">
        <v>5</v>
      </c>
      <c r="G337" t="s">
        <v>1018</v>
      </c>
      <c r="H337">
        <v>1694445206.314285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497.9440187996101</v>
      </c>
      <c r="AJ337">
        <v>452.0268484848482</v>
      </c>
      <c r="AK337">
        <v>3.090293880716552</v>
      </c>
      <c r="AL337">
        <v>65.95282676426442</v>
      </c>
      <c r="AM337">
        <f>(AO337 - AN337 + DX337*1E3/(8.314*(DZ337+273.15)) * AQ337/DW337 * AP337) * DW337/(100*DK337) * 1000/(1000 - AO337)</f>
        <v>0</v>
      </c>
      <c r="AN337">
        <v>16.50802330724184</v>
      </c>
      <c r="AO337">
        <v>22.27167212121212</v>
      </c>
      <c r="AP337">
        <v>-4.180547367513684E-05</v>
      </c>
      <c r="AQ337">
        <v>102.977707971484</v>
      </c>
      <c r="AR337">
        <v>2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3.93</v>
      </c>
      <c r="DL337">
        <v>0.5</v>
      </c>
      <c r="DM337" t="s">
        <v>430</v>
      </c>
      <c r="DN337">
        <v>2</v>
      </c>
      <c r="DO337" t="b">
        <v>1</v>
      </c>
      <c r="DP337">
        <v>1694445206.314285</v>
      </c>
      <c r="DQ337">
        <v>421.0192857142857</v>
      </c>
      <c r="DR337">
        <v>473.1277857142857</v>
      </c>
      <c r="DS337">
        <v>22.27995</v>
      </c>
      <c r="DT337">
        <v>16.53515</v>
      </c>
      <c r="DU337">
        <v>447.04675</v>
      </c>
      <c r="DV337">
        <v>25.97219285714286</v>
      </c>
      <c r="DW337">
        <v>500.0015</v>
      </c>
      <c r="DX337">
        <v>84.46155357142857</v>
      </c>
      <c r="DY337">
        <v>0.09995521071428573</v>
      </c>
      <c r="DZ337">
        <v>27.64985714285714</v>
      </c>
      <c r="EA337">
        <v>28.23494285714286</v>
      </c>
      <c r="EB337">
        <v>999.9000000000002</v>
      </c>
      <c r="EC337">
        <v>0</v>
      </c>
      <c r="ED337">
        <v>0</v>
      </c>
      <c r="EE337">
        <v>9986.809285714287</v>
      </c>
      <c r="EF337">
        <v>0</v>
      </c>
      <c r="EG337">
        <v>1757.152857142857</v>
      </c>
      <c r="EH337">
        <v>-52.10848214285715</v>
      </c>
      <c r="EI337">
        <v>430.6133571428572</v>
      </c>
      <c r="EJ337">
        <v>481.0823928571428</v>
      </c>
      <c r="EK337">
        <v>5.744798571428571</v>
      </c>
      <c r="EL337">
        <v>473.1277857142857</v>
      </c>
      <c r="EM337">
        <v>16.53515</v>
      </c>
      <c r="EN337">
        <v>1.881799285714286</v>
      </c>
      <c r="EO337">
        <v>1.396584285714286</v>
      </c>
      <c r="EP337">
        <v>16.48334285714285</v>
      </c>
      <c r="EQ337">
        <v>11.88058928571428</v>
      </c>
      <c r="ER337">
        <v>1999.965</v>
      </c>
      <c r="ES337">
        <v>0.9800016428571429</v>
      </c>
      <c r="ET337">
        <v>0.0199979</v>
      </c>
      <c r="EU337">
        <v>0</v>
      </c>
      <c r="EV337">
        <v>257.7270714285714</v>
      </c>
      <c r="EW337">
        <v>5.00078</v>
      </c>
      <c r="EX337">
        <v>6347.949642857142</v>
      </c>
      <c r="EY337">
        <v>16379.35714285714</v>
      </c>
      <c r="EZ337">
        <v>46.58457142857141</v>
      </c>
      <c r="FA337">
        <v>48.08224999999999</v>
      </c>
      <c r="FB337">
        <v>46.9707857142857</v>
      </c>
      <c r="FC337">
        <v>47.33464285714285</v>
      </c>
      <c r="FD337">
        <v>46.96392857142856</v>
      </c>
      <c r="FE337">
        <v>1955.065</v>
      </c>
      <c r="FF337">
        <v>39.89642857142858</v>
      </c>
      <c r="FG337">
        <v>0</v>
      </c>
      <c r="FH337">
        <v>1694445214.5</v>
      </c>
      <c r="FI337">
        <v>0</v>
      </c>
      <c r="FJ337">
        <v>257.697</v>
      </c>
      <c r="FK337">
        <v>1.232957249794097</v>
      </c>
      <c r="FL337">
        <v>32.64752139763547</v>
      </c>
      <c r="FM337">
        <v>6348.339230769231</v>
      </c>
      <c r="FN337">
        <v>15</v>
      </c>
      <c r="FO337">
        <v>1694443072.6</v>
      </c>
      <c r="FP337" t="s">
        <v>1019</v>
      </c>
      <c r="FQ337">
        <v>1694443072.6</v>
      </c>
      <c r="FR337">
        <v>1694443072.6</v>
      </c>
      <c r="FS337">
        <v>5</v>
      </c>
      <c r="FT337">
        <v>-0.144</v>
      </c>
      <c r="FU337">
        <v>0.006</v>
      </c>
      <c r="FV337">
        <v>-26.014</v>
      </c>
      <c r="FW337">
        <v>-3.404</v>
      </c>
      <c r="FX337">
        <v>420</v>
      </c>
      <c r="FY337">
        <v>15</v>
      </c>
      <c r="FZ337">
        <v>0.18</v>
      </c>
      <c r="GA337">
        <v>0.01</v>
      </c>
      <c r="GB337">
        <v>-50.005095</v>
      </c>
      <c r="GC337">
        <v>-40.02569380863027</v>
      </c>
      <c r="GD337">
        <v>3.928216695203437</v>
      </c>
      <c r="GE337">
        <v>0</v>
      </c>
      <c r="GF337">
        <v>5.7397255</v>
      </c>
      <c r="GG337">
        <v>0.1635719324577717</v>
      </c>
      <c r="GH337">
        <v>0.01967120928539987</v>
      </c>
      <c r="GI337">
        <v>1</v>
      </c>
      <c r="GJ337">
        <v>1</v>
      </c>
      <c r="GK337">
        <v>2</v>
      </c>
      <c r="GL337" t="s">
        <v>438</v>
      </c>
      <c r="GM337">
        <v>3.1038</v>
      </c>
      <c r="GN337">
        <v>2.75818</v>
      </c>
      <c r="GO337">
        <v>0.086657</v>
      </c>
      <c r="GP337">
        <v>0.0905801</v>
      </c>
      <c r="GQ337">
        <v>0.104358</v>
      </c>
      <c r="GR337">
        <v>0.0759257</v>
      </c>
      <c r="GS337">
        <v>23013.5</v>
      </c>
      <c r="GT337">
        <v>21567.5</v>
      </c>
      <c r="GU337">
        <v>25779.9</v>
      </c>
      <c r="GV337">
        <v>24087.8</v>
      </c>
      <c r="GW337">
        <v>37115.1</v>
      </c>
      <c r="GX337">
        <v>32616</v>
      </c>
      <c r="GY337">
        <v>45119.5</v>
      </c>
      <c r="GZ337">
        <v>38186.4</v>
      </c>
      <c r="HA337">
        <v>1.73223</v>
      </c>
      <c r="HB337">
        <v>1.62335</v>
      </c>
      <c r="HC337">
        <v>-0.0849366</v>
      </c>
      <c r="HD337">
        <v>0</v>
      </c>
      <c r="HE337">
        <v>29.6276</v>
      </c>
      <c r="HF337">
        <v>999.9</v>
      </c>
      <c r="HG337">
        <v>42.4</v>
      </c>
      <c r="HH337">
        <v>30.5</v>
      </c>
      <c r="HI337">
        <v>22.0094</v>
      </c>
      <c r="HJ337">
        <v>61.5244</v>
      </c>
      <c r="HK337">
        <v>23.6939</v>
      </c>
      <c r="HL337">
        <v>1</v>
      </c>
      <c r="HM337">
        <v>1.41429</v>
      </c>
      <c r="HN337">
        <v>9.28105</v>
      </c>
      <c r="HO337">
        <v>20.0674</v>
      </c>
      <c r="HP337">
        <v>5.20681</v>
      </c>
      <c r="HQ337">
        <v>11.992</v>
      </c>
      <c r="HR337">
        <v>4.9604</v>
      </c>
      <c r="HS337">
        <v>3.27403</v>
      </c>
      <c r="HT337">
        <v>9999</v>
      </c>
      <c r="HU337">
        <v>9999</v>
      </c>
      <c r="HV337">
        <v>9999</v>
      </c>
      <c r="HW337">
        <v>163.5</v>
      </c>
      <c r="HX337">
        <v>1.86371</v>
      </c>
      <c r="HY337">
        <v>1.85974</v>
      </c>
      <c r="HZ337">
        <v>1.85803</v>
      </c>
      <c r="IA337">
        <v>1.85944</v>
      </c>
      <c r="IB337">
        <v>1.85959</v>
      </c>
      <c r="IC337">
        <v>1.85806</v>
      </c>
      <c r="ID337">
        <v>1.85713</v>
      </c>
      <c r="IE337">
        <v>1.85211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-26.452</v>
      </c>
      <c r="IT337">
        <v>-3.692</v>
      </c>
      <c r="IU337">
        <v>-16.32932974039748</v>
      </c>
      <c r="IV337">
        <v>-0.02504303529460891</v>
      </c>
      <c r="IW337">
        <v>8.203137281165334E-06</v>
      </c>
      <c r="IX337">
        <v>-1.601710138363582E-09</v>
      </c>
      <c r="IY337">
        <v>-1.733088081787357</v>
      </c>
      <c r="IZ337">
        <v>-0.1542298006697892</v>
      </c>
      <c r="JA337">
        <v>0.004482180110296973</v>
      </c>
      <c r="JB337">
        <v>-5.576280945024944E-05</v>
      </c>
      <c r="JC337">
        <v>4</v>
      </c>
      <c r="JD337">
        <v>1967</v>
      </c>
      <c r="JE337">
        <v>1</v>
      </c>
      <c r="JF337">
        <v>28</v>
      </c>
      <c r="JG337">
        <v>35.7</v>
      </c>
      <c r="JH337">
        <v>35.7</v>
      </c>
      <c r="JI337">
        <v>1.39893</v>
      </c>
      <c r="JJ337">
        <v>2.64038</v>
      </c>
      <c r="JK337">
        <v>1.49658</v>
      </c>
      <c r="JL337">
        <v>2.40723</v>
      </c>
      <c r="JM337">
        <v>1.54907</v>
      </c>
      <c r="JN337">
        <v>2.45117</v>
      </c>
      <c r="JO337">
        <v>33.6029</v>
      </c>
      <c r="JP337">
        <v>15.6818</v>
      </c>
      <c r="JQ337">
        <v>18</v>
      </c>
      <c r="JR337">
        <v>490.99</v>
      </c>
      <c r="JS337">
        <v>429.945</v>
      </c>
      <c r="JT337">
        <v>22.3159</v>
      </c>
      <c r="JU337">
        <v>42.9784</v>
      </c>
      <c r="JV337">
        <v>30.0002</v>
      </c>
      <c r="JW337">
        <v>42.7568</v>
      </c>
      <c r="JX337">
        <v>42.5876</v>
      </c>
      <c r="JY337">
        <v>28.1511</v>
      </c>
      <c r="JZ337">
        <v>0</v>
      </c>
      <c r="KA337">
        <v>33.5519</v>
      </c>
      <c r="KB337">
        <v>16.9866</v>
      </c>
      <c r="KC337">
        <v>520.261</v>
      </c>
      <c r="KD337">
        <v>16.5221</v>
      </c>
      <c r="KE337">
        <v>98.5689</v>
      </c>
      <c r="KF337">
        <v>92.0194</v>
      </c>
    </row>
    <row r="338" spans="1:292">
      <c r="A338">
        <v>320</v>
      </c>
      <c r="B338">
        <v>1694445219.1</v>
      </c>
      <c r="C338">
        <v>11138.59999990463</v>
      </c>
      <c r="D338" t="s">
        <v>1080</v>
      </c>
      <c r="E338" t="s">
        <v>1081</v>
      </c>
      <c r="F338">
        <v>5</v>
      </c>
      <c r="G338" t="s">
        <v>1018</v>
      </c>
      <c r="H338">
        <v>1694445211.6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515.0088821828355</v>
      </c>
      <c r="AJ338">
        <v>468.0361515151515</v>
      </c>
      <c r="AK338">
        <v>3.22378701633554</v>
      </c>
      <c r="AL338">
        <v>65.95282676426442</v>
      </c>
      <c r="AM338">
        <f>(AO338 - AN338 + DX338*1E3/(8.314*(DZ338+273.15)) * AQ338/DW338 * AP338) * DW338/(100*DK338) * 1000/(1000 - AO338)</f>
        <v>0</v>
      </c>
      <c r="AN338">
        <v>16.5095243692514</v>
      </c>
      <c r="AO338">
        <v>22.27134666666665</v>
      </c>
      <c r="AP338">
        <v>-2.510889050758402E-05</v>
      </c>
      <c r="AQ338">
        <v>102.977707971484</v>
      </c>
      <c r="AR338">
        <v>2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3.93</v>
      </c>
      <c r="DL338">
        <v>0.5</v>
      </c>
      <c r="DM338" t="s">
        <v>430</v>
      </c>
      <c r="DN338">
        <v>2</v>
      </c>
      <c r="DO338" t="b">
        <v>1</v>
      </c>
      <c r="DP338">
        <v>1694445211.6</v>
      </c>
      <c r="DQ338">
        <v>436.1586666666667</v>
      </c>
      <c r="DR338">
        <v>490.603</v>
      </c>
      <c r="DS338">
        <v>22.27645185185185</v>
      </c>
      <c r="DT338">
        <v>16.51863703703704</v>
      </c>
      <c r="DU338">
        <v>462.4724814814815</v>
      </c>
      <c r="DV338">
        <v>25.96856296296296</v>
      </c>
      <c r="DW338">
        <v>499.9896666666667</v>
      </c>
      <c r="DX338">
        <v>84.4611925925926</v>
      </c>
      <c r="DY338">
        <v>0.09997284444444444</v>
      </c>
      <c r="DZ338">
        <v>27.64713333333334</v>
      </c>
      <c r="EA338">
        <v>28.23144814814815</v>
      </c>
      <c r="EB338">
        <v>999.9000000000001</v>
      </c>
      <c r="EC338">
        <v>0</v>
      </c>
      <c r="ED338">
        <v>0</v>
      </c>
      <c r="EE338">
        <v>9991.231481481482</v>
      </c>
      <c r="EF338">
        <v>0</v>
      </c>
      <c r="EG338">
        <v>1757.358148148148</v>
      </c>
      <c r="EH338">
        <v>-54.44443333333333</v>
      </c>
      <c r="EI338">
        <v>446.096</v>
      </c>
      <c r="EJ338">
        <v>498.8431111111111</v>
      </c>
      <c r="EK338">
        <v>5.757805555555556</v>
      </c>
      <c r="EL338">
        <v>490.603</v>
      </c>
      <c r="EM338">
        <v>16.51863703703704</v>
      </c>
      <c r="EN338">
        <v>1.881494814814815</v>
      </c>
      <c r="EO338">
        <v>1.395184074074074</v>
      </c>
      <c r="EP338">
        <v>16.48081111111111</v>
      </c>
      <c r="EQ338">
        <v>11.86538518518519</v>
      </c>
      <c r="ER338">
        <v>1999.961481481481</v>
      </c>
      <c r="ES338">
        <v>0.9800015185185186</v>
      </c>
      <c r="ET338">
        <v>0.01999805185185185</v>
      </c>
      <c r="EU338">
        <v>0</v>
      </c>
      <c r="EV338">
        <v>257.8009629629629</v>
      </c>
      <c r="EW338">
        <v>5.00078</v>
      </c>
      <c r="EX338">
        <v>6350.929259259259</v>
      </c>
      <c r="EY338">
        <v>16379.31851851852</v>
      </c>
      <c r="EZ338">
        <v>46.58081481481481</v>
      </c>
      <c r="FA338">
        <v>48.09</v>
      </c>
      <c r="FB338">
        <v>46.93955555555555</v>
      </c>
      <c r="FC338">
        <v>47.35392592592592</v>
      </c>
      <c r="FD338">
        <v>47.01822222222221</v>
      </c>
      <c r="FE338">
        <v>1955.061481481482</v>
      </c>
      <c r="FF338">
        <v>39.89888888888889</v>
      </c>
      <c r="FG338">
        <v>0</v>
      </c>
      <c r="FH338">
        <v>1694445219.3</v>
      </c>
      <c r="FI338">
        <v>0</v>
      </c>
      <c r="FJ338">
        <v>257.7660384615384</v>
      </c>
      <c r="FK338">
        <v>1.488923064615014</v>
      </c>
      <c r="FL338">
        <v>44.8017094947775</v>
      </c>
      <c r="FM338">
        <v>6351.048846153847</v>
      </c>
      <c r="FN338">
        <v>15</v>
      </c>
      <c r="FO338">
        <v>1694443072.6</v>
      </c>
      <c r="FP338" t="s">
        <v>1019</v>
      </c>
      <c r="FQ338">
        <v>1694443072.6</v>
      </c>
      <c r="FR338">
        <v>1694443072.6</v>
      </c>
      <c r="FS338">
        <v>5</v>
      </c>
      <c r="FT338">
        <v>-0.144</v>
      </c>
      <c r="FU338">
        <v>0.006</v>
      </c>
      <c r="FV338">
        <v>-26.014</v>
      </c>
      <c r="FW338">
        <v>-3.404</v>
      </c>
      <c r="FX338">
        <v>420</v>
      </c>
      <c r="FY338">
        <v>15</v>
      </c>
      <c r="FZ338">
        <v>0.18</v>
      </c>
      <c r="GA338">
        <v>0.01</v>
      </c>
      <c r="GB338">
        <v>-52.96463170731708</v>
      </c>
      <c r="GC338">
        <v>-26.8466195121951</v>
      </c>
      <c r="GD338">
        <v>2.699177525717067</v>
      </c>
      <c r="GE338">
        <v>0</v>
      </c>
      <c r="GF338">
        <v>5.747952682926829</v>
      </c>
      <c r="GG338">
        <v>0.1589770034843253</v>
      </c>
      <c r="GH338">
        <v>0.01967688913351492</v>
      </c>
      <c r="GI338">
        <v>1</v>
      </c>
      <c r="GJ338">
        <v>1</v>
      </c>
      <c r="GK338">
        <v>2</v>
      </c>
      <c r="GL338" t="s">
        <v>438</v>
      </c>
      <c r="GM338">
        <v>3.10381</v>
      </c>
      <c r="GN338">
        <v>2.75819</v>
      </c>
      <c r="GO338">
        <v>0.088836</v>
      </c>
      <c r="GP338">
        <v>0.0928136</v>
      </c>
      <c r="GQ338">
        <v>0.104357</v>
      </c>
      <c r="GR338">
        <v>0.0759372</v>
      </c>
      <c r="GS338">
        <v>22958.8</v>
      </c>
      <c r="GT338">
        <v>21514.5</v>
      </c>
      <c r="GU338">
        <v>25780</v>
      </c>
      <c r="GV338">
        <v>24087.7</v>
      </c>
      <c r="GW338">
        <v>37115.5</v>
      </c>
      <c r="GX338">
        <v>32615.4</v>
      </c>
      <c r="GY338">
        <v>45119.5</v>
      </c>
      <c r="GZ338">
        <v>38185.9</v>
      </c>
      <c r="HA338">
        <v>1.7323</v>
      </c>
      <c r="HB338">
        <v>1.62313</v>
      </c>
      <c r="HC338">
        <v>-0.0863522</v>
      </c>
      <c r="HD338">
        <v>0</v>
      </c>
      <c r="HE338">
        <v>29.6252</v>
      </c>
      <c r="HF338">
        <v>999.9</v>
      </c>
      <c r="HG338">
        <v>42.4</v>
      </c>
      <c r="HH338">
        <v>30.4</v>
      </c>
      <c r="HI338">
        <v>21.8834</v>
      </c>
      <c r="HJ338">
        <v>61.6544</v>
      </c>
      <c r="HK338">
        <v>23.6819</v>
      </c>
      <c r="HL338">
        <v>1</v>
      </c>
      <c r="HM338">
        <v>1.41445</v>
      </c>
      <c r="HN338">
        <v>9.28105</v>
      </c>
      <c r="HO338">
        <v>20.0675</v>
      </c>
      <c r="HP338">
        <v>5.20711</v>
      </c>
      <c r="HQ338">
        <v>11.992</v>
      </c>
      <c r="HR338">
        <v>4.96095</v>
      </c>
      <c r="HS338">
        <v>3.27415</v>
      </c>
      <c r="HT338">
        <v>9999</v>
      </c>
      <c r="HU338">
        <v>9999</v>
      </c>
      <c r="HV338">
        <v>9999</v>
      </c>
      <c r="HW338">
        <v>163.5</v>
      </c>
      <c r="HX338">
        <v>1.86373</v>
      </c>
      <c r="HY338">
        <v>1.85974</v>
      </c>
      <c r="HZ338">
        <v>1.85806</v>
      </c>
      <c r="IA338">
        <v>1.85944</v>
      </c>
      <c r="IB338">
        <v>1.85959</v>
      </c>
      <c r="IC338">
        <v>1.85805</v>
      </c>
      <c r="ID338">
        <v>1.85713</v>
      </c>
      <c r="IE338">
        <v>1.85211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-26.745</v>
      </c>
      <c r="IT338">
        <v>-3.692</v>
      </c>
      <c r="IU338">
        <v>-16.32932974039748</v>
      </c>
      <c r="IV338">
        <v>-0.02504303529460891</v>
      </c>
      <c r="IW338">
        <v>8.203137281165334E-06</v>
      </c>
      <c r="IX338">
        <v>-1.601710138363582E-09</v>
      </c>
      <c r="IY338">
        <v>-1.733088081787357</v>
      </c>
      <c r="IZ338">
        <v>-0.1542298006697892</v>
      </c>
      <c r="JA338">
        <v>0.004482180110296973</v>
      </c>
      <c r="JB338">
        <v>-5.576280945024944E-05</v>
      </c>
      <c r="JC338">
        <v>4</v>
      </c>
      <c r="JD338">
        <v>1967</v>
      </c>
      <c r="JE338">
        <v>1</v>
      </c>
      <c r="JF338">
        <v>28</v>
      </c>
      <c r="JG338">
        <v>35.8</v>
      </c>
      <c r="JH338">
        <v>35.8</v>
      </c>
      <c r="JI338">
        <v>1.43555</v>
      </c>
      <c r="JJ338">
        <v>2.63672</v>
      </c>
      <c r="JK338">
        <v>1.49658</v>
      </c>
      <c r="JL338">
        <v>2.40723</v>
      </c>
      <c r="JM338">
        <v>1.54907</v>
      </c>
      <c r="JN338">
        <v>2.44751</v>
      </c>
      <c r="JO338">
        <v>33.6029</v>
      </c>
      <c r="JP338">
        <v>15.6731</v>
      </c>
      <c r="JQ338">
        <v>18</v>
      </c>
      <c r="JR338">
        <v>491.051</v>
      </c>
      <c r="JS338">
        <v>429.825</v>
      </c>
      <c r="JT338">
        <v>22.3218</v>
      </c>
      <c r="JU338">
        <v>42.9806</v>
      </c>
      <c r="JV338">
        <v>30.0003</v>
      </c>
      <c r="JW338">
        <v>42.759</v>
      </c>
      <c r="JX338">
        <v>42.592</v>
      </c>
      <c r="JY338">
        <v>28.8997</v>
      </c>
      <c r="JZ338">
        <v>0</v>
      </c>
      <c r="KA338">
        <v>33.5519</v>
      </c>
      <c r="KB338">
        <v>16.9866</v>
      </c>
      <c r="KC338">
        <v>540.303</v>
      </c>
      <c r="KD338">
        <v>16.4519</v>
      </c>
      <c r="KE338">
        <v>98.569</v>
      </c>
      <c r="KF338">
        <v>92.0187</v>
      </c>
    </row>
    <row r="339" spans="1:292">
      <c r="A339">
        <v>321</v>
      </c>
      <c r="B339">
        <v>1694445224.1</v>
      </c>
      <c r="C339">
        <v>11143.59999990463</v>
      </c>
      <c r="D339" t="s">
        <v>1082</v>
      </c>
      <c r="E339" t="s">
        <v>1083</v>
      </c>
      <c r="F339">
        <v>5</v>
      </c>
      <c r="G339" t="s">
        <v>1018</v>
      </c>
      <c r="H339">
        <v>1694445216.314285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532.2564619185129</v>
      </c>
      <c r="AJ339">
        <v>484.3057999999999</v>
      </c>
      <c r="AK339">
        <v>3.263010734643776</v>
      </c>
      <c r="AL339">
        <v>65.95282676426442</v>
      </c>
      <c r="AM339">
        <f>(AO339 - AN339 + DX339*1E3/(8.314*(DZ339+273.15)) * AQ339/DW339 * AP339) * DW339/(100*DK339) * 1000/(1000 - AO339)</f>
        <v>0</v>
      </c>
      <c r="AN339">
        <v>16.51507260278715</v>
      </c>
      <c r="AO339">
        <v>22.27114303030303</v>
      </c>
      <c r="AP339">
        <v>5.870874351276278E-06</v>
      </c>
      <c r="AQ339">
        <v>102.977707971484</v>
      </c>
      <c r="AR339">
        <v>2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3.93</v>
      </c>
      <c r="DL339">
        <v>0.5</v>
      </c>
      <c r="DM339" t="s">
        <v>430</v>
      </c>
      <c r="DN339">
        <v>2</v>
      </c>
      <c r="DO339" t="b">
        <v>1</v>
      </c>
      <c r="DP339">
        <v>1694445216.314285</v>
      </c>
      <c r="DQ339">
        <v>450.5703928571428</v>
      </c>
      <c r="DR339">
        <v>506.4323571428571</v>
      </c>
      <c r="DS339">
        <v>22.27318571428571</v>
      </c>
      <c r="DT339">
        <v>16.51128928571429</v>
      </c>
      <c r="DU339">
        <v>477.1542142857143</v>
      </c>
      <c r="DV339">
        <v>25.96518571428572</v>
      </c>
      <c r="DW339">
        <v>499.9950357142857</v>
      </c>
      <c r="DX339">
        <v>84.46074999999999</v>
      </c>
      <c r="DY339">
        <v>0.09999163571428571</v>
      </c>
      <c r="DZ339">
        <v>27.646175</v>
      </c>
      <c r="EA339">
        <v>28.22529642857143</v>
      </c>
      <c r="EB339">
        <v>999.9000000000002</v>
      </c>
      <c r="EC339">
        <v>0</v>
      </c>
      <c r="ED339">
        <v>0</v>
      </c>
      <c r="EE339">
        <v>9995.809285714286</v>
      </c>
      <c r="EF339">
        <v>0</v>
      </c>
      <c r="EG339">
        <v>1757.773214285715</v>
      </c>
      <c r="EH339">
        <v>-55.86191428571429</v>
      </c>
      <c r="EI339">
        <v>460.8345714285715</v>
      </c>
      <c r="EJ339">
        <v>514.9346071428572</v>
      </c>
      <c r="EK339">
        <v>5.761889285714287</v>
      </c>
      <c r="EL339">
        <v>506.4323571428571</v>
      </c>
      <c r="EM339">
        <v>16.51128928571429</v>
      </c>
      <c r="EN339">
        <v>1.881209285714286</v>
      </c>
      <c r="EO339">
        <v>1.394556071428571</v>
      </c>
      <c r="EP339">
        <v>16.47842857142857</v>
      </c>
      <c r="EQ339">
        <v>11.85856428571429</v>
      </c>
      <c r="ER339">
        <v>1999.98</v>
      </c>
      <c r="ES339">
        <v>0.9800017499999999</v>
      </c>
      <c r="ET339">
        <v>0.01999778928571428</v>
      </c>
      <c r="EU339">
        <v>0</v>
      </c>
      <c r="EV339">
        <v>258.0052142857143</v>
      </c>
      <c r="EW339">
        <v>5.00078</v>
      </c>
      <c r="EX339">
        <v>6354.497142857143</v>
      </c>
      <c r="EY339">
        <v>16379.48214285714</v>
      </c>
      <c r="EZ339">
        <v>46.57342857142857</v>
      </c>
      <c r="FA339">
        <v>48.08899999999999</v>
      </c>
      <c r="FB339">
        <v>46.93717857142855</v>
      </c>
      <c r="FC339">
        <v>47.3612857142857</v>
      </c>
      <c r="FD339">
        <v>46.98189285714284</v>
      </c>
      <c r="FE339">
        <v>1955.08</v>
      </c>
      <c r="FF339">
        <v>39.89714285714286</v>
      </c>
      <c r="FG339">
        <v>0</v>
      </c>
      <c r="FH339">
        <v>1694445224.1</v>
      </c>
      <c r="FI339">
        <v>0</v>
      </c>
      <c r="FJ339">
        <v>257.9786153846154</v>
      </c>
      <c r="FK339">
        <v>2.111452979520864</v>
      </c>
      <c r="FL339">
        <v>37.73435900898635</v>
      </c>
      <c r="FM339">
        <v>6354.498846153844</v>
      </c>
      <c r="FN339">
        <v>15</v>
      </c>
      <c r="FO339">
        <v>1694443072.6</v>
      </c>
      <c r="FP339" t="s">
        <v>1019</v>
      </c>
      <c r="FQ339">
        <v>1694443072.6</v>
      </c>
      <c r="FR339">
        <v>1694443072.6</v>
      </c>
      <c r="FS339">
        <v>5</v>
      </c>
      <c r="FT339">
        <v>-0.144</v>
      </c>
      <c r="FU339">
        <v>0.006</v>
      </c>
      <c r="FV339">
        <v>-26.014</v>
      </c>
      <c r="FW339">
        <v>-3.404</v>
      </c>
      <c r="FX339">
        <v>420</v>
      </c>
      <c r="FY339">
        <v>15</v>
      </c>
      <c r="FZ339">
        <v>0.18</v>
      </c>
      <c r="GA339">
        <v>0.01</v>
      </c>
      <c r="GB339">
        <v>-54.58800487804879</v>
      </c>
      <c r="GC339">
        <v>-20.21205993031353</v>
      </c>
      <c r="GD339">
        <v>2.029992851837856</v>
      </c>
      <c r="GE339">
        <v>0</v>
      </c>
      <c r="GF339">
        <v>5.754601219512195</v>
      </c>
      <c r="GG339">
        <v>0.08797379790942167</v>
      </c>
      <c r="GH339">
        <v>0.01580666889131361</v>
      </c>
      <c r="GI339">
        <v>1</v>
      </c>
      <c r="GJ339">
        <v>1</v>
      </c>
      <c r="GK339">
        <v>2</v>
      </c>
      <c r="GL339" t="s">
        <v>438</v>
      </c>
      <c r="GM339">
        <v>3.10369</v>
      </c>
      <c r="GN339">
        <v>2.75799</v>
      </c>
      <c r="GO339">
        <v>0.0910226</v>
      </c>
      <c r="GP339">
        <v>0.095017</v>
      </c>
      <c r="GQ339">
        <v>0.104361</v>
      </c>
      <c r="GR339">
        <v>0.07596029999999999</v>
      </c>
      <c r="GS339">
        <v>22903.4</v>
      </c>
      <c r="GT339">
        <v>21462</v>
      </c>
      <c r="GU339">
        <v>25779.6</v>
      </c>
      <c r="GV339">
        <v>24087.4</v>
      </c>
      <c r="GW339">
        <v>37115</v>
      </c>
      <c r="GX339">
        <v>32614.7</v>
      </c>
      <c r="GY339">
        <v>45118.8</v>
      </c>
      <c r="GZ339">
        <v>38185.7</v>
      </c>
      <c r="HA339">
        <v>1.7324</v>
      </c>
      <c r="HB339">
        <v>1.62335</v>
      </c>
      <c r="HC339">
        <v>-0.0871345</v>
      </c>
      <c r="HD339">
        <v>0</v>
      </c>
      <c r="HE339">
        <v>29.6268</v>
      </c>
      <c r="HF339">
        <v>999.9</v>
      </c>
      <c r="HG339">
        <v>42.4</v>
      </c>
      <c r="HH339">
        <v>30.5</v>
      </c>
      <c r="HI339">
        <v>22.0086</v>
      </c>
      <c r="HJ339">
        <v>61.4544</v>
      </c>
      <c r="HK339">
        <v>23.7821</v>
      </c>
      <c r="HL339">
        <v>1</v>
      </c>
      <c r="HM339">
        <v>1.4144</v>
      </c>
      <c r="HN339">
        <v>9.28105</v>
      </c>
      <c r="HO339">
        <v>20.067</v>
      </c>
      <c r="HP339">
        <v>5.20666</v>
      </c>
      <c r="HQ339">
        <v>11.992</v>
      </c>
      <c r="HR339">
        <v>4.96075</v>
      </c>
      <c r="HS339">
        <v>3.27403</v>
      </c>
      <c r="HT339">
        <v>9999</v>
      </c>
      <c r="HU339">
        <v>9999</v>
      </c>
      <c r="HV339">
        <v>9999</v>
      </c>
      <c r="HW339">
        <v>163.5</v>
      </c>
      <c r="HX339">
        <v>1.86373</v>
      </c>
      <c r="HY339">
        <v>1.85974</v>
      </c>
      <c r="HZ339">
        <v>1.85806</v>
      </c>
      <c r="IA339">
        <v>1.85944</v>
      </c>
      <c r="IB339">
        <v>1.85959</v>
      </c>
      <c r="IC339">
        <v>1.85804</v>
      </c>
      <c r="ID339">
        <v>1.85711</v>
      </c>
      <c r="IE339">
        <v>1.85211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-27.039</v>
      </c>
      <c r="IT339">
        <v>-3.692</v>
      </c>
      <c r="IU339">
        <v>-16.32932974039748</v>
      </c>
      <c r="IV339">
        <v>-0.02504303529460891</v>
      </c>
      <c r="IW339">
        <v>8.203137281165334E-06</v>
      </c>
      <c r="IX339">
        <v>-1.601710138363582E-09</v>
      </c>
      <c r="IY339">
        <v>-1.733088081787357</v>
      </c>
      <c r="IZ339">
        <v>-0.1542298006697892</v>
      </c>
      <c r="JA339">
        <v>0.004482180110296973</v>
      </c>
      <c r="JB339">
        <v>-5.576280945024944E-05</v>
      </c>
      <c r="JC339">
        <v>4</v>
      </c>
      <c r="JD339">
        <v>1967</v>
      </c>
      <c r="JE339">
        <v>1</v>
      </c>
      <c r="JF339">
        <v>28</v>
      </c>
      <c r="JG339">
        <v>35.9</v>
      </c>
      <c r="JH339">
        <v>35.9</v>
      </c>
      <c r="JI339">
        <v>1.46973</v>
      </c>
      <c r="JJ339">
        <v>2.63306</v>
      </c>
      <c r="JK339">
        <v>1.49658</v>
      </c>
      <c r="JL339">
        <v>2.40601</v>
      </c>
      <c r="JM339">
        <v>1.54907</v>
      </c>
      <c r="JN339">
        <v>2.4231</v>
      </c>
      <c r="JO339">
        <v>33.6029</v>
      </c>
      <c r="JP339">
        <v>15.6731</v>
      </c>
      <c r="JQ339">
        <v>18</v>
      </c>
      <c r="JR339">
        <v>491.13</v>
      </c>
      <c r="JS339">
        <v>429.97</v>
      </c>
      <c r="JT339">
        <v>22.3255</v>
      </c>
      <c r="JU339">
        <v>42.9828</v>
      </c>
      <c r="JV339">
        <v>30.0002</v>
      </c>
      <c r="JW339">
        <v>42.7612</v>
      </c>
      <c r="JX339">
        <v>42.592</v>
      </c>
      <c r="JY339">
        <v>29.5727</v>
      </c>
      <c r="JZ339">
        <v>0.31292</v>
      </c>
      <c r="KA339">
        <v>33.1733</v>
      </c>
      <c r="KB339">
        <v>16.9861</v>
      </c>
      <c r="KC339">
        <v>553.7569999999999</v>
      </c>
      <c r="KD339">
        <v>16.3853</v>
      </c>
      <c r="KE339">
        <v>98.5676</v>
      </c>
      <c r="KF339">
        <v>92.018</v>
      </c>
    </row>
    <row r="340" spans="1:292">
      <c r="A340">
        <v>322</v>
      </c>
      <c r="B340">
        <v>1694445229.1</v>
      </c>
      <c r="C340">
        <v>11148.59999990463</v>
      </c>
      <c r="D340" t="s">
        <v>1084</v>
      </c>
      <c r="E340" t="s">
        <v>1085</v>
      </c>
      <c r="F340">
        <v>5</v>
      </c>
      <c r="G340" t="s">
        <v>1018</v>
      </c>
      <c r="H340">
        <v>1694445221.6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549.2370890529348</v>
      </c>
      <c r="AJ340">
        <v>500.6468363636363</v>
      </c>
      <c r="AK340">
        <v>3.267926049460137</v>
      </c>
      <c r="AL340">
        <v>65.95282676426442</v>
      </c>
      <c r="AM340">
        <f>(AO340 - AN340 + DX340*1E3/(8.314*(DZ340+273.15)) * AQ340/DW340 * AP340) * DW340/(100*DK340) * 1000/(1000 - AO340)</f>
        <v>0</v>
      </c>
      <c r="AN340">
        <v>16.50000224897859</v>
      </c>
      <c r="AO340">
        <v>22.27232909090908</v>
      </c>
      <c r="AP340">
        <v>3.023378054303319E-05</v>
      </c>
      <c r="AQ340">
        <v>102.977707971484</v>
      </c>
      <c r="AR340">
        <v>2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3.93</v>
      </c>
      <c r="DL340">
        <v>0.5</v>
      </c>
      <c r="DM340" t="s">
        <v>430</v>
      </c>
      <c r="DN340">
        <v>2</v>
      </c>
      <c r="DO340" t="b">
        <v>1</v>
      </c>
      <c r="DP340">
        <v>1694445221.6</v>
      </c>
      <c r="DQ340">
        <v>467.1813333333334</v>
      </c>
      <c r="DR340">
        <v>524.2147407407408</v>
      </c>
      <c r="DS340">
        <v>22.27145555555556</v>
      </c>
      <c r="DT340">
        <v>16.50718888888889</v>
      </c>
      <c r="DU340">
        <v>494.0732592592592</v>
      </c>
      <c r="DV340">
        <v>25.9633962962963</v>
      </c>
      <c r="DW340">
        <v>500.0091111111112</v>
      </c>
      <c r="DX340">
        <v>84.4605148148148</v>
      </c>
      <c r="DY340">
        <v>0.1000240185185185</v>
      </c>
      <c r="DZ340">
        <v>27.64394814814815</v>
      </c>
      <c r="EA340">
        <v>28.21582222222223</v>
      </c>
      <c r="EB340">
        <v>999.9000000000001</v>
      </c>
      <c r="EC340">
        <v>0</v>
      </c>
      <c r="ED340">
        <v>0</v>
      </c>
      <c r="EE340">
        <v>9994.565185185185</v>
      </c>
      <c r="EF340">
        <v>0</v>
      </c>
      <c r="EG340">
        <v>1758.417777777778</v>
      </c>
      <c r="EH340">
        <v>-57.03345555555556</v>
      </c>
      <c r="EI340">
        <v>477.8231851851851</v>
      </c>
      <c r="EJ340">
        <v>533.0132592592591</v>
      </c>
      <c r="EK340">
        <v>5.764260740740741</v>
      </c>
      <c r="EL340">
        <v>524.2147407407408</v>
      </c>
      <c r="EM340">
        <v>16.50718888888889</v>
      </c>
      <c r="EN340">
        <v>1.881058148148148</v>
      </c>
      <c r="EO340">
        <v>1.394206296296296</v>
      </c>
      <c r="EP340">
        <v>16.47717037037037</v>
      </c>
      <c r="EQ340">
        <v>11.85475555555555</v>
      </c>
      <c r="ER340">
        <v>1999.968518518519</v>
      </c>
      <c r="ES340">
        <v>0.9800018148148147</v>
      </c>
      <c r="ET340">
        <v>0.01999771851851852</v>
      </c>
      <c r="EU340">
        <v>0</v>
      </c>
      <c r="EV340">
        <v>258.1028518518518</v>
      </c>
      <c r="EW340">
        <v>5.00078</v>
      </c>
      <c r="EX340">
        <v>6357.272592592593</v>
      </c>
      <c r="EY340">
        <v>16379.38888888889</v>
      </c>
      <c r="EZ340">
        <v>46.58318518518519</v>
      </c>
      <c r="FA340">
        <v>48.08766666666666</v>
      </c>
      <c r="FB340">
        <v>46.93262962962963</v>
      </c>
      <c r="FC340">
        <v>47.35614814814814</v>
      </c>
      <c r="FD340">
        <v>46.98351851851852</v>
      </c>
      <c r="FE340">
        <v>1955.068518518518</v>
      </c>
      <c r="FF340">
        <v>39.89370370370371</v>
      </c>
      <c r="FG340">
        <v>0</v>
      </c>
      <c r="FH340">
        <v>1694445229.5</v>
      </c>
      <c r="FI340">
        <v>0</v>
      </c>
      <c r="FJ340">
        <v>258.09072</v>
      </c>
      <c r="FK340">
        <v>1.546846137403046</v>
      </c>
      <c r="FL340">
        <v>26.01615382120982</v>
      </c>
      <c r="FM340">
        <v>6357.428000000001</v>
      </c>
      <c r="FN340">
        <v>15</v>
      </c>
      <c r="FO340">
        <v>1694443072.6</v>
      </c>
      <c r="FP340" t="s">
        <v>1019</v>
      </c>
      <c r="FQ340">
        <v>1694443072.6</v>
      </c>
      <c r="FR340">
        <v>1694443072.6</v>
      </c>
      <c r="FS340">
        <v>5</v>
      </c>
      <c r="FT340">
        <v>-0.144</v>
      </c>
      <c r="FU340">
        <v>0.006</v>
      </c>
      <c r="FV340">
        <v>-26.014</v>
      </c>
      <c r="FW340">
        <v>-3.404</v>
      </c>
      <c r="FX340">
        <v>420</v>
      </c>
      <c r="FY340">
        <v>15</v>
      </c>
      <c r="FZ340">
        <v>0.18</v>
      </c>
      <c r="GA340">
        <v>0.01</v>
      </c>
      <c r="GB340">
        <v>-56.26029</v>
      </c>
      <c r="GC340">
        <v>-13.66526679174475</v>
      </c>
      <c r="GD340">
        <v>1.331375176236961</v>
      </c>
      <c r="GE340">
        <v>0</v>
      </c>
      <c r="GF340">
        <v>5.764334750000001</v>
      </c>
      <c r="GG340">
        <v>0.005492195121944288</v>
      </c>
      <c r="GH340">
        <v>0.009377569511205922</v>
      </c>
      <c r="GI340">
        <v>1</v>
      </c>
      <c r="GJ340">
        <v>1</v>
      </c>
      <c r="GK340">
        <v>2</v>
      </c>
      <c r="GL340" t="s">
        <v>438</v>
      </c>
      <c r="GM340">
        <v>3.10371</v>
      </c>
      <c r="GN340">
        <v>2.75799</v>
      </c>
      <c r="GO340">
        <v>0.0931821</v>
      </c>
      <c r="GP340">
        <v>0.09717820000000001</v>
      </c>
      <c r="GQ340">
        <v>0.104359</v>
      </c>
      <c r="GR340">
        <v>0.0758051</v>
      </c>
      <c r="GS340">
        <v>22849</v>
      </c>
      <c r="GT340">
        <v>21410.8</v>
      </c>
      <c r="GU340">
        <v>25779.6</v>
      </c>
      <c r="GV340">
        <v>24087.4</v>
      </c>
      <c r="GW340">
        <v>37115.3</v>
      </c>
      <c r="GX340">
        <v>32620.2</v>
      </c>
      <c r="GY340">
        <v>45118.8</v>
      </c>
      <c r="GZ340">
        <v>38185.6</v>
      </c>
      <c r="HA340">
        <v>1.73255</v>
      </c>
      <c r="HB340">
        <v>1.62285</v>
      </c>
      <c r="HC340">
        <v>-0.0866875</v>
      </c>
      <c r="HD340">
        <v>0</v>
      </c>
      <c r="HE340">
        <v>29.6287</v>
      </c>
      <c r="HF340">
        <v>999.9</v>
      </c>
      <c r="HG340">
        <v>42.4</v>
      </c>
      <c r="HH340">
        <v>30.5</v>
      </c>
      <c r="HI340">
        <v>22.0088</v>
      </c>
      <c r="HJ340">
        <v>61.6144</v>
      </c>
      <c r="HK340">
        <v>23.8462</v>
      </c>
      <c r="HL340">
        <v>1</v>
      </c>
      <c r="HM340">
        <v>1.41497</v>
      </c>
      <c r="HN340">
        <v>9.28105</v>
      </c>
      <c r="HO340">
        <v>20.0667</v>
      </c>
      <c r="HP340">
        <v>5.20711</v>
      </c>
      <c r="HQ340">
        <v>11.992</v>
      </c>
      <c r="HR340">
        <v>4.9607</v>
      </c>
      <c r="HS340">
        <v>3.27418</v>
      </c>
      <c r="HT340">
        <v>9999</v>
      </c>
      <c r="HU340">
        <v>9999</v>
      </c>
      <c r="HV340">
        <v>9999</v>
      </c>
      <c r="HW340">
        <v>163.5</v>
      </c>
      <c r="HX340">
        <v>1.86372</v>
      </c>
      <c r="HY340">
        <v>1.85974</v>
      </c>
      <c r="HZ340">
        <v>1.85804</v>
      </c>
      <c r="IA340">
        <v>1.85944</v>
      </c>
      <c r="IB340">
        <v>1.85959</v>
      </c>
      <c r="IC340">
        <v>1.85804</v>
      </c>
      <c r="ID340">
        <v>1.85715</v>
      </c>
      <c r="IE340">
        <v>1.85211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-27.331</v>
      </c>
      <c r="IT340">
        <v>-3.692</v>
      </c>
      <c r="IU340">
        <v>-16.32932974039748</v>
      </c>
      <c r="IV340">
        <v>-0.02504303529460891</v>
      </c>
      <c r="IW340">
        <v>8.203137281165334E-06</v>
      </c>
      <c r="IX340">
        <v>-1.601710138363582E-09</v>
      </c>
      <c r="IY340">
        <v>-1.733088081787357</v>
      </c>
      <c r="IZ340">
        <v>-0.1542298006697892</v>
      </c>
      <c r="JA340">
        <v>0.004482180110296973</v>
      </c>
      <c r="JB340">
        <v>-5.576280945024944E-05</v>
      </c>
      <c r="JC340">
        <v>4</v>
      </c>
      <c r="JD340">
        <v>1967</v>
      </c>
      <c r="JE340">
        <v>1</v>
      </c>
      <c r="JF340">
        <v>28</v>
      </c>
      <c r="JG340">
        <v>35.9</v>
      </c>
      <c r="JH340">
        <v>35.9</v>
      </c>
      <c r="JI340">
        <v>1.50635</v>
      </c>
      <c r="JJ340">
        <v>2.6355</v>
      </c>
      <c r="JK340">
        <v>1.49658</v>
      </c>
      <c r="JL340">
        <v>2.40723</v>
      </c>
      <c r="JM340">
        <v>1.54907</v>
      </c>
      <c r="JN340">
        <v>2.38647</v>
      </c>
      <c r="JO340">
        <v>33.6029</v>
      </c>
      <c r="JP340">
        <v>15.6643</v>
      </c>
      <c r="JQ340">
        <v>18</v>
      </c>
      <c r="JR340">
        <v>491.232</v>
      </c>
      <c r="JS340">
        <v>429.671</v>
      </c>
      <c r="JT340">
        <v>22.3253</v>
      </c>
      <c r="JU340">
        <v>42.9851</v>
      </c>
      <c r="JV340">
        <v>30.0004</v>
      </c>
      <c r="JW340">
        <v>42.7623</v>
      </c>
      <c r="JX340">
        <v>42.5961</v>
      </c>
      <c r="JY340">
        <v>30.3233</v>
      </c>
      <c r="JZ340">
        <v>0.629211</v>
      </c>
      <c r="KA340">
        <v>33.1733</v>
      </c>
      <c r="KB340">
        <v>16.9795</v>
      </c>
      <c r="KC340">
        <v>574.059</v>
      </c>
      <c r="KD340">
        <v>16.3269</v>
      </c>
      <c r="KE340">
        <v>98.56740000000001</v>
      </c>
      <c r="KF340">
        <v>92.01779999999999</v>
      </c>
    </row>
    <row r="341" spans="1:292">
      <c r="A341">
        <v>323</v>
      </c>
      <c r="B341">
        <v>1694445234.1</v>
      </c>
      <c r="C341">
        <v>11153.59999990463</v>
      </c>
      <c r="D341" t="s">
        <v>1086</v>
      </c>
      <c r="E341" t="s">
        <v>1087</v>
      </c>
      <c r="F341">
        <v>5</v>
      </c>
      <c r="G341" t="s">
        <v>1018</v>
      </c>
      <c r="H341">
        <v>1694445226.314285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566.5408477150912</v>
      </c>
      <c r="AJ341">
        <v>517.1171454545454</v>
      </c>
      <c r="AK341">
        <v>3.293492172451711</v>
      </c>
      <c r="AL341">
        <v>65.95282676426442</v>
      </c>
      <c r="AM341">
        <f>(AO341 - AN341 + DX341*1E3/(8.314*(DZ341+273.15)) * AQ341/DW341 * AP341) * DW341/(100*DK341) * 1000/(1000 - AO341)</f>
        <v>0</v>
      </c>
      <c r="AN341">
        <v>16.46859638719494</v>
      </c>
      <c r="AO341">
        <v>22.25605030303031</v>
      </c>
      <c r="AP341">
        <v>-6.184985741738657E-05</v>
      </c>
      <c r="AQ341">
        <v>102.977707971484</v>
      </c>
      <c r="AR341">
        <v>2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3.93</v>
      </c>
      <c r="DL341">
        <v>0.5</v>
      </c>
      <c r="DM341" t="s">
        <v>430</v>
      </c>
      <c r="DN341">
        <v>2</v>
      </c>
      <c r="DO341" t="b">
        <v>1</v>
      </c>
      <c r="DP341">
        <v>1694445226.314285</v>
      </c>
      <c r="DQ341">
        <v>482.2254642857143</v>
      </c>
      <c r="DR341">
        <v>540.1449642857143</v>
      </c>
      <c r="DS341">
        <v>22.26911071428572</v>
      </c>
      <c r="DT341">
        <v>16.49399285714286</v>
      </c>
      <c r="DU341">
        <v>509.3934642857143</v>
      </c>
      <c r="DV341">
        <v>25.96097142857142</v>
      </c>
      <c r="DW341">
        <v>499.9711428571428</v>
      </c>
      <c r="DX341">
        <v>84.46141785714285</v>
      </c>
      <c r="DY341">
        <v>0.09994925</v>
      </c>
      <c r="DZ341">
        <v>27.64160714285714</v>
      </c>
      <c r="EA341">
        <v>28.21793571428571</v>
      </c>
      <c r="EB341">
        <v>999.9000000000002</v>
      </c>
      <c r="EC341">
        <v>0</v>
      </c>
      <c r="ED341">
        <v>0</v>
      </c>
      <c r="EE341">
        <v>9997.297857142856</v>
      </c>
      <c r="EF341">
        <v>0</v>
      </c>
      <c r="EG341">
        <v>1758.67</v>
      </c>
      <c r="EH341">
        <v>-57.91942857142858</v>
      </c>
      <c r="EI341">
        <v>493.2087500000001</v>
      </c>
      <c r="EJ341">
        <v>549.2032857142857</v>
      </c>
      <c r="EK341">
        <v>5.775111071428571</v>
      </c>
      <c r="EL341">
        <v>540.1449642857143</v>
      </c>
      <c r="EM341">
        <v>16.49399285714286</v>
      </c>
      <c r="EN341">
        <v>1.880881071428572</v>
      </c>
      <c r="EO341">
        <v>1.393105714285715</v>
      </c>
      <c r="EP341">
        <v>16.47567857142857</v>
      </c>
      <c r="EQ341">
        <v>11.84278928571429</v>
      </c>
      <c r="ER341">
        <v>2000.006428571428</v>
      </c>
      <c r="ES341">
        <v>0.9800023571428572</v>
      </c>
      <c r="ET341">
        <v>0.01999714642857143</v>
      </c>
      <c r="EU341">
        <v>0</v>
      </c>
      <c r="EV341">
        <v>258.14375</v>
      </c>
      <c r="EW341">
        <v>5.00078</v>
      </c>
      <c r="EX341">
        <v>6358.587142857144</v>
      </c>
      <c r="EY341">
        <v>16379.70357142857</v>
      </c>
      <c r="EZ341">
        <v>46.58907142857142</v>
      </c>
      <c r="FA341">
        <v>48.08674999999999</v>
      </c>
      <c r="FB341">
        <v>46.95739285714285</v>
      </c>
      <c r="FC341">
        <v>47.36128571428571</v>
      </c>
      <c r="FD341">
        <v>46.98857142857143</v>
      </c>
      <c r="FE341">
        <v>1955.106428571429</v>
      </c>
      <c r="FF341">
        <v>39.8907142857143</v>
      </c>
      <c r="FG341">
        <v>0</v>
      </c>
      <c r="FH341">
        <v>1694445234.3</v>
      </c>
      <c r="FI341">
        <v>0</v>
      </c>
      <c r="FJ341">
        <v>258.17476</v>
      </c>
      <c r="FK341">
        <v>-0.2657692314164787</v>
      </c>
      <c r="FL341">
        <v>2.780769199800353</v>
      </c>
      <c r="FM341">
        <v>6358.5612</v>
      </c>
      <c r="FN341">
        <v>15</v>
      </c>
      <c r="FO341">
        <v>1694443072.6</v>
      </c>
      <c r="FP341" t="s">
        <v>1019</v>
      </c>
      <c r="FQ341">
        <v>1694443072.6</v>
      </c>
      <c r="FR341">
        <v>1694443072.6</v>
      </c>
      <c r="FS341">
        <v>5</v>
      </c>
      <c r="FT341">
        <v>-0.144</v>
      </c>
      <c r="FU341">
        <v>0.006</v>
      </c>
      <c r="FV341">
        <v>-26.014</v>
      </c>
      <c r="FW341">
        <v>-3.404</v>
      </c>
      <c r="FX341">
        <v>420</v>
      </c>
      <c r="FY341">
        <v>15</v>
      </c>
      <c r="FZ341">
        <v>0.18</v>
      </c>
      <c r="GA341">
        <v>0.01</v>
      </c>
      <c r="GB341">
        <v>-57.38883658536586</v>
      </c>
      <c r="GC341">
        <v>-11.21120487804889</v>
      </c>
      <c r="GD341">
        <v>1.10877184874254</v>
      </c>
      <c r="GE341">
        <v>0</v>
      </c>
      <c r="GF341">
        <v>5.77106512195122</v>
      </c>
      <c r="GG341">
        <v>0.1344313588850095</v>
      </c>
      <c r="GH341">
        <v>0.01653802759377442</v>
      </c>
      <c r="GI341">
        <v>1</v>
      </c>
      <c r="GJ341">
        <v>1</v>
      </c>
      <c r="GK341">
        <v>2</v>
      </c>
      <c r="GL341" t="s">
        <v>438</v>
      </c>
      <c r="GM341">
        <v>3.10365</v>
      </c>
      <c r="GN341">
        <v>2.75812</v>
      </c>
      <c r="GO341">
        <v>0.0953199</v>
      </c>
      <c r="GP341">
        <v>0.09934560000000001</v>
      </c>
      <c r="GQ341">
        <v>0.104314</v>
      </c>
      <c r="GR341">
        <v>0.0757847</v>
      </c>
      <c r="GS341">
        <v>22794.8</v>
      </c>
      <c r="GT341">
        <v>21359.4</v>
      </c>
      <c r="GU341">
        <v>25779.2</v>
      </c>
      <c r="GV341">
        <v>24087.5</v>
      </c>
      <c r="GW341">
        <v>37116.9</v>
      </c>
      <c r="GX341">
        <v>32620.9</v>
      </c>
      <c r="GY341">
        <v>45118.2</v>
      </c>
      <c r="GZ341">
        <v>38185.3</v>
      </c>
      <c r="HA341">
        <v>1.73235</v>
      </c>
      <c r="HB341">
        <v>1.62313</v>
      </c>
      <c r="HC341">
        <v>-0.0858679</v>
      </c>
      <c r="HD341">
        <v>0</v>
      </c>
      <c r="HE341">
        <v>29.632</v>
      </c>
      <c r="HF341">
        <v>999.9</v>
      </c>
      <c r="HG341">
        <v>42.3</v>
      </c>
      <c r="HH341">
        <v>30.5</v>
      </c>
      <c r="HI341">
        <v>21.9578</v>
      </c>
      <c r="HJ341">
        <v>61.3544</v>
      </c>
      <c r="HK341">
        <v>23.8982</v>
      </c>
      <c r="HL341">
        <v>1</v>
      </c>
      <c r="HM341">
        <v>1.41491</v>
      </c>
      <c r="HN341">
        <v>9.28105</v>
      </c>
      <c r="HO341">
        <v>20.0668</v>
      </c>
      <c r="HP341">
        <v>5.20771</v>
      </c>
      <c r="HQ341">
        <v>11.992</v>
      </c>
      <c r="HR341">
        <v>4.96045</v>
      </c>
      <c r="HS341">
        <v>3.2741</v>
      </c>
      <c r="HT341">
        <v>9999</v>
      </c>
      <c r="HU341">
        <v>9999</v>
      </c>
      <c r="HV341">
        <v>9999</v>
      </c>
      <c r="HW341">
        <v>163.5</v>
      </c>
      <c r="HX341">
        <v>1.86374</v>
      </c>
      <c r="HY341">
        <v>1.85974</v>
      </c>
      <c r="HZ341">
        <v>1.85805</v>
      </c>
      <c r="IA341">
        <v>1.85945</v>
      </c>
      <c r="IB341">
        <v>1.85959</v>
      </c>
      <c r="IC341">
        <v>1.85805</v>
      </c>
      <c r="ID341">
        <v>1.85714</v>
      </c>
      <c r="IE341">
        <v>1.85211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-27.622</v>
      </c>
      <c r="IT341">
        <v>-3.6914</v>
      </c>
      <c r="IU341">
        <v>-16.32932974039748</v>
      </c>
      <c r="IV341">
        <v>-0.02504303529460891</v>
      </c>
      <c r="IW341">
        <v>8.203137281165334E-06</v>
      </c>
      <c r="IX341">
        <v>-1.601710138363582E-09</v>
      </c>
      <c r="IY341">
        <v>-1.733088081787357</v>
      </c>
      <c r="IZ341">
        <v>-0.1542298006697892</v>
      </c>
      <c r="JA341">
        <v>0.004482180110296973</v>
      </c>
      <c r="JB341">
        <v>-5.576280945024944E-05</v>
      </c>
      <c r="JC341">
        <v>4</v>
      </c>
      <c r="JD341">
        <v>1967</v>
      </c>
      <c r="JE341">
        <v>1</v>
      </c>
      <c r="JF341">
        <v>28</v>
      </c>
      <c r="JG341">
        <v>36</v>
      </c>
      <c r="JH341">
        <v>36</v>
      </c>
      <c r="JI341">
        <v>1.54053</v>
      </c>
      <c r="JJ341">
        <v>2.64038</v>
      </c>
      <c r="JK341">
        <v>1.49658</v>
      </c>
      <c r="JL341">
        <v>2.40601</v>
      </c>
      <c r="JM341">
        <v>1.54907</v>
      </c>
      <c r="JN341">
        <v>2.35474</v>
      </c>
      <c r="JO341">
        <v>33.6029</v>
      </c>
      <c r="JP341">
        <v>15.6643</v>
      </c>
      <c r="JQ341">
        <v>18</v>
      </c>
      <c r="JR341">
        <v>491.125</v>
      </c>
      <c r="JS341">
        <v>429.85</v>
      </c>
      <c r="JT341">
        <v>22.3226</v>
      </c>
      <c r="JU341">
        <v>42.9873</v>
      </c>
      <c r="JV341">
        <v>30.0002</v>
      </c>
      <c r="JW341">
        <v>42.7656</v>
      </c>
      <c r="JX341">
        <v>42.5963</v>
      </c>
      <c r="JY341">
        <v>30.9901</v>
      </c>
      <c r="JZ341">
        <v>1.24271</v>
      </c>
      <c r="KA341">
        <v>33.1733</v>
      </c>
      <c r="KB341">
        <v>16.9795</v>
      </c>
      <c r="KC341">
        <v>587.461</v>
      </c>
      <c r="KD341">
        <v>16.2718</v>
      </c>
      <c r="KE341">
        <v>98.566</v>
      </c>
      <c r="KF341">
        <v>92.01739999999999</v>
      </c>
    </row>
    <row r="342" spans="1:292">
      <c r="A342">
        <v>324</v>
      </c>
      <c r="B342">
        <v>1694445239.1</v>
      </c>
      <c r="C342">
        <v>11158.59999990463</v>
      </c>
      <c r="D342" t="s">
        <v>1088</v>
      </c>
      <c r="E342" t="s">
        <v>1089</v>
      </c>
      <c r="F342">
        <v>5</v>
      </c>
      <c r="G342" t="s">
        <v>1018</v>
      </c>
      <c r="H342">
        <v>1694445231.6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583.7200667940303</v>
      </c>
      <c r="AJ342">
        <v>533.5924484848484</v>
      </c>
      <c r="AK342">
        <v>3.289429472853678</v>
      </c>
      <c r="AL342">
        <v>65.95282676426442</v>
      </c>
      <c r="AM342">
        <f>(AO342 - AN342 + DX342*1E3/(8.314*(DZ342+273.15)) * AQ342/DW342 * AP342) * DW342/(100*DK342) * 1000/(1000 - AO342)</f>
        <v>0</v>
      </c>
      <c r="AN342">
        <v>16.47222709634117</v>
      </c>
      <c r="AO342">
        <v>22.25052606060605</v>
      </c>
      <c r="AP342">
        <v>-1.464269763152438E-05</v>
      </c>
      <c r="AQ342">
        <v>102.977707971484</v>
      </c>
      <c r="AR342">
        <v>2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3.93</v>
      </c>
      <c r="DL342">
        <v>0.5</v>
      </c>
      <c r="DM342" t="s">
        <v>430</v>
      </c>
      <c r="DN342">
        <v>2</v>
      </c>
      <c r="DO342" t="b">
        <v>1</v>
      </c>
      <c r="DP342">
        <v>1694445231.6</v>
      </c>
      <c r="DQ342">
        <v>499.1896666666667</v>
      </c>
      <c r="DR342">
        <v>557.9950370370372</v>
      </c>
      <c r="DS342">
        <v>22.26258518518518</v>
      </c>
      <c r="DT342">
        <v>16.47912222222222</v>
      </c>
      <c r="DU342">
        <v>526.6657407407407</v>
      </c>
      <c r="DV342">
        <v>25.95421481481481</v>
      </c>
      <c r="DW342">
        <v>499.9779629629629</v>
      </c>
      <c r="DX342">
        <v>84.46270740740739</v>
      </c>
      <c r="DY342">
        <v>0.09999612592592591</v>
      </c>
      <c r="DZ342">
        <v>27.63715925925926</v>
      </c>
      <c r="EA342">
        <v>28.22055555555555</v>
      </c>
      <c r="EB342">
        <v>999.9000000000001</v>
      </c>
      <c r="EC342">
        <v>0</v>
      </c>
      <c r="ED342">
        <v>0</v>
      </c>
      <c r="EE342">
        <v>10001.31296296296</v>
      </c>
      <c r="EF342">
        <v>0</v>
      </c>
      <c r="EG342">
        <v>1758.648888888889</v>
      </c>
      <c r="EH342">
        <v>-58.80544444444444</v>
      </c>
      <c r="EI342">
        <v>510.5558148148149</v>
      </c>
      <c r="EJ342">
        <v>567.3443333333333</v>
      </c>
      <c r="EK342">
        <v>5.783455185185185</v>
      </c>
      <c r="EL342">
        <v>557.9950370370372</v>
      </c>
      <c r="EM342">
        <v>16.47912222222222</v>
      </c>
      <c r="EN342">
        <v>1.880358518518519</v>
      </c>
      <c r="EO342">
        <v>1.391870740740741</v>
      </c>
      <c r="EP342">
        <v>16.47130740740741</v>
      </c>
      <c r="EQ342">
        <v>11.82936296296296</v>
      </c>
      <c r="ER342">
        <v>2000.007407407407</v>
      </c>
      <c r="ES342">
        <v>0.9800024444444445</v>
      </c>
      <c r="ET342">
        <v>0.01999705555555556</v>
      </c>
      <c r="EU342">
        <v>0</v>
      </c>
      <c r="EV342">
        <v>258.0612962962962</v>
      </c>
      <c r="EW342">
        <v>5.00078</v>
      </c>
      <c r="EX342">
        <v>6357.921851851853</v>
      </c>
      <c r="EY342">
        <v>16379.7037037037</v>
      </c>
      <c r="EZ342">
        <v>46.6131111111111</v>
      </c>
      <c r="FA342">
        <v>48.09233333333333</v>
      </c>
      <c r="FB342">
        <v>47.06007407407407</v>
      </c>
      <c r="FC342">
        <v>47.37237037037036</v>
      </c>
      <c r="FD342">
        <v>47.05985185185185</v>
      </c>
      <c r="FE342">
        <v>1955.107407407408</v>
      </c>
      <c r="FF342">
        <v>39.89000000000001</v>
      </c>
      <c r="FG342">
        <v>0</v>
      </c>
      <c r="FH342">
        <v>1694445239.1</v>
      </c>
      <c r="FI342">
        <v>0</v>
      </c>
      <c r="FJ342">
        <v>258.07192</v>
      </c>
      <c r="FK342">
        <v>-1.085461539804824</v>
      </c>
      <c r="FL342">
        <v>-21.21230775677256</v>
      </c>
      <c r="FM342">
        <v>6357.864799999999</v>
      </c>
      <c r="FN342">
        <v>15</v>
      </c>
      <c r="FO342">
        <v>1694443072.6</v>
      </c>
      <c r="FP342" t="s">
        <v>1019</v>
      </c>
      <c r="FQ342">
        <v>1694443072.6</v>
      </c>
      <c r="FR342">
        <v>1694443072.6</v>
      </c>
      <c r="FS342">
        <v>5</v>
      </c>
      <c r="FT342">
        <v>-0.144</v>
      </c>
      <c r="FU342">
        <v>0.006</v>
      </c>
      <c r="FV342">
        <v>-26.014</v>
      </c>
      <c r="FW342">
        <v>-3.404</v>
      </c>
      <c r="FX342">
        <v>420</v>
      </c>
      <c r="FY342">
        <v>15</v>
      </c>
      <c r="FZ342">
        <v>0.18</v>
      </c>
      <c r="GA342">
        <v>0.01</v>
      </c>
      <c r="GB342">
        <v>-58.29979268292684</v>
      </c>
      <c r="GC342">
        <v>-10.2325923344947</v>
      </c>
      <c r="GD342">
        <v>1.010771714688709</v>
      </c>
      <c r="GE342">
        <v>0</v>
      </c>
      <c r="GF342">
        <v>5.776225365853658</v>
      </c>
      <c r="GG342">
        <v>0.1058308013937326</v>
      </c>
      <c r="GH342">
        <v>0.01574266102301839</v>
      </c>
      <c r="GI342">
        <v>1</v>
      </c>
      <c r="GJ342">
        <v>1</v>
      </c>
      <c r="GK342">
        <v>2</v>
      </c>
      <c r="GL342" t="s">
        <v>438</v>
      </c>
      <c r="GM342">
        <v>3.10368</v>
      </c>
      <c r="GN342">
        <v>2.75814</v>
      </c>
      <c r="GO342">
        <v>0.0974276</v>
      </c>
      <c r="GP342">
        <v>0.101449</v>
      </c>
      <c r="GQ342">
        <v>0.104301</v>
      </c>
      <c r="GR342">
        <v>0.07582999999999999</v>
      </c>
      <c r="GS342">
        <v>22741.5</v>
      </c>
      <c r="GT342">
        <v>21309.5</v>
      </c>
      <c r="GU342">
        <v>25779</v>
      </c>
      <c r="GV342">
        <v>24087.3</v>
      </c>
      <c r="GW342">
        <v>37117.5</v>
      </c>
      <c r="GX342">
        <v>32619.9</v>
      </c>
      <c r="GY342">
        <v>45117.9</v>
      </c>
      <c r="GZ342">
        <v>38185.7</v>
      </c>
      <c r="HA342">
        <v>1.73242</v>
      </c>
      <c r="HB342">
        <v>1.62297</v>
      </c>
      <c r="HC342">
        <v>-0.0865012</v>
      </c>
      <c r="HD342">
        <v>0</v>
      </c>
      <c r="HE342">
        <v>29.6339</v>
      </c>
      <c r="HF342">
        <v>999.9</v>
      </c>
      <c r="HG342">
        <v>42.3</v>
      </c>
      <c r="HH342">
        <v>30.5</v>
      </c>
      <c r="HI342">
        <v>21.9571</v>
      </c>
      <c r="HJ342">
        <v>61.5744</v>
      </c>
      <c r="HK342">
        <v>23.9022</v>
      </c>
      <c r="HL342">
        <v>1</v>
      </c>
      <c r="HM342">
        <v>1.41503</v>
      </c>
      <c r="HN342">
        <v>9.28105</v>
      </c>
      <c r="HO342">
        <v>20.0668</v>
      </c>
      <c r="HP342">
        <v>5.20591</v>
      </c>
      <c r="HQ342">
        <v>11.992</v>
      </c>
      <c r="HR342">
        <v>4.9605</v>
      </c>
      <c r="HS342">
        <v>3.27395</v>
      </c>
      <c r="HT342">
        <v>9999</v>
      </c>
      <c r="HU342">
        <v>9999</v>
      </c>
      <c r="HV342">
        <v>9999</v>
      </c>
      <c r="HW342">
        <v>163.5</v>
      </c>
      <c r="HX342">
        <v>1.86372</v>
      </c>
      <c r="HY342">
        <v>1.85975</v>
      </c>
      <c r="HZ342">
        <v>1.85806</v>
      </c>
      <c r="IA342">
        <v>1.85944</v>
      </c>
      <c r="IB342">
        <v>1.85959</v>
      </c>
      <c r="IC342">
        <v>1.85805</v>
      </c>
      <c r="ID342">
        <v>1.85713</v>
      </c>
      <c r="IE342">
        <v>1.85211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-27.909</v>
      </c>
      <c r="IT342">
        <v>-3.6912</v>
      </c>
      <c r="IU342">
        <v>-16.32932974039748</v>
      </c>
      <c r="IV342">
        <v>-0.02504303529460891</v>
      </c>
      <c r="IW342">
        <v>8.203137281165334E-06</v>
      </c>
      <c r="IX342">
        <v>-1.601710138363582E-09</v>
      </c>
      <c r="IY342">
        <v>-1.733088081787357</v>
      </c>
      <c r="IZ342">
        <v>-0.1542298006697892</v>
      </c>
      <c r="JA342">
        <v>0.004482180110296973</v>
      </c>
      <c r="JB342">
        <v>-5.576280945024944E-05</v>
      </c>
      <c r="JC342">
        <v>4</v>
      </c>
      <c r="JD342">
        <v>1967</v>
      </c>
      <c r="JE342">
        <v>1</v>
      </c>
      <c r="JF342">
        <v>28</v>
      </c>
      <c r="JG342">
        <v>36.1</v>
      </c>
      <c r="JH342">
        <v>36.1</v>
      </c>
      <c r="JI342">
        <v>1.57715</v>
      </c>
      <c r="JJ342">
        <v>2.6416</v>
      </c>
      <c r="JK342">
        <v>1.49658</v>
      </c>
      <c r="JL342">
        <v>2.40601</v>
      </c>
      <c r="JM342">
        <v>1.54907</v>
      </c>
      <c r="JN342">
        <v>2.38403</v>
      </c>
      <c r="JO342">
        <v>33.6029</v>
      </c>
      <c r="JP342">
        <v>15.6643</v>
      </c>
      <c r="JQ342">
        <v>18</v>
      </c>
      <c r="JR342">
        <v>491.186</v>
      </c>
      <c r="JS342">
        <v>429.778</v>
      </c>
      <c r="JT342">
        <v>22.3188</v>
      </c>
      <c r="JU342">
        <v>42.9873</v>
      </c>
      <c r="JV342">
        <v>30.0002</v>
      </c>
      <c r="JW342">
        <v>42.7678</v>
      </c>
      <c r="JX342">
        <v>42.6006</v>
      </c>
      <c r="JY342">
        <v>31.7245</v>
      </c>
      <c r="JZ342">
        <v>2.2599</v>
      </c>
      <c r="KA342">
        <v>33.1733</v>
      </c>
      <c r="KB342">
        <v>16.9795</v>
      </c>
      <c r="KC342">
        <v>607.53</v>
      </c>
      <c r="KD342">
        <v>16.2135</v>
      </c>
      <c r="KE342">
        <v>98.56529999999999</v>
      </c>
      <c r="KF342">
        <v>92.01779999999999</v>
      </c>
    </row>
    <row r="343" spans="1:292">
      <c r="A343">
        <v>325</v>
      </c>
      <c r="B343">
        <v>1694445244.1</v>
      </c>
      <c r="C343">
        <v>11163.59999990463</v>
      </c>
      <c r="D343" t="s">
        <v>1090</v>
      </c>
      <c r="E343" t="s">
        <v>1091</v>
      </c>
      <c r="F343">
        <v>5</v>
      </c>
      <c r="G343" t="s">
        <v>1018</v>
      </c>
      <c r="H343">
        <v>1694445236.314285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600.8640903867943</v>
      </c>
      <c r="AJ343">
        <v>550.1983636363635</v>
      </c>
      <c r="AK343">
        <v>3.336450996895447</v>
      </c>
      <c r="AL343">
        <v>65.95282676426442</v>
      </c>
      <c r="AM343">
        <f>(AO343 - AN343 + DX343*1E3/(8.314*(DZ343+273.15)) * AQ343/DW343 * AP343) * DW343/(100*DK343) * 1000/(1000 - AO343)</f>
        <v>0</v>
      </c>
      <c r="AN343">
        <v>16.48423762185686</v>
      </c>
      <c r="AO343">
        <v>22.25140242424242</v>
      </c>
      <c r="AP343">
        <v>5.918768755024144E-06</v>
      </c>
      <c r="AQ343">
        <v>102.977707971484</v>
      </c>
      <c r="AR343">
        <v>2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3.93</v>
      </c>
      <c r="DL343">
        <v>0.5</v>
      </c>
      <c r="DM343" t="s">
        <v>430</v>
      </c>
      <c r="DN343">
        <v>2</v>
      </c>
      <c r="DO343" t="b">
        <v>1</v>
      </c>
      <c r="DP343">
        <v>1694445236.314285</v>
      </c>
      <c r="DQ343">
        <v>514.3725357142857</v>
      </c>
      <c r="DR343">
        <v>573.9395357142859</v>
      </c>
      <c r="DS343">
        <v>22.25594285714286</v>
      </c>
      <c r="DT343">
        <v>16.47519285714286</v>
      </c>
      <c r="DU343">
        <v>542.1213571428572</v>
      </c>
      <c r="DV343">
        <v>25.94733214285714</v>
      </c>
      <c r="DW343">
        <v>500.0038928571429</v>
      </c>
      <c r="DX343">
        <v>84.463075</v>
      </c>
      <c r="DY343">
        <v>0.09998038214285716</v>
      </c>
      <c r="DZ343">
        <v>27.63425357142857</v>
      </c>
      <c r="EA343">
        <v>28.22607857142857</v>
      </c>
      <c r="EB343">
        <v>999.9000000000002</v>
      </c>
      <c r="EC343">
        <v>0</v>
      </c>
      <c r="ED343">
        <v>0</v>
      </c>
      <c r="EE343">
        <v>10003.40821428571</v>
      </c>
      <c r="EF343">
        <v>0</v>
      </c>
      <c r="EG343">
        <v>1759.0575</v>
      </c>
      <c r="EH343">
        <v>-59.56695</v>
      </c>
      <c r="EI343">
        <v>526.0808214285714</v>
      </c>
      <c r="EJ343">
        <v>583.5537857142857</v>
      </c>
      <c r="EK343">
        <v>5.780740000000001</v>
      </c>
      <c r="EL343">
        <v>573.9395357142859</v>
      </c>
      <c r="EM343">
        <v>16.47519285714286</v>
      </c>
      <c r="EN343">
        <v>1.879805357142857</v>
      </c>
      <c r="EO343">
        <v>1.391545357142857</v>
      </c>
      <c r="EP343">
        <v>16.46668214285715</v>
      </c>
      <c r="EQ343">
        <v>11.82582142857143</v>
      </c>
      <c r="ER343">
        <v>2000.013928571429</v>
      </c>
      <c r="ES343">
        <v>0.9800024642857144</v>
      </c>
      <c r="ET343">
        <v>0.01999704642857142</v>
      </c>
      <c r="EU343">
        <v>0</v>
      </c>
      <c r="EV343">
        <v>257.903</v>
      </c>
      <c r="EW343">
        <v>5.00078</v>
      </c>
      <c r="EX343">
        <v>6355.632857142856</v>
      </c>
      <c r="EY343">
        <v>16379.76428571429</v>
      </c>
      <c r="EZ343">
        <v>46.62017857142856</v>
      </c>
      <c r="FA343">
        <v>48.098</v>
      </c>
      <c r="FB343">
        <v>47.08910714285712</v>
      </c>
      <c r="FC343">
        <v>47.37914285714285</v>
      </c>
      <c r="FD343">
        <v>47.07774999999999</v>
      </c>
      <c r="FE343">
        <v>1955.113928571428</v>
      </c>
      <c r="FF343">
        <v>39.89107142857144</v>
      </c>
      <c r="FG343">
        <v>0</v>
      </c>
      <c r="FH343">
        <v>1694445244.5</v>
      </c>
      <c r="FI343">
        <v>0</v>
      </c>
      <c r="FJ343">
        <v>257.9266153846153</v>
      </c>
      <c r="FK343">
        <v>-2.589811948684031</v>
      </c>
      <c r="FL343">
        <v>-42.00034187753698</v>
      </c>
      <c r="FM343">
        <v>6355.27423076923</v>
      </c>
      <c r="FN343">
        <v>15</v>
      </c>
      <c r="FO343">
        <v>1694443072.6</v>
      </c>
      <c r="FP343" t="s">
        <v>1019</v>
      </c>
      <c r="FQ343">
        <v>1694443072.6</v>
      </c>
      <c r="FR343">
        <v>1694443072.6</v>
      </c>
      <c r="FS343">
        <v>5</v>
      </c>
      <c r="FT343">
        <v>-0.144</v>
      </c>
      <c r="FU343">
        <v>0.006</v>
      </c>
      <c r="FV343">
        <v>-26.014</v>
      </c>
      <c r="FW343">
        <v>-3.404</v>
      </c>
      <c r="FX343">
        <v>420</v>
      </c>
      <c r="FY343">
        <v>15</v>
      </c>
      <c r="FZ343">
        <v>0.18</v>
      </c>
      <c r="GA343">
        <v>0.01</v>
      </c>
      <c r="GB343">
        <v>-58.95803658536585</v>
      </c>
      <c r="GC343">
        <v>-9.883818815331127</v>
      </c>
      <c r="GD343">
        <v>0.97697797257943</v>
      </c>
      <c r="GE343">
        <v>0</v>
      </c>
      <c r="GF343">
        <v>5.778096829268292</v>
      </c>
      <c r="GG343">
        <v>0.01043289198605968</v>
      </c>
      <c r="GH343">
        <v>0.01400615638837897</v>
      </c>
      <c r="GI343">
        <v>1</v>
      </c>
      <c r="GJ343">
        <v>1</v>
      </c>
      <c r="GK343">
        <v>2</v>
      </c>
      <c r="GL343" t="s">
        <v>438</v>
      </c>
      <c r="GM343">
        <v>3.10383</v>
      </c>
      <c r="GN343">
        <v>2.75792</v>
      </c>
      <c r="GO343">
        <v>0.0995282</v>
      </c>
      <c r="GP343">
        <v>0.103514</v>
      </c>
      <c r="GQ343">
        <v>0.104301</v>
      </c>
      <c r="GR343">
        <v>0.0758486</v>
      </c>
      <c r="GS343">
        <v>22688.6</v>
      </c>
      <c r="GT343">
        <v>21260.4</v>
      </c>
      <c r="GU343">
        <v>25778.9</v>
      </c>
      <c r="GV343">
        <v>24087.2</v>
      </c>
      <c r="GW343">
        <v>37117.7</v>
      </c>
      <c r="GX343">
        <v>32619.1</v>
      </c>
      <c r="GY343">
        <v>45117.9</v>
      </c>
      <c r="GZ343">
        <v>38185.4</v>
      </c>
      <c r="HA343">
        <v>1.73263</v>
      </c>
      <c r="HB343">
        <v>1.62287</v>
      </c>
      <c r="HC343">
        <v>-0.08698549999999999</v>
      </c>
      <c r="HD343">
        <v>0</v>
      </c>
      <c r="HE343">
        <v>29.6353</v>
      </c>
      <c r="HF343">
        <v>999.9</v>
      </c>
      <c r="HG343">
        <v>42.3</v>
      </c>
      <c r="HH343">
        <v>30.5</v>
      </c>
      <c r="HI343">
        <v>21.9571</v>
      </c>
      <c r="HJ343">
        <v>61.1944</v>
      </c>
      <c r="HK343">
        <v>23.8061</v>
      </c>
      <c r="HL343">
        <v>1</v>
      </c>
      <c r="HM343">
        <v>1.41549</v>
      </c>
      <c r="HN343">
        <v>9.28105</v>
      </c>
      <c r="HO343">
        <v>20.0673</v>
      </c>
      <c r="HP343">
        <v>5.20651</v>
      </c>
      <c r="HQ343">
        <v>11.992</v>
      </c>
      <c r="HR343">
        <v>4.96055</v>
      </c>
      <c r="HS343">
        <v>3.27383</v>
      </c>
      <c r="HT343">
        <v>9999</v>
      </c>
      <c r="HU343">
        <v>9999</v>
      </c>
      <c r="HV343">
        <v>9999</v>
      </c>
      <c r="HW343">
        <v>163.5</v>
      </c>
      <c r="HX343">
        <v>1.86373</v>
      </c>
      <c r="HY343">
        <v>1.85974</v>
      </c>
      <c r="HZ343">
        <v>1.85806</v>
      </c>
      <c r="IA343">
        <v>1.85944</v>
      </c>
      <c r="IB343">
        <v>1.85959</v>
      </c>
      <c r="IC343">
        <v>1.85804</v>
      </c>
      <c r="ID343">
        <v>1.85713</v>
      </c>
      <c r="IE343">
        <v>1.85211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-28.198</v>
      </c>
      <c r="IT343">
        <v>-3.6913</v>
      </c>
      <c r="IU343">
        <v>-16.32932974039748</v>
      </c>
      <c r="IV343">
        <v>-0.02504303529460891</v>
      </c>
      <c r="IW343">
        <v>8.203137281165334E-06</v>
      </c>
      <c r="IX343">
        <v>-1.601710138363582E-09</v>
      </c>
      <c r="IY343">
        <v>-1.733088081787357</v>
      </c>
      <c r="IZ343">
        <v>-0.1542298006697892</v>
      </c>
      <c r="JA343">
        <v>0.004482180110296973</v>
      </c>
      <c r="JB343">
        <v>-5.576280945024944E-05</v>
      </c>
      <c r="JC343">
        <v>4</v>
      </c>
      <c r="JD343">
        <v>1967</v>
      </c>
      <c r="JE343">
        <v>1</v>
      </c>
      <c r="JF343">
        <v>28</v>
      </c>
      <c r="JG343">
        <v>36.2</v>
      </c>
      <c r="JH343">
        <v>36.2</v>
      </c>
      <c r="JI343">
        <v>1.61011</v>
      </c>
      <c r="JJ343">
        <v>2.63916</v>
      </c>
      <c r="JK343">
        <v>1.49658</v>
      </c>
      <c r="JL343">
        <v>2.40723</v>
      </c>
      <c r="JM343">
        <v>1.54907</v>
      </c>
      <c r="JN343">
        <v>2.35352</v>
      </c>
      <c r="JO343">
        <v>33.6029</v>
      </c>
      <c r="JP343">
        <v>15.6643</v>
      </c>
      <c r="JQ343">
        <v>18</v>
      </c>
      <c r="JR343">
        <v>491.328</v>
      </c>
      <c r="JS343">
        <v>429.737</v>
      </c>
      <c r="JT343">
        <v>22.3195</v>
      </c>
      <c r="JU343">
        <v>42.9918</v>
      </c>
      <c r="JV343">
        <v>30.0004</v>
      </c>
      <c r="JW343">
        <v>42.77</v>
      </c>
      <c r="JX343">
        <v>42.6048</v>
      </c>
      <c r="JY343">
        <v>32.3894</v>
      </c>
      <c r="JZ343">
        <v>3.40827</v>
      </c>
      <c r="KA343">
        <v>32.7947</v>
      </c>
      <c r="KB343">
        <v>16.9779</v>
      </c>
      <c r="KC343">
        <v>620.9880000000001</v>
      </c>
      <c r="KD343">
        <v>16.1537</v>
      </c>
      <c r="KE343">
        <v>98.56529999999999</v>
      </c>
      <c r="KF343">
        <v>92.0171</v>
      </c>
    </row>
    <row r="344" spans="1:292">
      <c r="A344">
        <v>326</v>
      </c>
      <c r="B344">
        <v>1694445249.1</v>
      </c>
      <c r="C344">
        <v>11168.59999990463</v>
      </c>
      <c r="D344" t="s">
        <v>1092</v>
      </c>
      <c r="E344" t="s">
        <v>1093</v>
      </c>
      <c r="F344">
        <v>5</v>
      </c>
      <c r="G344" t="s">
        <v>1018</v>
      </c>
      <c r="H344">
        <v>1694445241.6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617.9449208628799</v>
      </c>
      <c r="AJ344">
        <v>566.8429212121212</v>
      </c>
      <c r="AK344">
        <v>3.322014517883699</v>
      </c>
      <c r="AL344">
        <v>65.95282676426442</v>
      </c>
      <c r="AM344">
        <f>(AO344 - AN344 + DX344*1E3/(8.314*(DZ344+273.15)) * AQ344/DW344 * AP344) * DW344/(100*DK344) * 1000/(1000 - AO344)</f>
        <v>0</v>
      </c>
      <c r="AN344">
        <v>16.46430836617841</v>
      </c>
      <c r="AO344">
        <v>22.24623030303031</v>
      </c>
      <c r="AP344">
        <v>-9.527121131423792E-06</v>
      </c>
      <c r="AQ344">
        <v>102.977707971484</v>
      </c>
      <c r="AR344">
        <v>2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3.93</v>
      </c>
      <c r="DL344">
        <v>0.5</v>
      </c>
      <c r="DM344" t="s">
        <v>430</v>
      </c>
      <c r="DN344">
        <v>2</v>
      </c>
      <c r="DO344" t="b">
        <v>1</v>
      </c>
      <c r="DP344">
        <v>1694445241.6</v>
      </c>
      <c r="DQ344">
        <v>531.4858518518517</v>
      </c>
      <c r="DR344">
        <v>591.7676296296296</v>
      </c>
      <c r="DS344">
        <v>22.25134074074074</v>
      </c>
      <c r="DT344">
        <v>16.47212592592593</v>
      </c>
      <c r="DU344">
        <v>559.5389259259258</v>
      </c>
      <c r="DV344">
        <v>25.94256296296296</v>
      </c>
      <c r="DW344">
        <v>500.0161111111111</v>
      </c>
      <c r="DX344">
        <v>84.46318888888888</v>
      </c>
      <c r="DY344">
        <v>0.1000091259259259</v>
      </c>
      <c r="DZ344">
        <v>27.63170740740741</v>
      </c>
      <c r="EA344">
        <v>28.21995185185185</v>
      </c>
      <c r="EB344">
        <v>999.9000000000001</v>
      </c>
      <c r="EC344">
        <v>0</v>
      </c>
      <c r="ED344">
        <v>0</v>
      </c>
      <c r="EE344">
        <v>10002.14148148148</v>
      </c>
      <c r="EF344">
        <v>0</v>
      </c>
      <c r="EG344">
        <v>1759.414814814815</v>
      </c>
      <c r="EH344">
        <v>-60.28184444444445</v>
      </c>
      <c r="EI344">
        <v>543.5811851851852</v>
      </c>
      <c r="EJ344">
        <v>601.6785555555556</v>
      </c>
      <c r="EK344">
        <v>5.779204444444445</v>
      </c>
      <c r="EL344">
        <v>591.7676296296296</v>
      </c>
      <c r="EM344">
        <v>16.47212592592593</v>
      </c>
      <c r="EN344">
        <v>1.879418888888889</v>
      </c>
      <c r="EO344">
        <v>1.391289259259259</v>
      </c>
      <c r="EP344">
        <v>16.46345185185185</v>
      </c>
      <c r="EQ344">
        <v>11.82301851851852</v>
      </c>
      <c r="ER344">
        <v>2000.017407407407</v>
      </c>
      <c r="ES344">
        <v>0.9800023333333334</v>
      </c>
      <c r="ET344">
        <v>0.01999718518518519</v>
      </c>
      <c r="EU344">
        <v>0</v>
      </c>
      <c r="EV344">
        <v>257.6737037037037</v>
      </c>
      <c r="EW344">
        <v>5.00078</v>
      </c>
      <c r="EX344">
        <v>6351.464444444445</v>
      </c>
      <c r="EY344">
        <v>16379.81111111111</v>
      </c>
      <c r="EZ344">
        <v>46.62225925925924</v>
      </c>
      <c r="FA344">
        <v>48.09699999999999</v>
      </c>
      <c r="FB344">
        <v>47.12703703703703</v>
      </c>
      <c r="FC344">
        <v>47.37692592592592</v>
      </c>
      <c r="FD344">
        <v>47.0991111111111</v>
      </c>
      <c r="FE344">
        <v>1955.117407407408</v>
      </c>
      <c r="FF344">
        <v>39.89444444444445</v>
      </c>
      <c r="FG344">
        <v>0</v>
      </c>
      <c r="FH344">
        <v>1694445249.3</v>
      </c>
      <c r="FI344">
        <v>0</v>
      </c>
      <c r="FJ344">
        <v>257.6893846153846</v>
      </c>
      <c r="FK344">
        <v>-3.023452992348042</v>
      </c>
      <c r="FL344">
        <v>-55.92854707338529</v>
      </c>
      <c r="FM344">
        <v>6351.444230769232</v>
      </c>
      <c r="FN344">
        <v>15</v>
      </c>
      <c r="FO344">
        <v>1694443072.6</v>
      </c>
      <c r="FP344" t="s">
        <v>1019</v>
      </c>
      <c r="FQ344">
        <v>1694443072.6</v>
      </c>
      <c r="FR344">
        <v>1694443072.6</v>
      </c>
      <c r="FS344">
        <v>5</v>
      </c>
      <c r="FT344">
        <v>-0.144</v>
      </c>
      <c r="FU344">
        <v>0.006</v>
      </c>
      <c r="FV344">
        <v>-26.014</v>
      </c>
      <c r="FW344">
        <v>-3.404</v>
      </c>
      <c r="FX344">
        <v>420</v>
      </c>
      <c r="FY344">
        <v>15</v>
      </c>
      <c r="FZ344">
        <v>0.18</v>
      </c>
      <c r="GA344">
        <v>0.01</v>
      </c>
      <c r="GB344">
        <v>-59.8170375</v>
      </c>
      <c r="GC344">
        <v>-8.2870998123826</v>
      </c>
      <c r="GD344">
        <v>0.8034063615902913</v>
      </c>
      <c r="GE344">
        <v>0</v>
      </c>
      <c r="GF344">
        <v>5.7821635</v>
      </c>
      <c r="GG344">
        <v>-0.05229365853658654</v>
      </c>
      <c r="GH344">
        <v>0.01244716304022732</v>
      </c>
      <c r="GI344">
        <v>1</v>
      </c>
      <c r="GJ344">
        <v>1</v>
      </c>
      <c r="GK344">
        <v>2</v>
      </c>
      <c r="GL344" t="s">
        <v>438</v>
      </c>
      <c r="GM344">
        <v>3.10375</v>
      </c>
      <c r="GN344">
        <v>2.75817</v>
      </c>
      <c r="GO344">
        <v>0.101596</v>
      </c>
      <c r="GP344">
        <v>0.105576</v>
      </c>
      <c r="GQ344">
        <v>0.104281</v>
      </c>
      <c r="GR344">
        <v>0.07564990000000001</v>
      </c>
      <c r="GS344">
        <v>22636.3</v>
      </c>
      <c r="GT344">
        <v>21211.5</v>
      </c>
      <c r="GU344">
        <v>25778.6</v>
      </c>
      <c r="GV344">
        <v>24087.2</v>
      </c>
      <c r="GW344">
        <v>37118.5</v>
      </c>
      <c r="GX344">
        <v>32626</v>
      </c>
      <c r="GY344">
        <v>45117.5</v>
      </c>
      <c r="GZ344">
        <v>38185</v>
      </c>
      <c r="HA344">
        <v>1.73228</v>
      </c>
      <c r="HB344">
        <v>1.62278</v>
      </c>
      <c r="HC344">
        <v>-0.08698549999999999</v>
      </c>
      <c r="HD344">
        <v>0</v>
      </c>
      <c r="HE344">
        <v>29.6367</v>
      </c>
      <c r="HF344">
        <v>999.9</v>
      </c>
      <c r="HG344">
        <v>42.3</v>
      </c>
      <c r="HH344">
        <v>30.5</v>
      </c>
      <c r="HI344">
        <v>21.9558</v>
      </c>
      <c r="HJ344">
        <v>61.6844</v>
      </c>
      <c r="HK344">
        <v>23.77</v>
      </c>
      <c r="HL344">
        <v>1</v>
      </c>
      <c r="HM344">
        <v>1.41568</v>
      </c>
      <c r="HN344">
        <v>9.28105</v>
      </c>
      <c r="HO344">
        <v>20.0677</v>
      </c>
      <c r="HP344">
        <v>5.20636</v>
      </c>
      <c r="HQ344">
        <v>11.992</v>
      </c>
      <c r="HR344">
        <v>4.9606</v>
      </c>
      <c r="HS344">
        <v>3.27393</v>
      </c>
      <c r="HT344">
        <v>9999</v>
      </c>
      <c r="HU344">
        <v>9999</v>
      </c>
      <c r="HV344">
        <v>9999</v>
      </c>
      <c r="HW344">
        <v>163.5</v>
      </c>
      <c r="HX344">
        <v>1.86371</v>
      </c>
      <c r="HY344">
        <v>1.85975</v>
      </c>
      <c r="HZ344">
        <v>1.85805</v>
      </c>
      <c r="IA344">
        <v>1.85944</v>
      </c>
      <c r="IB344">
        <v>1.85959</v>
      </c>
      <c r="IC344">
        <v>1.85806</v>
      </c>
      <c r="ID344">
        <v>1.85714</v>
      </c>
      <c r="IE344">
        <v>1.8521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-28.482</v>
      </c>
      <c r="IT344">
        <v>-3.691</v>
      </c>
      <c r="IU344">
        <v>-16.32932974039748</v>
      </c>
      <c r="IV344">
        <v>-0.02504303529460891</v>
      </c>
      <c r="IW344">
        <v>8.203137281165334E-06</v>
      </c>
      <c r="IX344">
        <v>-1.601710138363582E-09</v>
      </c>
      <c r="IY344">
        <v>-1.733088081787357</v>
      </c>
      <c r="IZ344">
        <v>-0.1542298006697892</v>
      </c>
      <c r="JA344">
        <v>0.004482180110296973</v>
      </c>
      <c r="JB344">
        <v>-5.576280945024944E-05</v>
      </c>
      <c r="JC344">
        <v>4</v>
      </c>
      <c r="JD344">
        <v>1967</v>
      </c>
      <c r="JE344">
        <v>1</v>
      </c>
      <c r="JF344">
        <v>28</v>
      </c>
      <c r="JG344">
        <v>36.3</v>
      </c>
      <c r="JH344">
        <v>36.3</v>
      </c>
      <c r="JI344">
        <v>1.64673</v>
      </c>
      <c r="JJ344">
        <v>2.6355</v>
      </c>
      <c r="JK344">
        <v>1.49658</v>
      </c>
      <c r="JL344">
        <v>2.40601</v>
      </c>
      <c r="JM344">
        <v>1.54907</v>
      </c>
      <c r="JN344">
        <v>2.43408</v>
      </c>
      <c r="JO344">
        <v>33.6029</v>
      </c>
      <c r="JP344">
        <v>15.6643</v>
      </c>
      <c r="JQ344">
        <v>18</v>
      </c>
      <c r="JR344">
        <v>491.13</v>
      </c>
      <c r="JS344">
        <v>429.674</v>
      </c>
      <c r="JT344">
        <v>22.324</v>
      </c>
      <c r="JU344">
        <v>42.9918</v>
      </c>
      <c r="JV344">
        <v>30.0003</v>
      </c>
      <c r="JW344">
        <v>42.7744</v>
      </c>
      <c r="JX344">
        <v>42.605</v>
      </c>
      <c r="JY344">
        <v>33.1147</v>
      </c>
      <c r="JZ344">
        <v>4.75428</v>
      </c>
      <c r="KA344">
        <v>32.7947</v>
      </c>
      <c r="KB344">
        <v>16.967</v>
      </c>
      <c r="KC344">
        <v>641.028</v>
      </c>
      <c r="KD344">
        <v>16.1076</v>
      </c>
      <c r="KE344">
        <v>98.56440000000001</v>
      </c>
      <c r="KF344">
        <v>92.01649999999999</v>
      </c>
    </row>
    <row r="345" spans="1:292">
      <c r="A345">
        <v>327</v>
      </c>
      <c r="B345">
        <v>1694445254.1</v>
      </c>
      <c r="C345">
        <v>11173.59999990463</v>
      </c>
      <c r="D345" t="s">
        <v>1094</v>
      </c>
      <c r="E345" t="s">
        <v>1095</v>
      </c>
      <c r="F345">
        <v>5</v>
      </c>
      <c r="G345" t="s">
        <v>1018</v>
      </c>
      <c r="H345">
        <v>1694445246.314285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635.1360490664568</v>
      </c>
      <c r="AJ345">
        <v>583.4985636363637</v>
      </c>
      <c r="AK345">
        <v>3.335884943332641</v>
      </c>
      <c r="AL345">
        <v>65.95282676426442</v>
      </c>
      <c r="AM345">
        <f>(AO345 - AN345 + DX345*1E3/(8.314*(DZ345+273.15)) * AQ345/DW345 * AP345) * DW345/(100*DK345) * 1000/(1000 - AO345)</f>
        <v>0</v>
      </c>
      <c r="AN345">
        <v>16.39086187903699</v>
      </c>
      <c r="AO345">
        <v>22.23213333333333</v>
      </c>
      <c r="AP345">
        <v>-1.910249887524895E-05</v>
      </c>
      <c r="AQ345">
        <v>102.977707971484</v>
      </c>
      <c r="AR345">
        <v>2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3.93</v>
      </c>
      <c r="DL345">
        <v>0.5</v>
      </c>
      <c r="DM345" t="s">
        <v>430</v>
      </c>
      <c r="DN345">
        <v>2</v>
      </c>
      <c r="DO345" t="b">
        <v>1</v>
      </c>
      <c r="DP345">
        <v>1694445246.314285</v>
      </c>
      <c r="DQ345">
        <v>546.7908214285715</v>
      </c>
      <c r="DR345">
        <v>607.6812142857142</v>
      </c>
      <c r="DS345">
        <v>22.24692857142857</v>
      </c>
      <c r="DT345">
        <v>16.44373571428572</v>
      </c>
      <c r="DU345">
        <v>575.1128928571428</v>
      </c>
      <c r="DV345">
        <v>25.93799642857143</v>
      </c>
      <c r="DW345">
        <v>500.00925</v>
      </c>
      <c r="DX345">
        <v>84.46348571428571</v>
      </c>
      <c r="DY345">
        <v>0.1000649535714286</v>
      </c>
      <c r="DZ345">
        <v>27.63338571428571</v>
      </c>
      <c r="EA345">
        <v>28.21638928571428</v>
      </c>
      <c r="EB345">
        <v>999.9000000000002</v>
      </c>
      <c r="EC345">
        <v>0</v>
      </c>
      <c r="ED345">
        <v>0</v>
      </c>
      <c r="EE345">
        <v>9990.417142857143</v>
      </c>
      <c r="EF345">
        <v>0</v>
      </c>
      <c r="EG345">
        <v>1759.998928571429</v>
      </c>
      <c r="EH345">
        <v>-60.89055000000001</v>
      </c>
      <c r="EI345">
        <v>559.2318214285714</v>
      </c>
      <c r="EJ345">
        <v>617.8403214285715</v>
      </c>
      <c r="EK345">
        <v>5.803189999999999</v>
      </c>
      <c r="EL345">
        <v>607.6812142857142</v>
      </c>
      <c r="EM345">
        <v>16.44373571428572</v>
      </c>
      <c r="EN345">
        <v>1.879053571428571</v>
      </c>
      <c r="EO345">
        <v>1.388895714285714</v>
      </c>
      <c r="EP345">
        <v>16.46038928571429</v>
      </c>
      <c r="EQ345">
        <v>11.79688214285714</v>
      </c>
      <c r="ER345">
        <v>2000.015</v>
      </c>
      <c r="ES345">
        <v>0.9800022500000001</v>
      </c>
      <c r="ET345">
        <v>0.01999728571428571</v>
      </c>
      <c r="EU345">
        <v>0</v>
      </c>
      <c r="EV345">
        <v>257.3601785714285</v>
      </c>
      <c r="EW345">
        <v>5.00078</v>
      </c>
      <c r="EX345">
        <v>6346.732142857144</v>
      </c>
      <c r="EY345">
        <v>16379.79285714285</v>
      </c>
      <c r="EZ345">
        <v>46.62010714285712</v>
      </c>
      <c r="FA345">
        <v>48.10025</v>
      </c>
      <c r="FB345">
        <v>47.08235714285714</v>
      </c>
      <c r="FC345">
        <v>47.38810714285714</v>
      </c>
      <c r="FD345">
        <v>47.1090357142857</v>
      </c>
      <c r="FE345">
        <v>1955.115</v>
      </c>
      <c r="FF345">
        <v>39.89535714285715</v>
      </c>
      <c r="FG345">
        <v>0</v>
      </c>
      <c r="FH345">
        <v>1694445254.1</v>
      </c>
      <c r="FI345">
        <v>0</v>
      </c>
      <c r="FJ345">
        <v>257.3796538461539</v>
      </c>
      <c r="FK345">
        <v>-4.441059823391415</v>
      </c>
      <c r="FL345">
        <v>-66.66222226255658</v>
      </c>
      <c r="FM345">
        <v>6346.685769230769</v>
      </c>
      <c r="FN345">
        <v>15</v>
      </c>
      <c r="FO345">
        <v>1694443072.6</v>
      </c>
      <c r="FP345" t="s">
        <v>1019</v>
      </c>
      <c r="FQ345">
        <v>1694443072.6</v>
      </c>
      <c r="FR345">
        <v>1694443072.6</v>
      </c>
      <c r="FS345">
        <v>5</v>
      </c>
      <c r="FT345">
        <v>-0.144</v>
      </c>
      <c r="FU345">
        <v>0.006</v>
      </c>
      <c r="FV345">
        <v>-26.014</v>
      </c>
      <c r="FW345">
        <v>-3.404</v>
      </c>
      <c r="FX345">
        <v>420</v>
      </c>
      <c r="FY345">
        <v>15</v>
      </c>
      <c r="FZ345">
        <v>0.18</v>
      </c>
      <c r="GA345">
        <v>0.01</v>
      </c>
      <c r="GB345">
        <v>-60.53871219512195</v>
      </c>
      <c r="GC345">
        <v>-7.589059233449457</v>
      </c>
      <c r="GD345">
        <v>0.7502774986451548</v>
      </c>
      <c r="GE345">
        <v>0</v>
      </c>
      <c r="GF345">
        <v>5.796901951219512</v>
      </c>
      <c r="GG345">
        <v>0.265350940766559</v>
      </c>
      <c r="GH345">
        <v>0.03510268151938367</v>
      </c>
      <c r="GI345">
        <v>1</v>
      </c>
      <c r="GJ345">
        <v>1</v>
      </c>
      <c r="GK345">
        <v>2</v>
      </c>
      <c r="GL345" t="s">
        <v>438</v>
      </c>
      <c r="GM345">
        <v>3.10378</v>
      </c>
      <c r="GN345">
        <v>2.75795</v>
      </c>
      <c r="GO345">
        <v>0.103639</v>
      </c>
      <c r="GP345">
        <v>0.107608</v>
      </c>
      <c r="GQ345">
        <v>0.104235</v>
      </c>
      <c r="GR345">
        <v>0.0753308</v>
      </c>
      <c r="GS345">
        <v>22584.5</v>
      </c>
      <c r="GT345">
        <v>21162.7</v>
      </c>
      <c r="GU345">
        <v>25778.4</v>
      </c>
      <c r="GV345">
        <v>24086.5</v>
      </c>
      <c r="GW345">
        <v>37120.4</v>
      </c>
      <c r="GX345">
        <v>32636.9</v>
      </c>
      <c r="GY345">
        <v>45117.3</v>
      </c>
      <c r="GZ345">
        <v>38184.5</v>
      </c>
      <c r="HA345">
        <v>1.73253</v>
      </c>
      <c r="HB345">
        <v>1.62255</v>
      </c>
      <c r="HC345">
        <v>-0.0882521</v>
      </c>
      <c r="HD345">
        <v>0</v>
      </c>
      <c r="HE345">
        <v>29.6353</v>
      </c>
      <c r="HF345">
        <v>999.9</v>
      </c>
      <c r="HG345">
        <v>42.3</v>
      </c>
      <c r="HH345">
        <v>30.5</v>
      </c>
      <c r="HI345">
        <v>21.9582</v>
      </c>
      <c r="HJ345">
        <v>61.7844</v>
      </c>
      <c r="HK345">
        <v>23.7059</v>
      </c>
      <c r="HL345">
        <v>1</v>
      </c>
      <c r="HM345">
        <v>1.41569</v>
      </c>
      <c r="HN345">
        <v>9.28105</v>
      </c>
      <c r="HO345">
        <v>20.0678</v>
      </c>
      <c r="HP345">
        <v>5.20771</v>
      </c>
      <c r="HQ345">
        <v>11.992</v>
      </c>
      <c r="HR345">
        <v>4.9609</v>
      </c>
      <c r="HS345">
        <v>3.27418</v>
      </c>
      <c r="HT345">
        <v>9999</v>
      </c>
      <c r="HU345">
        <v>9999</v>
      </c>
      <c r="HV345">
        <v>9999</v>
      </c>
      <c r="HW345">
        <v>163.5</v>
      </c>
      <c r="HX345">
        <v>1.86371</v>
      </c>
      <c r="HY345">
        <v>1.85974</v>
      </c>
      <c r="HZ345">
        <v>1.85805</v>
      </c>
      <c r="IA345">
        <v>1.85944</v>
      </c>
      <c r="IB345">
        <v>1.85959</v>
      </c>
      <c r="IC345">
        <v>1.85806</v>
      </c>
      <c r="ID345">
        <v>1.85715</v>
      </c>
      <c r="IE345">
        <v>1.85211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-28.763</v>
      </c>
      <c r="IT345">
        <v>-3.6904</v>
      </c>
      <c r="IU345">
        <v>-16.32932974039748</v>
      </c>
      <c r="IV345">
        <v>-0.02504303529460891</v>
      </c>
      <c r="IW345">
        <v>8.203137281165334E-06</v>
      </c>
      <c r="IX345">
        <v>-1.601710138363582E-09</v>
      </c>
      <c r="IY345">
        <v>-1.733088081787357</v>
      </c>
      <c r="IZ345">
        <v>-0.1542298006697892</v>
      </c>
      <c r="JA345">
        <v>0.004482180110296973</v>
      </c>
      <c r="JB345">
        <v>-5.576280945024944E-05</v>
      </c>
      <c r="JC345">
        <v>4</v>
      </c>
      <c r="JD345">
        <v>1967</v>
      </c>
      <c r="JE345">
        <v>1</v>
      </c>
      <c r="JF345">
        <v>28</v>
      </c>
      <c r="JG345">
        <v>36.4</v>
      </c>
      <c r="JH345">
        <v>36.4</v>
      </c>
      <c r="JI345">
        <v>1.67847</v>
      </c>
      <c r="JJ345">
        <v>2.63916</v>
      </c>
      <c r="JK345">
        <v>1.49658</v>
      </c>
      <c r="JL345">
        <v>2.40601</v>
      </c>
      <c r="JM345">
        <v>1.54907</v>
      </c>
      <c r="JN345">
        <v>2.40234</v>
      </c>
      <c r="JO345">
        <v>33.6029</v>
      </c>
      <c r="JP345">
        <v>15.6643</v>
      </c>
      <c r="JQ345">
        <v>18</v>
      </c>
      <c r="JR345">
        <v>491.291</v>
      </c>
      <c r="JS345">
        <v>429.555</v>
      </c>
      <c r="JT345">
        <v>22.3311</v>
      </c>
      <c r="JU345">
        <v>42.9962</v>
      </c>
      <c r="JV345">
        <v>30.0003</v>
      </c>
      <c r="JW345">
        <v>42.7744</v>
      </c>
      <c r="JX345">
        <v>42.6094</v>
      </c>
      <c r="JY345">
        <v>33.7559</v>
      </c>
      <c r="JZ345">
        <v>5.38709</v>
      </c>
      <c r="KA345">
        <v>32.7947</v>
      </c>
      <c r="KB345">
        <v>16.9638</v>
      </c>
      <c r="KC345">
        <v>654.391</v>
      </c>
      <c r="KD345">
        <v>16.0703</v>
      </c>
      <c r="KE345">
        <v>98.5637</v>
      </c>
      <c r="KF345">
        <v>92.01479999999999</v>
      </c>
    </row>
    <row r="346" spans="1:292">
      <c r="A346">
        <v>328</v>
      </c>
      <c r="B346">
        <v>1694445259.1</v>
      </c>
      <c r="C346">
        <v>11178.59999990463</v>
      </c>
      <c r="D346" t="s">
        <v>1096</v>
      </c>
      <c r="E346" t="s">
        <v>1097</v>
      </c>
      <c r="F346">
        <v>5</v>
      </c>
      <c r="G346" t="s">
        <v>1018</v>
      </c>
      <c r="H346">
        <v>1694445251.6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652.2537229077882</v>
      </c>
      <c r="AJ346">
        <v>600.1162969696971</v>
      </c>
      <c r="AK346">
        <v>3.315974821792657</v>
      </c>
      <c r="AL346">
        <v>65.95282676426442</v>
      </c>
      <c r="AM346">
        <f>(AO346 - AN346 + DX346*1E3/(8.314*(DZ346+273.15)) * AQ346/DW346 * AP346) * DW346/(100*DK346) * 1000/(1000 - AO346)</f>
        <v>0</v>
      </c>
      <c r="AN346">
        <v>16.29033787702492</v>
      </c>
      <c r="AO346">
        <v>22.19173878787877</v>
      </c>
      <c r="AP346">
        <v>-0.00885005215437455</v>
      </c>
      <c r="AQ346">
        <v>102.977707971484</v>
      </c>
      <c r="AR346">
        <v>1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3.93</v>
      </c>
      <c r="DL346">
        <v>0.5</v>
      </c>
      <c r="DM346" t="s">
        <v>430</v>
      </c>
      <c r="DN346">
        <v>2</v>
      </c>
      <c r="DO346" t="b">
        <v>1</v>
      </c>
      <c r="DP346">
        <v>1694445251.6</v>
      </c>
      <c r="DQ346">
        <v>564.0160000000001</v>
      </c>
      <c r="DR346">
        <v>625.5297037037037</v>
      </c>
      <c r="DS346">
        <v>22.23243333333334</v>
      </c>
      <c r="DT346">
        <v>16.37698148148148</v>
      </c>
      <c r="DU346">
        <v>592.637962962963</v>
      </c>
      <c r="DV346">
        <v>25.92299629629629</v>
      </c>
      <c r="DW346">
        <v>499.9868518518519</v>
      </c>
      <c r="DX346">
        <v>84.46403333333332</v>
      </c>
      <c r="DY346">
        <v>0.1000153037037037</v>
      </c>
      <c r="DZ346">
        <v>27.63825555555556</v>
      </c>
      <c r="EA346">
        <v>28.20788888888889</v>
      </c>
      <c r="EB346">
        <v>999.9000000000001</v>
      </c>
      <c r="EC346">
        <v>0</v>
      </c>
      <c r="ED346">
        <v>0</v>
      </c>
      <c r="EE346">
        <v>9990.78037037037</v>
      </c>
      <c r="EF346">
        <v>0</v>
      </c>
      <c r="EG346">
        <v>1759.894074074074</v>
      </c>
      <c r="EH346">
        <v>-61.51389259259259</v>
      </c>
      <c r="EI346">
        <v>576.8402962962963</v>
      </c>
      <c r="EJ346">
        <v>635.9436666666667</v>
      </c>
      <c r="EK346">
        <v>5.855456666666665</v>
      </c>
      <c r="EL346">
        <v>625.5297037037037</v>
      </c>
      <c r="EM346">
        <v>16.37698148148148</v>
      </c>
      <c r="EN346">
        <v>1.877841851851852</v>
      </c>
      <c r="EO346">
        <v>1.383265555555556</v>
      </c>
      <c r="EP346">
        <v>16.45025185185185</v>
      </c>
      <c r="EQ346">
        <v>11.73527777777778</v>
      </c>
      <c r="ER346">
        <v>2000.01074074074</v>
      </c>
      <c r="ES346">
        <v>0.9800022222222222</v>
      </c>
      <c r="ET346">
        <v>0.0199973037037037</v>
      </c>
      <c r="EU346">
        <v>0</v>
      </c>
      <c r="EV346">
        <v>257.059962962963</v>
      </c>
      <c r="EW346">
        <v>5.00078</v>
      </c>
      <c r="EX346">
        <v>6340.581111111112</v>
      </c>
      <c r="EY346">
        <v>16379.74814814815</v>
      </c>
      <c r="EZ346">
        <v>46.62218518518517</v>
      </c>
      <c r="FA346">
        <v>48.10633333333334</v>
      </c>
      <c r="FB346">
        <v>47.20574074074074</v>
      </c>
      <c r="FC346">
        <v>47.39325925925926</v>
      </c>
      <c r="FD346">
        <v>47.11088888888889</v>
      </c>
      <c r="FE346">
        <v>1955.110740740741</v>
      </c>
      <c r="FF346">
        <v>39.89444444444445</v>
      </c>
      <c r="FG346">
        <v>0</v>
      </c>
      <c r="FH346">
        <v>1694445259.5</v>
      </c>
      <c r="FI346">
        <v>0</v>
      </c>
      <c r="FJ346">
        <v>257.04232</v>
      </c>
      <c r="FK346">
        <v>-3.718461536682678</v>
      </c>
      <c r="FL346">
        <v>-74.21923067519029</v>
      </c>
      <c r="FM346">
        <v>6340.012800000001</v>
      </c>
      <c r="FN346">
        <v>15</v>
      </c>
      <c r="FO346">
        <v>1694443072.6</v>
      </c>
      <c r="FP346" t="s">
        <v>1019</v>
      </c>
      <c r="FQ346">
        <v>1694443072.6</v>
      </c>
      <c r="FR346">
        <v>1694443072.6</v>
      </c>
      <c r="FS346">
        <v>5</v>
      </c>
      <c r="FT346">
        <v>-0.144</v>
      </c>
      <c r="FU346">
        <v>0.006</v>
      </c>
      <c r="FV346">
        <v>-26.014</v>
      </c>
      <c r="FW346">
        <v>-3.404</v>
      </c>
      <c r="FX346">
        <v>420</v>
      </c>
      <c r="FY346">
        <v>15</v>
      </c>
      <c r="FZ346">
        <v>0.18</v>
      </c>
      <c r="GA346">
        <v>0.01</v>
      </c>
      <c r="GB346">
        <v>-61.16067073170731</v>
      </c>
      <c r="GC346">
        <v>-7.208983275261303</v>
      </c>
      <c r="GD346">
        <v>0.7138907637433062</v>
      </c>
      <c r="GE346">
        <v>0</v>
      </c>
      <c r="GF346">
        <v>5.829855853658536</v>
      </c>
      <c r="GG346">
        <v>0.5920018118466986</v>
      </c>
      <c r="GH346">
        <v>0.06076796572551705</v>
      </c>
      <c r="GI346">
        <v>0</v>
      </c>
      <c r="GJ346">
        <v>0</v>
      </c>
      <c r="GK346">
        <v>2</v>
      </c>
      <c r="GL346" t="s">
        <v>771</v>
      </c>
      <c r="GM346">
        <v>3.10378</v>
      </c>
      <c r="GN346">
        <v>2.75798</v>
      </c>
      <c r="GO346">
        <v>0.105652</v>
      </c>
      <c r="GP346">
        <v>0.109578</v>
      </c>
      <c r="GQ346">
        <v>0.104113</v>
      </c>
      <c r="GR346">
        <v>0.0750706</v>
      </c>
      <c r="GS346">
        <v>22533.7</v>
      </c>
      <c r="GT346">
        <v>21116.1</v>
      </c>
      <c r="GU346">
        <v>25778.2</v>
      </c>
      <c r="GV346">
        <v>24086.6</v>
      </c>
      <c r="GW346">
        <v>37125.4</v>
      </c>
      <c r="GX346">
        <v>32646.4</v>
      </c>
      <c r="GY346">
        <v>45117.1</v>
      </c>
      <c r="GZ346">
        <v>38184.7</v>
      </c>
      <c r="HA346">
        <v>1.73275</v>
      </c>
      <c r="HB346">
        <v>1.62243</v>
      </c>
      <c r="HC346">
        <v>-0.0874326</v>
      </c>
      <c r="HD346">
        <v>0</v>
      </c>
      <c r="HE346">
        <v>29.639</v>
      </c>
      <c r="HF346">
        <v>999.9</v>
      </c>
      <c r="HG346">
        <v>42.2</v>
      </c>
      <c r="HH346">
        <v>30.5</v>
      </c>
      <c r="HI346">
        <v>21.9044</v>
      </c>
      <c r="HJ346">
        <v>61.4944</v>
      </c>
      <c r="HK346">
        <v>23.6979</v>
      </c>
      <c r="HL346">
        <v>1</v>
      </c>
      <c r="HM346">
        <v>1.41609</v>
      </c>
      <c r="HN346">
        <v>9.28105</v>
      </c>
      <c r="HO346">
        <v>20.0677</v>
      </c>
      <c r="HP346">
        <v>5.20711</v>
      </c>
      <c r="HQ346">
        <v>11.992</v>
      </c>
      <c r="HR346">
        <v>4.96055</v>
      </c>
      <c r="HS346">
        <v>3.2741</v>
      </c>
      <c r="HT346">
        <v>9999</v>
      </c>
      <c r="HU346">
        <v>9999</v>
      </c>
      <c r="HV346">
        <v>9999</v>
      </c>
      <c r="HW346">
        <v>163.5</v>
      </c>
      <c r="HX346">
        <v>1.86372</v>
      </c>
      <c r="HY346">
        <v>1.85974</v>
      </c>
      <c r="HZ346">
        <v>1.85804</v>
      </c>
      <c r="IA346">
        <v>1.85944</v>
      </c>
      <c r="IB346">
        <v>1.85959</v>
      </c>
      <c r="IC346">
        <v>1.85804</v>
      </c>
      <c r="ID346">
        <v>1.85713</v>
      </c>
      <c r="IE346">
        <v>1.85208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-29.042</v>
      </c>
      <c r="IT346">
        <v>-3.689</v>
      </c>
      <c r="IU346">
        <v>-16.32932974039748</v>
      </c>
      <c r="IV346">
        <v>-0.02504303529460891</v>
      </c>
      <c r="IW346">
        <v>8.203137281165334E-06</v>
      </c>
      <c r="IX346">
        <v>-1.601710138363582E-09</v>
      </c>
      <c r="IY346">
        <v>-1.733088081787357</v>
      </c>
      <c r="IZ346">
        <v>-0.1542298006697892</v>
      </c>
      <c r="JA346">
        <v>0.004482180110296973</v>
      </c>
      <c r="JB346">
        <v>-5.576280945024944E-05</v>
      </c>
      <c r="JC346">
        <v>4</v>
      </c>
      <c r="JD346">
        <v>1967</v>
      </c>
      <c r="JE346">
        <v>1</v>
      </c>
      <c r="JF346">
        <v>28</v>
      </c>
      <c r="JG346">
        <v>36.4</v>
      </c>
      <c r="JH346">
        <v>36.4</v>
      </c>
      <c r="JI346">
        <v>1.71387</v>
      </c>
      <c r="JJ346">
        <v>2.6355</v>
      </c>
      <c r="JK346">
        <v>1.49658</v>
      </c>
      <c r="JL346">
        <v>2.40601</v>
      </c>
      <c r="JM346">
        <v>1.54907</v>
      </c>
      <c r="JN346">
        <v>2.4646</v>
      </c>
      <c r="JO346">
        <v>33.6029</v>
      </c>
      <c r="JP346">
        <v>15.6643</v>
      </c>
      <c r="JQ346">
        <v>18</v>
      </c>
      <c r="JR346">
        <v>491.462</v>
      </c>
      <c r="JS346">
        <v>429.474</v>
      </c>
      <c r="JT346">
        <v>22.3403</v>
      </c>
      <c r="JU346">
        <v>42.9996</v>
      </c>
      <c r="JV346">
        <v>30.0002</v>
      </c>
      <c r="JW346">
        <v>42.7788</v>
      </c>
      <c r="JX346">
        <v>42.6094</v>
      </c>
      <c r="JY346">
        <v>34.479</v>
      </c>
      <c r="JZ346">
        <v>5.9528</v>
      </c>
      <c r="KA346">
        <v>32.7947</v>
      </c>
      <c r="KB346">
        <v>16.9636</v>
      </c>
      <c r="KC346">
        <v>674.442</v>
      </c>
      <c r="KD346">
        <v>16.0638</v>
      </c>
      <c r="KE346">
        <v>98.56310000000001</v>
      </c>
      <c r="KF346">
        <v>92.01519999999999</v>
      </c>
    </row>
    <row r="347" spans="1:292">
      <c r="A347">
        <v>329</v>
      </c>
      <c r="B347">
        <v>1694445264.1</v>
      </c>
      <c r="C347">
        <v>11183.59999990463</v>
      </c>
      <c r="D347" t="s">
        <v>1098</v>
      </c>
      <c r="E347" t="s">
        <v>1099</v>
      </c>
      <c r="F347">
        <v>5</v>
      </c>
      <c r="G347" t="s">
        <v>1018</v>
      </c>
      <c r="H347">
        <v>1694445256.314285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669.1162610561652</v>
      </c>
      <c r="AJ347">
        <v>616.6771575757574</v>
      </c>
      <c r="AK347">
        <v>3.319333392978951</v>
      </c>
      <c r="AL347">
        <v>65.95282676426442</v>
      </c>
      <c r="AM347">
        <f>(AO347 - AN347 + DX347*1E3/(8.314*(DZ347+273.15)) * AQ347/DW347 * AP347) * DW347/(100*DK347) * 1000/(1000 - AO347)</f>
        <v>0</v>
      </c>
      <c r="AN347">
        <v>16.22279215612658</v>
      </c>
      <c r="AO347">
        <v>22.14357757575756</v>
      </c>
      <c r="AP347">
        <v>-0.01033838754292835</v>
      </c>
      <c r="AQ347">
        <v>102.977707971484</v>
      </c>
      <c r="AR347">
        <v>1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3.93</v>
      </c>
      <c r="DL347">
        <v>0.5</v>
      </c>
      <c r="DM347" t="s">
        <v>430</v>
      </c>
      <c r="DN347">
        <v>2</v>
      </c>
      <c r="DO347" t="b">
        <v>1</v>
      </c>
      <c r="DP347">
        <v>1694445256.314285</v>
      </c>
      <c r="DQ347">
        <v>579.3428214285715</v>
      </c>
      <c r="DR347">
        <v>641.3990357142857</v>
      </c>
      <c r="DS347">
        <v>22.20509285714285</v>
      </c>
      <c r="DT347">
        <v>16.30121071428571</v>
      </c>
      <c r="DU347">
        <v>608.228642857143</v>
      </c>
      <c r="DV347">
        <v>25.89468928571429</v>
      </c>
      <c r="DW347">
        <v>499.9912142857142</v>
      </c>
      <c r="DX347">
        <v>84.46438214285716</v>
      </c>
      <c r="DY347">
        <v>0.1000794464285714</v>
      </c>
      <c r="DZ347">
        <v>27.64809285714286</v>
      </c>
      <c r="EA347">
        <v>28.21494642857144</v>
      </c>
      <c r="EB347">
        <v>999.9000000000002</v>
      </c>
      <c r="EC347">
        <v>0</v>
      </c>
      <c r="ED347">
        <v>0</v>
      </c>
      <c r="EE347">
        <v>9992.853214285715</v>
      </c>
      <c r="EF347">
        <v>0</v>
      </c>
      <c r="EG347">
        <v>1759.985714285714</v>
      </c>
      <c r="EH347">
        <v>-62.05631428571429</v>
      </c>
      <c r="EI347">
        <v>592.4988571428572</v>
      </c>
      <c r="EJ347">
        <v>652.0267857142857</v>
      </c>
      <c r="EK347">
        <v>5.903893214285712</v>
      </c>
      <c r="EL347">
        <v>641.3990357142857</v>
      </c>
      <c r="EM347">
        <v>16.30121071428571</v>
      </c>
      <c r="EN347">
        <v>1.875540357142857</v>
      </c>
      <c r="EO347">
        <v>1.376870714285714</v>
      </c>
      <c r="EP347">
        <v>16.43098214285714</v>
      </c>
      <c r="EQ347">
        <v>11.66513214285714</v>
      </c>
      <c r="ER347">
        <v>2000.027857142857</v>
      </c>
      <c r="ES347">
        <v>0.9800024642857144</v>
      </c>
      <c r="ET347">
        <v>0.01999706428571429</v>
      </c>
      <c r="EU347">
        <v>0</v>
      </c>
      <c r="EV347">
        <v>256.8022142857143</v>
      </c>
      <c r="EW347">
        <v>5.00078</v>
      </c>
      <c r="EX347">
        <v>6334.764285714286</v>
      </c>
      <c r="EY347">
        <v>16379.87857142858</v>
      </c>
      <c r="EZ347">
        <v>46.62007142857141</v>
      </c>
      <c r="FA347">
        <v>48.11375</v>
      </c>
      <c r="FB347">
        <v>47.24753571428572</v>
      </c>
      <c r="FC347">
        <v>47.40382142857142</v>
      </c>
      <c r="FD347">
        <v>47.11585714285713</v>
      </c>
      <c r="FE347">
        <v>1955.127857142857</v>
      </c>
      <c r="FF347">
        <v>39.89214285714286</v>
      </c>
      <c r="FG347">
        <v>0</v>
      </c>
      <c r="FH347">
        <v>1694445264.3</v>
      </c>
      <c r="FI347">
        <v>0</v>
      </c>
      <c r="FJ347">
        <v>256.77756</v>
      </c>
      <c r="FK347">
        <v>-2.680692299135874</v>
      </c>
      <c r="FL347">
        <v>-75.17615401188543</v>
      </c>
      <c r="FM347">
        <v>6334.058000000001</v>
      </c>
      <c r="FN347">
        <v>15</v>
      </c>
      <c r="FO347">
        <v>1694443072.6</v>
      </c>
      <c r="FP347" t="s">
        <v>1019</v>
      </c>
      <c r="FQ347">
        <v>1694443072.6</v>
      </c>
      <c r="FR347">
        <v>1694443072.6</v>
      </c>
      <c r="FS347">
        <v>5</v>
      </c>
      <c r="FT347">
        <v>-0.144</v>
      </c>
      <c r="FU347">
        <v>0.006</v>
      </c>
      <c r="FV347">
        <v>-26.014</v>
      </c>
      <c r="FW347">
        <v>-3.404</v>
      </c>
      <c r="FX347">
        <v>420</v>
      </c>
      <c r="FY347">
        <v>15</v>
      </c>
      <c r="FZ347">
        <v>0.18</v>
      </c>
      <c r="GA347">
        <v>0.01</v>
      </c>
      <c r="GB347">
        <v>-61.60500731707318</v>
      </c>
      <c r="GC347">
        <v>-6.96630940766563</v>
      </c>
      <c r="GD347">
        <v>0.6914107675316141</v>
      </c>
      <c r="GE347">
        <v>0</v>
      </c>
      <c r="GF347">
        <v>5.863460975609756</v>
      </c>
      <c r="GG347">
        <v>0.6528355400697005</v>
      </c>
      <c r="GH347">
        <v>0.06531476655975667</v>
      </c>
      <c r="GI347">
        <v>0</v>
      </c>
      <c r="GJ347">
        <v>0</v>
      </c>
      <c r="GK347">
        <v>2</v>
      </c>
      <c r="GL347" t="s">
        <v>771</v>
      </c>
      <c r="GM347">
        <v>3.10377</v>
      </c>
      <c r="GN347">
        <v>2.75818</v>
      </c>
      <c r="GO347">
        <v>0.107636</v>
      </c>
      <c r="GP347">
        <v>0.111555</v>
      </c>
      <c r="GQ347">
        <v>0.103971</v>
      </c>
      <c r="GR347">
        <v>0.07479619999999999</v>
      </c>
      <c r="GS347">
        <v>22483.6</v>
      </c>
      <c r="GT347">
        <v>21069.1</v>
      </c>
      <c r="GU347">
        <v>25778.1</v>
      </c>
      <c r="GV347">
        <v>24086.5</v>
      </c>
      <c r="GW347">
        <v>37131.4</v>
      </c>
      <c r="GX347">
        <v>32656.1</v>
      </c>
      <c r="GY347">
        <v>45117</v>
      </c>
      <c r="GZ347">
        <v>38184.6</v>
      </c>
      <c r="HA347">
        <v>1.7329</v>
      </c>
      <c r="HB347">
        <v>1.62202</v>
      </c>
      <c r="HC347">
        <v>-0.0858307</v>
      </c>
      <c r="HD347">
        <v>0</v>
      </c>
      <c r="HE347">
        <v>29.6441</v>
      </c>
      <c r="HF347">
        <v>999.9</v>
      </c>
      <c r="HG347">
        <v>42.2</v>
      </c>
      <c r="HH347">
        <v>30.5</v>
      </c>
      <c r="HI347">
        <v>21.9062</v>
      </c>
      <c r="HJ347">
        <v>61.4444</v>
      </c>
      <c r="HK347">
        <v>23.75</v>
      </c>
      <c r="HL347">
        <v>1</v>
      </c>
      <c r="HM347">
        <v>1.41633</v>
      </c>
      <c r="HN347">
        <v>9.28105</v>
      </c>
      <c r="HO347">
        <v>20.068</v>
      </c>
      <c r="HP347">
        <v>5.20756</v>
      </c>
      <c r="HQ347">
        <v>11.992</v>
      </c>
      <c r="HR347">
        <v>4.96065</v>
      </c>
      <c r="HS347">
        <v>3.2741</v>
      </c>
      <c r="HT347">
        <v>9999</v>
      </c>
      <c r="HU347">
        <v>9999</v>
      </c>
      <c r="HV347">
        <v>9999</v>
      </c>
      <c r="HW347">
        <v>163.5</v>
      </c>
      <c r="HX347">
        <v>1.86373</v>
      </c>
      <c r="HY347">
        <v>1.85974</v>
      </c>
      <c r="HZ347">
        <v>1.85803</v>
      </c>
      <c r="IA347">
        <v>1.85944</v>
      </c>
      <c r="IB347">
        <v>1.85959</v>
      </c>
      <c r="IC347">
        <v>1.85804</v>
      </c>
      <c r="ID347">
        <v>1.85713</v>
      </c>
      <c r="IE347">
        <v>1.8521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-29.317</v>
      </c>
      <c r="IT347">
        <v>-3.6872</v>
      </c>
      <c r="IU347">
        <v>-16.32932974039748</v>
      </c>
      <c r="IV347">
        <v>-0.02504303529460891</v>
      </c>
      <c r="IW347">
        <v>8.203137281165334E-06</v>
      </c>
      <c r="IX347">
        <v>-1.601710138363582E-09</v>
      </c>
      <c r="IY347">
        <v>-1.733088081787357</v>
      </c>
      <c r="IZ347">
        <v>-0.1542298006697892</v>
      </c>
      <c r="JA347">
        <v>0.004482180110296973</v>
      </c>
      <c r="JB347">
        <v>-5.576280945024944E-05</v>
      </c>
      <c r="JC347">
        <v>4</v>
      </c>
      <c r="JD347">
        <v>1967</v>
      </c>
      <c r="JE347">
        <v>1</v>
      </c>
      <c r="JF347">
        <v>28</v>
      </c>
      <c r="JG347">
        <v>36.5</v>
      </c>
      <c r="JH347">
        <v>36.5</v>
      </c>
      <c r="JI347">
        <v>1.74683</v>
      </c>
      <c r="JJ347">
        <v>2.63062</v>
      </c>
      <c r="JK347">
        <v>1.49658</v>
      </c>
      <c r="JL347">
        <v>2.40601</v>
      </c>
      <c r="JM347">
        <v>1.54907</v>
      </c>
      <c r="JN347">
        <v>2.43652</v>
      </c>
      <c r="JO347">
        <v>33.6254</v>
      </c>
      <c r="JP347">
        <v>15.6643</v>
      </c>
      <c r="JQ347">
        <v>18</v>
      </c>
      <c r="JR347">
        <v>491.559</v>
      </c>
      <c r="JS347">
        <v>429.242</v>
      </c>
      <c r="JT347">
        <v>22.3524</v>
      </c>
      <c r="JU347">
        <v>43.0018</v>
      </c>
      <c r="JV347">
        <v>30.0004</v>
      </c>
      <c r="JW347">
        <v>42.7788</v>
      </c>
      <c r="JX347">
        <v>42.6137</v>
      </c>
      <c r="JY347">
        <v>35.1107</v>
      </c>
      <c r="JZ347">
        <v>6.24728</v>
      </c>
      <c r="KA347">
        <v>32.4166</v>
      </c>
      <c r="KB347">
        <v>16.96</v>
      </c>
      <c r="KC347">
        <v>687.799</v>
      </c>
      <c r="KD347">
        <v>16.0768</v>
      </c>
      <c r="KE347">
        <v>98.5628</v>
      </c>
      <c r="KF347">
        <v>92.0149</v>
      </c>
    </row>
    <row r="348" spans="1:292">
      <c r="A348">
        <v>330</v>
      </c>
      <c r="B348">
        <v>1694445269.1</v>
      </c>
      <c r="C348">
        <v>11188.59999990463</v>
      </c>
      <c r="D348" t="s">
        <v>1100</v>
      </c>
      <c r="E348" t="s">
        <v>1101</v>
      </c>
      <c r="F348">
        <v>5</v>
      </c>
      <c r="G348" t="s">
        <v>1018</v>
      </c>
      <c r="H348">
        <v>1694445261.6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686.3540878675094</v>
      </c>
      <c r="AJ348">
        <v>633.2770969696968</v>
      </c>
      <c r="AK348">
        <v>3.314373918271186</v>
      </c>
      <c r="AL348">
        <v>65.95282676426442</v>
      </c>
      <c r="AM348">
        <f>(AO348 - AN348 + DX348*1E3/(8.314*(DZ348+273.15)) * AQ348/DW348 * AP348) * DW348/(100*DK348) * 1000/(1000 - AO348)</f>
        <v>0</v>
      </c>
      <c r="AN348">
        <v>16.12839636138406</v>
      </c>
      <c r="AO348">
        <v>22.09544303030303</v>
      </c>
      <c r="AP348">
        <v>-0.009754668310847807</v>
      </c>
      <c r="AQ348">
        <v>102.977707971484</v>
      </c>
      <c r="AR348">
        <v>2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3.93</v>
      </c>
      <c r="DL348">
        <v>0.5</v>
      </c>
      <c r="DM348" t="s">
        <v>430</v>
      </c>
      <c r="DN348">
        <v>2</v>
      </c>
      <c r="DO348" t="b">
        <v>1</v>
      </c>
      <c r="DP348">
        <v>1694445261.6</v>
      </c>
      <c r="DQ348">
        <v>596.5367407407407</v>
      </c>
      <c r="DR348">
        <v>659.2034814814814</v>
      </c>
      <c r="DS348">
        <v>22.16206296296296</v>
      </c>
      <c r="DT348">
        <v>16.21155555555556</v>
      </c>
      <c r="DU348">
        <v>625.7156296296297</v>
      </c>
      <c r="DV348">
        <v>25.85012962962963</v>
      </c>
      <c r="DW348">
        <v>499.9827037037037</v>
      </c>
      <c r="DX348">
        <v>84.46438518518518</v>
      </c>
      <c r="DY348">
        <v>0.09993789629629629</v>
      </c>
      <c r="DZ348">
        <v>27.66018518518518</v>
      </c>
      <c r="EA348">
        <v>28.2271037037037</v>
      </c>
      <c r="EB348">
        <v>999.9000000000001</v>
      </c>
      <c r="EC348">
        <v>0</v>
      </c>
      <c r="ED348">
        <v>0</v>
      </c>
      <c r="EE348">
        <v>10007.72814814815</v>
      </c>
      <c r="EF348">
        <v>0</v>
      </c>
      <c r="EG348">
        <v>1759.965925925926</v>
      </c>
      <c r="EH348">
        <v>-62.66667407407407</v>
      </c>
      <c r="EI348">
        <v>610.0564074074074</v>
      </c>
      <c r="EJ348">
        <v>670.0651851851851</v>
      </c>
      <c r="EK348">
        <v>5.950514814814814</v>
      </c>
      <c r="EL348">
        <v>659.2034814814814</v>
      </c>
      <c r="EM348">
        <v>16.21155555555556</v>
      </c>
      <c r="EN348">
        <v>1.871905555555556</v>
      </c>
      <c r="EO348">
        <v>1.369298518518518</v>
      </c>
      <c r="EP348">
        <v>16.4005074074074</v>
      </c>
      <c r="EQ348">
        <v>11.58172592592592</v>
      </c>
      <c r="ER348">
        <v>2000.028148148148</v>
      </c>
      <c r="ES348">
        <v>0.9800024444444445</v>
      </c>
      <c r="ET348">
        <v>0.01999707777777777</v>
      </c>
      <c r="EU348">
        <v>0</v>
      </c>
      <c r="EV348">
        <v>256.5552962962963</v>
      </c>
      <c r="EW348">
        <v>5.00078</v>
      </c>
      <c r="EX348">
        <v>6328.145555555555</v>
      </c>
      <c r="EY348">
        <v>16379.88888888889</v>
      </c>
      <c r="EZ348">
        <v>46.62455555555553</v>
      </c>
      <c r="FA348">
        <v>48.11566666666667</v>
      </c>
      <c r="FB348">
        <v>47.44644444444443</v>
      </c>
      <c r="FC348">
        <v>47.39555555555555</v>
      </c>
      <c r="FD348">
        <v>47.09692592592592</v>
      </c>
      <c r="FE348">
        <v>1955.128148148148</v>
      </c>
      <c r="FF348">
        <v>39.8925925925926</v>
      </c>
      <c r="FG348">
        <v>0</v>
      </c>
      <c r="FH348">
        <v>1694445269.1</v>
      </c>
      <c r="FI348">
        <v>0</v>
      </c>
      <c r="FJ348">
        <v>256.54588</v>
      </c>
      <c r="FK348">
        <v>-3.99623076673677</v>
      </c>
      <c r="FL348">
        <v>-73.24692320966285</v>
      </c>
      <c r="FM348">
        <v>6328.0488</v>
      </c>
      <c r="FN348">
        <v>15</v>
      </c>
      <c r="FO348">
        <v>1694443072.6</v>
      </c>
      <c r="FP348" t="s">
        <v>1019</v>
      </c>
      <c r="FQ348">
        <v>1694443072.6</v>
      </c>
      <c r="FR348">
        <v>1694443072.6</v>
      </c>
      <c r="FS348">
        <v>5</v>
      </c>
      <c r="FT348">
        <v>-0.144</v>
      </c>
      <c r="FU348">
        <v>0.006</v>
      </c>
      <c r="FV348">
        <v>-26.014</v>
      </c>
      <c r="FW348">
        <v>-3.404</v>
      </c>
      <c r="FX348">
        <v>420</v>
      </c>
      <c r="FY348">
        <v>15</v>
      </c>
      <c r="FZ348">
        <v>0.18</v>
      </c>
      <c r="GA348">
        <v>0.01</v>
      </c>
      <c r="GB348">
        <v>-62.30321</v>
      </c>
      <c r="GC348">
        <v>-6.813032645403328</v>
      </c>
      <c r="GD348">
        <v>0.659545177679285</v>
      </c>
      <c r="GE348">
        <v>0</v>
      </c>
      <c r="GF348">
        <v>5.920115</v>
      </c>
      <c r="GG348">
        <v>0.5257875422138778</v>
      </c>
      <c r="GH348">
        <v>0.05184222892584768</v>
      </c>
      <c r="GI348">
        <v>0</v>
      </c>
      <c r="GJ348">
        <v>0</v>
      </c>
      <c r="GK348">
        <v>2</v>
      </c>
      <c r="GL348" t="s">
        <v>771</v>
      </c>
      <c r="GM348">
        <v>3.10364</v>
      </c>
      <c r="GN348">
        <v>2.75827</v>
      </c>
      <c r="GO348">
        <v>0.109597</v>
      </c>
      <c r="GP348">
        <v>0.113495</v>
      </c>
      <c r="GQ348">
        <v>0.103833</v>
      </c>
      <c r="GR348">
        <v>0.0745724</v>
      </c>
      <c r="GS348">
        <v>22433.8</v>
      </c>
      <c r="GT348">
        <v>21023.4</v>
      </c>
      <c r="GU348">
        <v>25777.7</v>
      </c>
      <c r="GV348">
        <v>24086.9</v>
      </c>
      <c r="GW348">
        <v>37136.9</v>
      </c>
      <c r="GX348">
        <v>32664.5</v>
      </c>
      <c r="GY348">
        <v>45116.6</v>
      </c>
      <c r="GZ348">
        <v>38185</v>
      </c>
      <c r="HA348">
        <v>1.73212</v>
      </c>
      <c r="HB348">
        <v>1.62237</v>
      </c>
      <c r="HC348">
        <v>-0.0865385</v>
      </c>
      <c r="HD348">
        <v>0</v>
      </c>
      <c r="HE348">
        <v>29.6466</v>
      </c>
      <c r="HF348">
        <v>999.9</v>
      </c>
      <c r="HG348">
        <v>42.2</v>
      </c>
      <c r="HH348">
        <v>30.5</v>
      </c>
      <c r="HI348">
        <v>21.9055</v>
      </c>
      <c r="HJ348">
        <v>61.6344</v>
      </c>
      <c r="HK348">
        <v>23.8341</v>
      </c>
      <c r="HL348">
        <v>1</v>
      </c>
      <c r="HM348">
        <v>1.41653</v>
      </c>
      <c r="HN348">
        <v>9.28105</v>
      </c>
      <c r="HO348">
        <v>20.0684</v>
      </c>
      <c r="HP348">
        <v>5.20756</v>
      </c>
      <c r="HQ348">
        <v>11.992</v>
      </c>
      <c r="HR348">
        <v>4.9608</v>
      </c>
      <c r="HS348">
        <v>3.27395</v>
      </c>
      <c r="HT348">
        <v>9999</v>
      </c>
      <c r="HU348">
        <v>9999</v>
      </c>
      <c r="HV348">
        <v>9999</v>
      </c>
      <c r="HW348">
        <v>163.5</v>
      </c>
      <c r="HX348">
        <v>1.86371</v>
      </c>
      <c r="HY348">
        <v>1.85974</v>
      </c>
      <c r="HZ348">
        <v>1.85803</v>
      </c>
      <c r="IA348">
        <v>1.85944</v>
      </c>
      <c r="IB348">
        <v>1.85959</v>
      </c>
      <c r="IC348">
        <v>1.85803</v>
      </c>
      <c r="ID348">
        <v>1.85714</v>
      </c>
      <c r="IE348">
        <v>1.85211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-29.59</v>
      </c>
      <c r="IT348">
        <v>-3.6855</v>
      </c>
      <c r="IU348">
        <v>-16.32932974039748</v>
      </c>
      <c r="IV348">
        <v>-0.02504303529460891</v>
      </c>
      <c r="IW348">
        <v>8.203137281165334E-06</v>
      </c>
      <c r="IX348">
        <v>-1.601710138363582E-09</v>
      </c>
      <c r="IY348">
        <v>-1.733088081787357</v>
      </c>
      <c r="IZ348">
        <v>-0.1542298006697892</v>
      </c>
      <c r="JA348">
        <v>0.004482180110296973</v>
      </c>
      <c r="JB348">
        <v>-5.576280945024944E-05</v>
      </c>
      <c r="JC348">
        <v>4</v>
      </c>
      <c r="JD348">
        <v>1967</v>
      </c>
      <c r="JE348">
        <v>1</v>
      </c>
      <c r="JF348">
        <v>28</v>
      </c>
      <c r="JG348">
        <v>36.6</v>
      </c>
      <c r="JH348">
        <v>36.6</v>
      </c>
      <c r="JI348">
        <v>1.78101</v>
      </c>
      <c r="JJ348">
        <v>2.62939</v>
      </c>
      <c r="JK348">
        <v>1.49658</v>
      </c>
      <c r="JL348">
        <v>2.40601</v>
      </c>
      <c r="JM348">
        <v>1.54907</v>
      </c>
      <c r="JN348">
        <v>2.42188</v>
      </c>
      <c r="JO348">
        <v>33.6254</v>
      </c>
      <c r="JP348">
        <v>15.6556</v>
      </c>
      <c r="JQ348">
        <v>18</v>
      </c>
      <c r="JR348">
        <v>491.089</v>
      </c>
      <c r="JS348">
        <v>429.471</v>
      </c>
      <c r="JT348">
        <v>22.3655</v>
      </c>
      <c r="JU348">
        <v>43.0052</v>
      </c>
      <c r="JV348">
        <v>30.0004</v>
      </c>
      <c r="JW348">
        <v>42.7832</v>
      </c>
      <c r="JX348">
        <v>42.6146</v>
      </c>
      <c r="JY348">
        <v>35.8197</v>
      </c>
      <c r="JZ348">
        <v>6.24728</v>
      </c>
      <c r="KA348">
        <v>32.4166</v>
      </c>
      <c r="KB348">
        <v>16.9499</v>
      </c>
      <c r="KC348">
        <v>707.836</v>
      </c>
      <c r="KD348">
        <v>16.0999</v>
      </c>
      <c r="KE348">
        <v>98.56180000000001</v>
      </c>
      <c r="KF348">
        <v>92.01609999999999</v>
      </c>
    </row>
    <row r="349" spans="1:292">
      <c r="A349">
        <v>331</v>
      </c>
      <c r="B349">
        <v>1694445274.1</v>
      </c>
      <c r="C349">
        <v>11193.59999990463</v>
      </c>
      <c r="D349" t="s">
        <v>1102</v>
      </c>
      <c r="E349" t="s">
        <v>1103</v>
      </c>
      <c r="F349">
        <v>5</v>
      </c>
      <c r="G349" t="s">
        <v>1018</v>
      </c>
      <c r="H349">
        <v>1694445266.314285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703.1927595859376</v>
      </c>
      <c r="AJ349">
        <v>650.0524666666666</v>
      </c>
      <c r="AK349">
        <v>3.350428450040735</v>
      </c>
      <c r="AL349">
        <v>65.95282676426442</v>
      </c>
      <c r="AM349">
        <f>(AO349 - AN349 + DX349*1E3/(8.314*(DZ349+273.15)) * AQ349/DW349 * AP349) * DW349/(100*DK349) * 1000/(1000 - AO349)</f>
        <v>0</v>
      </c>
      <c r="AN349">
        <v>16.10692712156183</v>
      </c>
      <c r="AO349">
        <v>22.05922545454547</v>
      </c>
      <c r="AP349">
        <v>-0.008059969679434086</v>
      </c>
      <c r="AQ349">
        <v>102.977707971484</v>
      </c>
      <c r="AR349">
        <v>1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3.93</v>
      </c>
      <c r="DL349">
        <v>0.5</v>
      </c>
      <c r="DM349" t="s">
        <v>430</v>
      </c>
      <c r="DN349">
        <v>2</v>
      </c>
      <c r="DO349" t="b">
        <v>1</v>
      </c>
      <c r="DP349">
        <v>1694445266.314285</v>
      </c>
      <c r="DQ349">
        <v>611.8902857142858</v>
      </c>
      <c r="DR349">
        <v>675.0010714285714</v>
      </c>
      <c r="DS349">
        <v>22.11934642857143</v>
      </c>
      <c r="DT349">
        <v>16.15515714285714</v>
      </c>
      <c r="DU349">
        <v>641.3278214285714</v>
      </c>
      <c r="DV349">
        <v>25.80588928571429</v>
      </c>
      <c r="DW349">
        <v>500.0046428571428</v>
      </c>
      <c r="DX349">
        <v>84.46399642857143</v>
      </c>
      <c r="DY349">
        <v>0.09998107499999999</v>
      </c>
      <c r="DZ349">
        <v>27.67109642857143</v>
      </c>
      <c r="EA349">
        <v>28.24013571428572</v>
      </c>
      <c r="EB349">
        <v>999.9000000000002</v>
      </c>
      <c r="EC349">
        <v>0</v>
      </c>
      <c r="ED349">
        <v>0</v>
      </c>
      <c r="EE349">
        <v>10011.71857142857</v>
      </c>
      <c r="EF349">
        <v>0</v>
      </c>
      <c r="EG349">
        <v>1759.876428571429</v>
      </c>
      <c r="EH349">
        <v>-63.11073214285714</v>
      </c>
      <c r="EI349">
        <v>625.7305</v>
      </c>
      <c r="EJ349">
        <v>686.0839642857143</v>
      </c>
      <c r="EK349">
        <v>5.96419</v>
      </c>
      <c r="EL349">
        <v>675.0010714285714</v>
      </c>
      <c r="EM349">
        <v>16.15515714285714</v>
      </c>
      <c r="EN349">
        <v>1.868288214285714</v>
      </c>
      <c r="EO349">
        <v>1.364529285714286</v>
      </c>
      <c r="EP349">
        <v>16.37013571428571</v>
      </c>
      <c r="EQ349">
        <v>11.52901071428572</v>
      </c>
      <c r="ER349">
        <v>2000.031428571429</v>
      </c>
      <c r="ES349">
        <v>0.9800023571428572</v>
      </c>
      <c r="ET349">
        <v>0.01999717142857143</v>
      </c>
      <c r="EU349">
        <v>0</v>
      </c>
      <c r="EV349">
        <v>256.2612142857143</v>
      </c>
      <c r="EW349">
        <v>5.00078</v>
      </c>
      <c r="EX349">
        <v>6322.032857142856</v>
      </c>
      <c r="EY349">
        <v>16379.91428571428</v>
      </c>
      <c r="EZ349">
        <v>46.61567857142855</v>
      </c>
      <c r="FA349">
        <v>48.116</v>
      </c>
      <c r="FB349">
        <v>47.50867857142857</v>
      </c>
      <c r="FC349">
        <v>47.40825</v>
      </c>
      <c r="FD349">
        <v>47.10014285714284</v>
      </c>
      <c r="FE349">
        <v>1955.131428571428</v>
      </c>
      <c r="FF349">
        <v>39.89571428571429</v>
      </c>
      <c r="FG349">
        <v>0</v>
      </c>
      <c r="FH349">
        <v>1694445274.5</v>
      </c>
      <c r="FI349">
        <v>0</v>
      </c>
      <c r="FJ349">
        <v>256.2556153846154</v>
      </c>
      <c r="FK349">
        <v>-4.079794851123092</v>
      </c>
      <c r="FL349">
        <v>-77.62290589414337</v>
      </c>
      <c r="FM349">
        <v>6321.405769230769</v>
      </c>
      <c r="FN349">
        <v>15</v>
      </c>
      <c r="FO349">
        <v>1694443072.6</v>
      </c>
      <c r="FP349" t="s">
        <v>1019</v>
      </c>
      <c r="FQ349">
        <v>1694443072.6</v>
      </c>
      <c r="FR349">
        <v>1694443072.6</v>
      </c>
      <c r="FS349">
        <v>5</v>
      </c>
      <c r="FT349">
        <v>-0.144</v>
      </c>
      <c r="FU349">
        <v>0.006</v>
      </c>
      <c r="FV349">
        <v>-26.014</v>
      </c>
      <c r="FW349">
        <v>-3.404</v>
      </c>
      <c r="FX349">
        <v>420</v>
      </c>
      <c r="FY349">
        <v>15</v>
      </c>
      <c r="FZ349">
        <v>0.18</v>
      </c>
      <c r="GA349">
        <v>0.01</v>
      </c>
      <c r="GB349">
        <v>-62.83557073170731</v>
      </c>
      <c r="GC349">
        <v>-6.034321254355472</v>
      </c>
      <c r="GD349">
        <v>0.6058268360191118</v>
      </c>
      <c r="GE349">
        <v>0</v>
      </c>
      <c r="GF349">
        <v>5.951594390243903</v>
      </c>
      <c r="GG349">
        <v>0.2301518466898891</v>
      </c>
      <c r="GH349">
        <v>0.02788188414818098</v>
      </c>
      <c r="GI349">
        <v>1</v>
      </c>
      <c r="GJ349">
        <v>1</v>
      </c>
      <c r="GK349">
        <v>2</v>
      </c>
      <c r="GL349" t="s">
        <v>438</v>
      </c>
      <c r="GM349">
        <v>3.10357</v>
      </c>
      <c r="GN349">
        <v>2.75824</v>
      </c>
      <c r="GO349">
        <v>0.111545</v>
      </c>
      <c r="GP349">
        <v>0.115389</v>
      </c>
      <c r="GQ349">
        <v>0.103729</v>
      </c>
      <c r="GR349">
        <v>0.0745697</v>
      </c>
      <c r="GS349">
        <v>22384.7</v>
      </c>
      <c r="GT349">
        <v>20978.4</v>
      </c>
      <c r="GU349">
        <v>25777.6</v>
      </c>
      <c r="GV349">
        <v>24086.9</v>
      </c>
      <c r="GW349">
        <v>37141.2</v>
      </c>
      <c r="GX349">
        <v>32664.7</v>
      </c>
      <c r="GY349">
        <v>45116.3</v>
      </c>
      <c r="GZ349">
        <v>38185</v>
      </c>
      <c r="HA349">
        <v>1.73242</v>
      </c>
      <c r="HB349">
        <v>1.62243</v>
      </c>
      <c r="HC349">
        <v>-0.0860542</v>
      </c>
      <c r="HD349">
        <v>0</v>
      </c>
      <c r="HE349">
        <v>29.6498</v>
      </c>
      <c r="HF349">
        <v>999.9</v>
      </c>
      <c r="HG349">
        <v>42.2</v>
      </c>
      <c r="HH349">
        <v>30.5</v>
      </c>
      <c r="HI349">
        <v>21.9075</v>
      </c>
      <c r="HJ349">
        <v>61.5844</v>
      </c>
      <c r="HK349">
        <v>23.8982</v>
      </c>
      <c r="HL349">
        <v>1</v>
      </c>
      <c r="HM349">
        <v>1.41703</v>
      </c>
      <c r="HN349">
        <v>9.28105</v>
      </c>
      <c r="HO349">
        <v>20.0684</v>
      </c>
      <c r="HP349">
        <v>5.20666</v>
      </c>
      <c r="HQ349">
        <v>11.992</v>
      </c>
      <c r="HR349">
        <v>4.96085</v>
      </c>
      <c r="HS349">
        <v>3.27378</v>
      </c>
      <c r="HT349">
        <v>9999</v>
      </c>
      <c r="HU349">
        <v>9999</v>
      </c>
      <c r="HV349">
        <v>9999</v>
      </c>
      <c r="HW349">
        <v>163.5</v>
      </c>
      <c r="HX349">
        <v>1.86372</v>
      </c>
      <c r="HY349">
        <v>1.85975</v>
      </c>
      <c r="HZ349">
        <v>1.85806</v>
      </c>
      <c r="IA349">
        <v>1.85944</v>
      </c>
      <c r="IB349">
        <v>1.85959</v>
      </c>
      <c r="IC349">
        <v>1.85805</v>
      </c>
      <c r="ID349">
        <v>1.85713</v>
      </c>
      <c r="IE349">
        <v>1.85211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-29.862</v>
      </c>
      <c r="IT349">
        <v>-3.6844</v>
      </c>
      <c r="IU349">
        <v>-16.32932974039748</v>
      </c>
      <c r="IV349">
        <v>-0.02504303529460891</v>
      </c>
      <c r="IW349">
        <v>8.203137281165334E-06</v>
      </c>
      <c r="IX349">
        <v>-1.601710138363582E-09</v>
      </c>
      <c r="IY349">
        <v>-1.733088081787357</v>
      </c>
      <c r="IZ349">
        <v>-0.1542298006697892</v>
      </c>
      <c r="JA349">
        <v>0.004482180110296973</v>
      </c>
      <c r="JB349">
        <v>-5.576280945024944E-05</v>
      </c>
      <c r="JC349">
        <v>4</v>
      </c>
      <c r="JD349">
        <v>1967</v>
      </c>
      <c r="JE349">
        <v>1</v>
      </c>
      <c r="JF349">
        <v>28</v>
      </c>
      <c r="JG349">
        <v>36.7</v>
      </c>
      <c r="JH349">
        <v>36.7</v>
      </c>
      <c r="JI349">
        <v>1.81274</v>
      </c>
      <c r="JJ349">
        <v>2.63306</v>
      </c>
      <c r="JK349">
        <v>1.49658</v>
      </c>
      <c r="JL349">
        <v>2.40601</v>
      </c>
      <c r="JM349">
        <v>1.54907</v>
      </c>
      <c r="JN349">
        <v>2.37183</v>
      </c>
      <c r="JO349">
        <v>33.6254</v>
      </c>
      <c r="JP349">
        <v>15.6468</v>
      </c>
      <c r="JQ349">
        <v>18</v>
      </c>
      <c r="JR349">
        <v>491.287</v>
      </c>
      <c r="JS349">
        <v>429.524</v>
      </c>
      <c r="JT349">
        <v>22.3796</v>
      </c>
      <c r="JU349">
        <v>43.0086</v>
      </c>
      <c r="JV349">
        <v>30.0005</v>
      </c>
      <c r="JW349">
        <v>42.7843</v>
      </c>
      <c r="JX349">
        <v>42.6181</v>
      </c>
      <c r="JY349">
        <v>36.4537</v>
      </c>
      <c r="JZ349">
        <v>6.24728</v>
      </c>
      <c r="KA349">
        <v>32.4166</v>
      </c>
      <c r="KB349">
        <v>16.9215</v>
      </c>
      <c r="KC349">
        <v>721.197</v>
      </c>
      <c r="KD349">
        <v>16.1014</v>
      </c>
      <c r="KE349">
        <v>98.5613</v>
      </c>
      <c r="KF349">
        <v>92.01600000000001</v>
      </c>
    </row>
    <row r="350" spans="1:292">
      <c r="A350">
        <v>332</v>
      </c>
      <c r="B350">
        <v>1694445279.1</v>
      </c>
      <c r="C350">
        <v>11198.59999990463</v>
      </c>
      <c r="D350" t="s">
        <v>1104</v>
      </c>
      <c r="E350" t="s">
        <v>1105</v>
      </c>
      <c r="F350">
        <v>5</v>
      </c>
      <c r="G350" t="s">
        <v>1018</v>
      </c>
      <c r="H350">
        <v>1694445271.6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720.1976480226763</v>
      </c>
      <c r="AJ350">
        <v>666.6300727272729</v>
      </c>
      <c r="AK350">
        <v>3.31341310784749</v>
      </c>
      <c r="AL350">
        <v>65.95282676426442</v>
      </c>
      <c r="AM350">
        <f>(AO350 - AN350 + DX350*1E3/(8.314*(DZ350+273.15)) * AQ350/DW350 * AP350) * DW350/(100*DK350) * 1000/(1000 - AO350)</f>
        <v>0</v>
      </c>
      <c r="AN350">
        <v>16.10931698525126</v>
      </c>
      <c r="AO350">
        <v>22.04115515151514</v>
      </c>
      <c r="AP350">
        <v>-0.001341191486517603</v>
      </c>
      <c r="AQ350">
        <v>102.977707971484</v>
      </c>
      <c r="AR350">
        <v>1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3.93</v>
      </c>
      <c r="DL350">
        <v>0.5</v>
      </c>
      <c r="DM350" t="s">
        <v>430</v>
      </c>
      <c r="DN350">
        <v>2</v>
      </c>
      <c r="DO350" t="b">
        <v>1</v>
      </c>
      <c r="DP350">
        <v>1694445271.6</v>
      </c>
      <c r="DQ350">
        <v>629.1337777777777</v>
      </c>
      <c r="DR350">
        <v>692.7404074074075</v>
      </c>
      <c r="DS350">
        <v>22.07843333333333</v>
      </c>
      <c r="DT350">
        <v>16.11541481481481</v>
      </c>
      <c r="DU350">
        <v>658.8591111111111</v>
      </c>
      <c r="DV350">
        <v>25.76351851851852</v>
      </c>
      <c r="DW350">
        <v>500.0008518518518</v>
      </c>
      <c r="DX350">
        <v>84.46371111111111</v>
      </c>
      <c r="DY350">
        <v>0.09996617037037038</v>
      </c>
      <c r="DZ350">
        <v>27.68374074074074</v>
      </c>
      <c r="EA350">
        <v>28.24821481481482</v>
      </c>
      <c r="EB350">
        <v>999.9000000000001</v>
      </c>
      <c r="EC350">
        <v>0</v>
      </c>
      <c r="ED350">
        <v>0</v>
      </c>
      <c r="EE350">
        <v>10010.34962962963</v>
      </c>
      <c r="EF350">
        <v>0</v>
      </c>
      <c r="EG350">
        <v>1759.528888888889</v>
      </c>
      <c r="EH350">
        <v>-63.60666296296296</v>
      </c>
      <c r="EI350">
        <v>643.3372592592592</v>
      </c>
      <c r="EJ350">
        <v>704.0868518518519</v>
      </c>
      <c r="EK350">
        <v>5.963021111111111</v>
      </c>
      <c r="EL350">
        <v>692.7404074074075</v>
      </c>
      <c r="EM350">
        <v>16.11541481481481</v>
      </c>
      <c r="EN350">
        <v>1.864825925925926</v>
      </c>
      <c r="EO350">
        <v>1.361167777777778</v>
      </c>
      <c r="EP350">
        <v>16.34102222222222</v>
      </c>
      <c r="EQ350">
        <v>11.4917962962963</v>
      </c>
      <c r="ER350">
        <v>2000.031111111111</v>
      </c>
      <c r="ES350">
        <v>0.9800022222222223</v>
      </c>
      <c r="ET350">
        <v>0.01999730740740741</v>
      </c>
      <c r="EU350">
        <v>0</v>
      </c>
      <c r="EV350">
        <v>255.9153703703704</v>
      </c>
      <c r="EW350">
        <v>5.00078</v>
      </c>
      <c r="EX350">
        <v>6315.211481481481</v>
      </c>
      <c r="EY350">
        <v>16379.91111111111</v>
      </c>
      <c r="EZ350">
        <v>46.61074074074073</v>
      </c>
      <c r="FA350">
        <v>48.10866666666666</v>
      </c>
      <c r="FB350">
        <v>47.44881481481481</v>
      </c>
      <c r="FC350">
        <v>47.41885185185186</v>
      </c>
      <c r="FD350">
        <v>47.09925925925924</v>
      </c>
      <c r="FE350">
        <v>1955.131111111112</v>
      </c>
      <c r="FF350">
        <v>39.89851851851852</v>
      </c>
      <c r="FG350">
        <v>0</v>
      </c>
      <c r="FH350">
        <v>1694445279.3</v>
      </c>
      <c r="FI350">
        <v>0</v>
      </c>
      <c r="FJ350">
        <v>255.9041538461538</v>
      </c>
      <c r="FK350">
        <v>-3.977914530700144</v>
      </c>
      <c r="FL350">
        <v>-79.13299150468718</v>
      </c>
      <c r="FM350">
        <v>6315.350769230769</v>
      </c>
      <c r="FN350">
        <v>15</v>
      </c>
      <c r="FO350">
        <v>1694443072.6</v>
      </c>
      <c r="FP350" t="s">
        <v>1019</v>
      </c>
      <c r="FQ350">
        <v>1694443072.6</v>
      </c>
      <c r="FR350">
        <v>1694443072.6</v>
      </c>
      <c r="FS350">
        <v>5</v>
      </c>
      <c r="FT350">
        <v>-0.144</v>
      </c>
      <c r="FU350">
        <v>0.006</v>
      </c>
      <c r="FV350">
        <v>-26.014</v>
      </c>
      <c r="FW350">
        <v>-3.404</v>
      </c>
      <c r="FX350">
        <v>420</v>
      </c>
      <c r="FY350">
        <v>15</v>
      </c>
      <c r="FZ350">
        <v>0.18</v>
      </c>
      <c r="GA350">
        <v>0.01</v>
      </c>
      <c r="GB350">
        <v>-63.30092926829267</v>
      </c>
      <c r="GC350">
        <v>-5.465642508710994</v>
      </c>
      <c r="GD350">
        <v>0.5521961993331729</v>
      </c>
      <c r="GE350">
        <v>0</v>
      </c>
      <c r="GF350">
        <v>5.957913170731707</v>
      </c>
      <c r="GG350">
        <v>-0.02143505226482181</v>
      </c>
      <c r="GH350">
        <v>0.01978387227368749</v>
      </c>
      <c r="GI350">
        <v>1</v>
      </c>
      <c r="GJ350">
        <v>1</v>
      </c>
      <c r="GK350">
        <v>2</v>
      </c>
      <c r="GL350" t="s">
        <v>438</v>
      </c>
      <c r="GM350">
        <v>3.10367</v>
      </c>
      <c r="GN350">
        <v>2.75822</v>
      </c>
      <c r="GO350">
        <v>0.113456</v>
      </c>
      <c r="GP350">
        <v>0.117277</v>
      </c>
      <c r="GQ350">
        <v>0.103681</v>
      </c>
      <c r="GR350">
        <v>0.0745817</v>
      </c>
      <c r="GS350">
        <v>22336.4</v>
      </c>
      <c r="GT350">
        <v>20933.3</v>
      </c>
      <c r="GU350">
        <v>25777.4</v>
      </c>
      <c r="GV350">
        <v>24086.4</v>
      </c>
      <c r="GW350">
        <v>37143.1</v>
      </c>
      <c r="GX350">
        <v>32664.2</v>
      </c>
      <c r="GY350">
        <v>45116</v>
      </c>
      <c r="GZ350">
        <v>38184.6</v>
      </c>
      <c r="HA350">
        <v>1.73267</v>
      </c>
      <c r="HB350">
        <v>1.62215</v>
      </c>
      <c r="HC350">
        <v>-0.0852719</v>
      </c>
      <c r="HD350">
        <v>0</v>
      </c>
      <c r="HE350">
        <v>29.6535</v>
      </c>
      <c r="HF350">
        <v>999.9</v>
      </c>
      <c r="HG350">
        <v>42.2</v>
      </c>
      <c r="HH350">
        <v>30.5</v>
      </c>
      <c r="HI350">
        <v>21.9066</v>
      </c>
      <c r="HJ350">
        <v>61.1144</v>
      </c>
      <c r="HK350">
        <v>23.8862</v>
      </c>
      <c r="HL350">
        <v>1</v>
      </c>
      <c r="HM350">
        <v>1.41721</v>
      </c>
      <c r="HN350">
        <v>9.28105</v>
      </c>
      <c r="HO350">
        <v>20.0682</v>
      </c>
      <c r="HP350">
        <v>5.20681</v>
      </c>
      <c r="HQ350">
        <v>11.992</v>
      </c>
      <c r="HR350">
        <v>4.96085</v>
      </c>
      <c r="HS350">
        <v>3.27395</v>
      </c>
      <c r="HT350">
        <v>9999</v>
      </c>
      <c r="HU350">
        <v>9999</v>
      </c>
      <c r="HV350">
        <v>9999</v>
      </c>
      <c r="HW350">
        <v>163.5</v>
      </c>
      <c r="HX350">
        <v>1.86371</v>
      </c>
      <c r="HY350">
        <v>1.85974</v>
      </c>
      <c r="HZ350">
        <v>1.85806</v>
      </c>
      <c r="IA350">
        <v>1.85944</v>
      </c>
      <c r="IB350">
        <v>1.85959</v>
      </c>
      <c r="IC350">
        <v>1.85805</v>
      </c>
      <c r="ID350">
        <v>1.85714</v>
      </c>
      <c r="IE350">
        <v>1.85211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-30.129</v>
      </c>
      <c r="IT350">
        <v>-3.6838</v>
      </c>
      <c r="IU350">
        <v>-16.32932974039748</v>
      </c>
      <c r="IV350">
        <v>-0.02504303529460891</v>
      </c>
      <c r="IW350">
        <v>8.203137281165334E-06</v>
      </c>
      <c r="IX350">
        <v>-1.601710138363582E-09</v>
      </c>
      <c r="IY350">
        <v>-1.733088081787357</v>
      </c>
      <c r="IZ350">
        <v>-0.1542298006697892</v>
      </c>
      <c r="JA350">
        <v>0.004482180110296973</v>
      </c>
      <c r="JB350">
        <v>-5.576280945024944E-05</v>
      </c>
      <c r="JC350">
        <v>4</v>
      </c>
      <c r="JD350">
        <v>1967</v>
      </c>
      <c r="JE350">
        <v>1</v>
      </c>
      <c r="JF350">
        <v>28</v>
      </c>
      <c r="JG350">
        <v>36.8</v>
      </c>
      <c r="JH350">
        <v>36.8</v>
      </c>
      <c r="JI350">
        <v>1.84814</v>
      </c>
      <c r="JJ350">
        <v>2.63794</v>
      </c>
      <c r="JK350">
        <v>1.49658</v>
      </c>
      <c r="JL350">
        <v>2.40601</v>
      </c>
      <c r="JM350">
        <v>1.54907</v>
      </c>
      <c r="JN350">
        <v>2.37061</v>
      </c>
      <c r="JO350">
        <v>33.6254</v>
      </c>
      <c r="JP350">
        <v>15.6468</v>
      </c>
      <c r="JQ350">
        <v>18</v>
      </c>
      <c r="JR350">
        <v>491.469</v>
      </c>
      <c r="JS350">
        <v>429.351</v>
      </c>
      <c r="JT350">
        <v>22.3932</v>
      </c>
      <c r="JU350">
        <v>43.0097</v>
      </c>
      <c r="JV350">
        <v>30.0003</v>
      </c>
      <c r="JW350">
        <v>42.7876</v>
      </c>
      <c r="JX350">
        <v>42.619</v>
      </c>
      <c r="JY350">
        <v>37.159</v>
      </c>
      <c r="JZ350">
        <v>6.24728</v>
      </c>
      <c r="KA350">
        <v>32.4166</v>
      </c>
      <c r="KB350">
        <v>16.8876</v>
      </c>
      <c r="KC350">
        <v>741.235</v>
      </c>
      <c r="KD350">
        <v>16.1014</v>
      </c>
      <c r="KE350">
        <v>98.56059999999999</v>
      </c>
      <c r="KF350">
        <v>92.01479999999999</v>
      </c>
    </row>
    <row r="351" spans="1:292">
      <c r="A351">
        <v>333</v>
      </c>
      <c r="B351">
        <v>1694445284.1</v>
      </c>
      <c r="C351">
        <v>11203.59999990463</v>
      </c>
      <c r="D351" t="s">
        <v>1106</v>
      </c>
      <c r="E351" t="s">
        <v>1107</v>
      </c>
      <c r="F351">
        <v>5</v>
      </c>
      <c r="G351" t="s">
        <v>1018</v>
      </c>
      <c r="H351">
        <v>1694445276.314285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737.3180188969546</v>
      </c>
      <c r="AJ351">
        <v>683.4483333333332</v>
      </c>
      <c r="AK351">
        <v>3.370499709582234</v>
      </c>
      <c r="AL351">
        <v>65.95282676426442</v>
      </c>
      <c r="AM351">
        <f>(AO351 - AN351 + DX351*1E3/(8.314*(DZ351+273.15)) * AQ351/DW351 * AP351) * DW351/(100*DK351) * 1000/(1000 - AO351)</f>
        <v>0</v>
      </c>
      <c r="AN351">
        <v>16.11104476851526</v>
      </c>
      <c r="AO351">
        <v>22.02820848484848</v>
      </c>
      <c r="AP351">
        <v>-0.0005343133560062874</v>
      </c>
      <c r="AQ351">
        <v>102.977707971484</v>
      </c>
      <c r="AR351">
        <v>1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3.93</v>
      </c>
      <c r="DL351">
        <v>0.5</v>
      </c>
      <c r="DM351" t="s">
        <v>430</v>
      </c>
      <c r="DN351">
        <v>2</v>
      </c>
      <c r="DO351" t="b">
        <v>1</v>
      </c>
      <c r="DP351">
        <v>1694445276.314285</v>
      </c>
      <c r="DQ351">
        <v>644.5346071428572</v>
      </c>
      <c r="DR351">
        <v>708.5061071428571</v>
      </c>
      <c r="DS351">
        <v>22.05269285714285</v>
      </c>
      <c r="DT351">
        <v>16.10808571428571</v>
      </c>
      <c r="DU351">
        <v>674.5141428571429</v>
      </c>
      <c r="DV351">
        <v>25.73686785714286</v>
      </c>
      <c r="DW351">
        <v>500.0215357142857</v>
      </c>
      <c r="DX351">
        <v>84.46350357142856</v>
      </c>
      <c r="DY351">
        <v>0.1000541821428571</v>
      </c>
      <c r="DZ351">
        <v>27.69190714285714</v>
      </c>
      <c r="EA351">
        <v>28.25273571428571</v>
      </c>
      <c r="EB351">
        <v>999.9000000000002</v>
      </c>
      <c r="EC351">
        <v>0</v>
      </c>
      <c r="ED351">
        <v>0</v>
      </c>
      <c r="EE351">
        <v>10003.17</v>
      </c>
      <c r="EF351">
        <v>0</v>
      </c>
      <c r="EG351">
        <v>1759.612142857143</v>
      </c>
      <c r="EH351">
        <v>-63.97156785714284</v>
      </c>
      <c r="EI351">
        <v>659.0685714285713</v>
      </c>
      <c r="EJ351">
        <v>720.1056428571427</v>
      </c>
      <c r="EK351">
        <v>5.944609642857142</v>
      </c>
      <c r="EL351">
        <v>708.5061071428571</v>
      </c>
      <c r="EM351">
        <v>16.10808571428571</v>
      </c>
      <c r="EN351">
        <v>1.862646785714286</v>
      </c>
      <c r="EO351">
        <v>1.360545</v>
      </c>
      <c r="EP351">
        <v>16.322675</v>
      </c>
      <c r="EQ351">
        <v>11.48488928571429</v>
      </c>
      <c r="ER351">
        <v>2000.035357142857</v>
      </c>
      <c r="ES351">
        <v>0.9800020357142857</v>
      </c>
      <c r="ET351">
        <v>0.01999748214285714</v>
      </c>
      <c r="EU351">
        <v>0</v>
      </c>
      <c r="EV351">
        <v>255.6221428571428</v>
      </c>
      <c r="EW351">
        <v>5.00078</v>
      </c>
      <c r="EX351">
        <v>6309.328571428571</v>
      </c>
      <c r="EY351">
        <v>16379.94642857143</v>
      </c>
      <c r="EZ351">
        <v>46.60232142857142</v>
      </c>
      <c r="FA351">
        <v>48.1025</v>
      </c>
      <c r="FB351">
        <v>47.43057142857143</v>
      </c>
      <c r="FC351">
        <v>47.42628571428572</v>
      </c>
      <c r="FD351">
        <v>47.09571428571427</v>
      </c>
      <c r="FE351">
        <v>1955.135357142857</v>
      </c>
      <c r="FF351">
        <v>39.9</v>
      </c>
      <c r="FG351">
        <v>0</v>
      </c>
      <c r="FH351">
        <v>1694445284.1</v>
      </c>
      <c r="FI351">
        <v>0</v>
      </c>
      <c r="FJ351">
        <v>255.6123846153846</v>
      </c>
      <c r="FK351">
        <v>-3.858735045568212</v>
      </c>
      <c r="FL351">
        <v>-70.60239318834391</v>
      </c>
      <c r="FM351">
        <v>6309.313846153846</v>
      </c>
      <c r="FN351">
        <v>15</v>
      </c>
      <c r="FO351">
        <v>1694443072.6</v>
      </c>
      <c r="FP351" t="s">
        <v>1019</v>
      </c>
      <c r="FQ351">
        <v>1694443072.6</v>
      </c>
      <c r="FR351">
        <v>1694443072.6</v>
      </c>
      <c r="FS351">
        <v>5</v>
      </c>
      <c r="FT351">
        <v>-0.144</v>
      </c>
      <c r="FU351">
        <v>0.006</v>
      </c>
      <c r="FV351">
        <v>-26.014</v>
      </c>
      <c r="FW351">
        <v>-3.404</v>
      </c>
      <c r="FX351">
        <v>420</v>
      </c>
      <c r="FY351">
        <v>15</v>
      </c>
      <c r="FZ351">
        <v>0.18</v>
      </c>
      <c r="GA351">
        <v>0.01</v>
      </c>
      <c r="GB351">
        <v>-63.68785365853658</v>
      </c>
      <c r="GC351">
        <v>-4.880652961672679</v>
      </c>
      <c r="GD351">
        <v>0.4888850057304671</v>
      </c>
      <c r="GE351">
        <v>0</v>
      </c>
      <c r="GF351">
        <v>5.955189268292683</v>
      </c>
      <c r="GG351">
        <v>-0.1940399999999897</v>
      </c>
      <c r="GH351">
        <v>0.02283859328783282</v>
      </c>
      <c r="GI351">
        <v>1</v>
      </c>
      <c r="GJ351">
        <v>1</v>
      </c>
      <c r="GK351">
        <v>2</v>
      </c>
      <c r="GL351" t="s">
        <v>438</v>
      </c>
      <c r="GM351">
        <v>3.10363</v>
      </c>
      <c r="GN351">
        <v>2.75799</v>
      </c>
      <c r="GO351">
        <v>0.115362</v>
      </c>
      <c r="GP351">
        <v>0.119144</v>
      </c>
      <c r="GQ351">
        <v>0.10364</v>
      </c>
      <c r="GR351">
        <v>0.0745064</v>
      </c>
      <c r="GS351">
        <v>22288.4</v>
      </c>
      <c r="GT351">
        <v>20889</v>
      </c>
      <c r="GU351">
        <v>25777.5</v>
      </c>
      <c r="GV351">
        <v>24086.4</v>
      </c>
      <c r="GW351">
        <v>37145.1</v>
      </c>
      <c r="GX351">
        <v>32666.9</v>
      </c>
      <c r="GY351">
        <v>45116.1</v>
      </c>
      <c r="GZ351">
        <v>38184.5</v>
      </c>
      <c r="HA351">
        <v>1.73255</v>
      </c>
      <c r="HB351">
        <v>1.62223</v>
      </c>
      <c r="HC351">
        <v>-0.08579340000000001</v>
      </c>
      <c r="HD351">
        <v>0</v>
      </c>
      <c r="HE351">
        <v>29.6557</v>
      </c>
      <c r="HF351">
        <v>999.9</v>
      </c>
      <c r="HG351">
        <v>42.1</v>
      </c>
      <c r="HH351">
        <v>30.5</v>
      </c>
      <c r="HI351">
        <v>21.8529</v>
      </c>
      <c r="HJ351">
        <v>61.6644</v>
      </c>
      <c r="HK351">
        <v>23.7981</v>
      </c>
      <c r="HL351">
        <v>1</v>
      </c>
      <c r="HM351">
        <v>1.41738</v>
      </c>
      <c r="HN351">
        <v>9.28105</v>
      </c>
      <c r="HO351">
        <v>20.0683</v>
      </c>
      <c r="HP351">
        <v>5.20696</v>
      </c>
      <c r="HQ351">
        <v>11.992</v>
      </c>
      <c r="HR351">
        <v>4.9606</v>
      </c>
      <c r="HS351">
        <v>3.27383</v>
      </c>
      <c r="HT351">
        <v>9999</v>
      </c>
      <c r="HU351">
        <v>9999</v>
      </c>
      <c r="HV351">
        <v>9999</v>
      </c>
      <c r="HW351">
        <v>163.6</v>
      </c>
      <c r="HX351">
        <v>1.86371</v>
      </c>
      <c r="HY351">
        <v>1.85974</v>
      </c>
      <c r="HZ351">
        <v>1.85805</v>
      </c>
      <c r="IA351">
        <v>1.85944</v>
      </c>
      <c r="IB351">
        <v>1.85959</v>
      </c>
      <c r="IC351">
        <v>1.85804</v>
      </c>
      <c r="ID351">
        <v>1.85713</v>
      </c>
      <c r="IE351">
        <v>1.85209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-30.396</v>
      </c>
      <c r="IT351">
        <v>-3.6833</v>
      </c>
      <c r="IU351">
        <v>-16.32932974039748</v>
      </c>
      <c r="IV351">
        <v>-0.02504303529460891</v>
      </c>
      <c r="IW351">
        <v>8.203137281165334E-06</v>
      </c>
      <c r="IX351">
        <v>-1.601710138363582E-09</v>
      </c>
      <c r="IY351">
        <v>-1.733088081787357</v>
      </c>
      <c r="IZ351">
        <v>-0.1542298006697892</v>
      </c>
      <c r="JA351">
        <v>0.004482180110296973</v>
      </c>
      <c r="JB351">
        <v>-5.576280945024944E-05</v>
      </c>
      <c r="JC351">
        <v>4</v>
      </c>
      <c r="JD351">
        <v>1967</v>
      </c>
      <c r="JE351">
        <v>1</v>
      </c>
      <c r="JF351">
        <v>28</v>
      </c>
      <c r="JG351">
        <v>36.9</v>
      </c>
      <c r="JH351">
        <v>36.9</v>
      </c>
      <c r="JI351">
        <v>1.87988</v>
      </c>
      <c r="JJ351">
        <v>2.63428</v>
      </c>
      <c r="JK351">
        <v>1.49658</v>
      </c>
      <c r="JL351">
        <v>2.40601</v>
      </c>
      <c r="JM351">
        <v>1.54907</v>
      </c>
      <c r="JN351">
        <v>2.40967</v>
      </c>
      <c r="JO351">
        <v>33.6254</v>
      </c>
      <c r="JP351">
        <v>15.6468</v>
      </c>
      <c r="JQ351">
        <v>18</v>
      </c>
      <c r="JR351">
        <v>491.401</v>
      </c>
      <c r="JS351">
        <v>429.42</v>
      </c>
      <c r="JT351">
        <v>22.4078</v>
      </c>
      <c r="JU351">
        <v>43.0141</v>
      </c>
      <c r="JV351">
        <v>30.0003</v>
      </c>
      <c r="JW351">
        <v>42.7898</v>
      </c>
      <c r="JX351">
        <v>42.6224</v>
      </c>
      <c r="JY351">
        <v>37.7854</v>
      </c>
      <c r="JZ351">
        <v>6.24728</v>
      </c>
      <c r="KA351">
        <v>32.0416</v>
      </c>
      <c r="KB351">
        <v>16.8535</v>
      </c>
      <c r="KC351">
        <v>754.593</v>
      </c>
      <c r="KD351">
        <v>16.1014</v>
      </c>
      <c r="KE351">
        <v>98.5608</v>
      </c>
      <c r="KF351">
        <v>92.0147</v>
      </c>
    </row>
    <row r="352" spans="1:292">
      <c r="A352">
        <v>334</v>
      </c>
      <c r="B352">
        <v>1694445289.1</v>
      </c>
      <c r="C352">
        <v>11208.59999990463</v>
      </c>
      <c r="D352" t="s">
        <v>1108</v>
      </c>
      <c r="E352" t="s">
        <v>1109</v>
      </c>
      <c r="F352">
        <v>5</v>
      </c>
      <c r="G352" t="s">
        <v>1018</v>
      </c>
      <c r="H352">
        <v>1694445281.6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754.4080113402433</v>
      </c>
      <c r="AJ352">
        <v>700.2574909090907</v>
      </c>
      <c r="AK352">
        <v>3.364028122462934</v>
      </c>
      <c r="AL352">
        <v>65.95282676426442</v>
      </c>
      <c r="AM352">
        <f>(AO352 - AN352 + DX352*1E3/(8.314*(DZ352+273.15)) * AQ352/DW352 * AP352) * DW352/(100*DK352) * 1000/(1000 - AO352)</f>
        <v>0</v>
      </c>
      <c r="AN352">
        <v>16.06614524151135</v>
      </c>
      <c r="AO352">
        <v>22.00722606060606</v>
      </c>
      <c r="AP352">
        <v>-0.0005782575041607412</v>
      </c>
      <c r="AQ352">
        <v>102.977707971484</v>
      </c>
      <c r="AR352">
        <v>1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3.93</v>
      </c>
      <c r="DL352">
        <v>0.5</v>
      </c>
      <c r="DM352" t="s">
        <v>430</v>
      </c>
      <c r="DN352">
        <v>2</v>
      </c>
      <c r="DO352" t="b">
        <v>1</v>
      </c>
      <c r="DP352">
        <v>1694445281.6</v>
      </c>
      <c r="DQ352">
        <v>661.8365925925926</v>
      </c>
      <c r="DR352">
        <v>726.2563703703704</v>
      </c>
      <c r="DS352">
        <v>22.03244074074074</v>
      </c>
      <c r="DT352">
        <v>16.09488518518518</v>
      </c>
      <c r="DU352">
        <v>692.098962962963</v>
      </c>
      <c r="DV352">
        <v>25.7158962962963</v>
      </c>
      <c r="DW352">
        <v>499.9994444444445</v>
      </c>
      <c r="DX352">
        <v>84.46357407407406</v>
      </c>
      <c r="DY352">
        <v>0.09997210370370373</v>
      </c>
      <c r="DZ352">
        <v>27.69613333333333</v>
      </c>
      <c r="EA352">
        <v>28.2580074074074</v>
      </c>
      <c r="EB352">
        <v>999.9000000000001</v>
      </c>
      <c r="EC352">
        <v>0</v>
      </c>
      <c r="ED352">
        <v>0</v>
      </c>
      <c r="EE352">
        <v>10003.9737037037</v>
      </c>
      <c r="EF352">
        <v>0</v>
      </c>
      <c r="EG352">
        <v>1760.252962962963</v>
      </c>
      <c r="EH352">
        <v>-64.41977777777778</v>
      </c>
      <c r="EI352">
        <v>676.7467777777778</v>
      </c>
      <c r="EJ352">
        <v>738.1363703703703</v>
      </c>
      <c r="EK352">
        <v>5.937565925925925</v>
      </c>
      <c r="EL352">
        <v>726.2563703703704</v>
      </c>
      <c r="EM352">
        <v>16.09488518518518</v>
      </c>
      <c r="EN352">
        <v>1.860938518518519</v>
      </c>
      <c r="EO352">
        <v>1.35943037037037</v>
      </c>
      <c r="EP352">
        <v>16.30827037037037</v>
      </c>
      <c r="EQ352">
        <v>11.4725037037037</v>
      </c>
      <c r="ER352">
        <v>2000.012222222222</v>
      </c>
      <c r="ES352">
        <v>0.9800015555555555</v>
      </c>
      <c r="ET352">
        <v>0.01999795555555555</v>
      </c>
      <c r="EU352">
        <v>0</v>
      </c>
      <c r="EV352">
        <v>255.2775555555556</v>
      </c>
      <c r="EW352">
        <v>5.00078</v>
      </c>
      <c r="EX352">
        <v>6303.327407407406</v>
      </c>
      <c r="EY352">
        <v>16379.75185185185</v>
      </c>
      <c r="EZ352">
        <v>46.59692592592592</v>
      </c>
      <c r="FA352">
        <v>48.09233333333333</v>
      </c>
      <c r="FB352">
        <v>47.42107407407406</v>
      </c>
      <c r="FC352">
        <v>47.42585185185185</v>
      </c>
      <c r="FD352">
        <v>47.09922222222221</v>
      </c>
      <c r="FE352">
        <v>1955.112222222222</v>
      </c>
      <c r="FF352">
        <v>39.9</v>
      </c>
      <c r="FG352">
        <v>0</v>
      </c>
      <c r="FH352">
        <v>1694445289.5</v>
      </c>
      <c r="FI352">
        <v>0</v>
      </c>
      <c r="FJ352">
        <v>255.22596</v>
      </c>
      <c r="FK352">
        <v>-3.567461542045788</v>
      </c>
      <c r="FL352">
        <v>-63.18999994100996</v>
      </c>
      <c r="FM352">
        <v>6302.8872</v>
      </c>
      <c r="FN352">
        <v>15</v>
      </c>
      <c r="FO352">
        <v>1694443072.6</v>
      </c>
      <c r="FP352" t="s">
        <v>1019</v>
      </c>
      <c r="FQ352">
        <v>1694443072.6</v>
      </c>
      <c r="FR352">
        <v>1694443072.6</v>
      </c>
      <c r="FS352">
        <v>5</v>
      </c>
      <c r="FT352">
        <v>-0.144</v>
      </c>
      <c r="FU352">
        <v>0.006</v>
      </c>
      <c r="FV352">
        <v>-26.014</v>
      </c>
      <c r="FW352">
        <v>-3.404</v>
      </c>
      <c r="FX352">
        <v>420</v>
      </c>
      <c r="FY352">
        <v>15</v>
      </c>
      <c r="FZ352">
        <v>0.18</v>
      </c>
      <c r="GA352">
        <v>0.01</v>
      </c>
      <c r="GB352">
        <v>-64.14415</v>
      </c>
      <c r="GC352">
        <v>-5.03571332082549</v>
      </c>
      <c r="GD352">
        <v>0.4883575682837327</v>
      </c>
      <c r="GE352">
        <v>0</v>
      </c>
      <c r="GF352">
        <v>5.945933999999999</v>
      </c>
      <c r="GG352">
        <v>-0.1078786491557353</v>
      </c>
      <c r="GH352">
        <v>0.01739977640660931</v>
      </c>
      <c r="GI352">
        <v>1</v>
      </c>
      <c r="GJ352">
        <v>1</v>
      </c>
      <c r="GK352">
        <v>2</v>
      </c>
      <c r="GL352" t="s">
        <v>438</v>
      </c>
      <c r="GM352">
        <v>3.10366</v>
      </c>
      <c r="GN352">
        <v>2.75802</v>
      </c>
      <c r="GO352">
        <v>0.117248</v>
      </c>
      <c r="GP352">
        <v>0.120994</v>
      </c>
      <c r="GQ352">
        <v>0.103576</v>
      </c>
      <c r="GR352">
        <v>0.074411</v>
      </c>
      <c r="GS352">
        <v>22240.9</v>
      </c>
      <c r="GT352">
        <v>20845.1</v>
      </c>
      <c r="GU352">
        <v>25777.5</v>
      </c>
      <c r="GV352">
        <v>24086.4</v>
      </c>
      <c r="GW352">
        <v>37147.9</v>
      </c>
      <c r="GX352">
        <v>32670.5</v>
      </c>
      <c r="GY352">
        <v>45116.1</v>
      </c>
      <c r="GZ352">
        <v>38184.5</v>
      </c>
      <c r="HA352">
        <v>1.73255</v>
      </c>
      <c r="HB352">
        <v>1.6222</v>
      </c>
      <c r="HC352">
        <v>-0.0855327</v>
      </c>
      <c r="HD352">
        <v>0</v>
      </c>
      <c r="HE352">
        <v>29.6528</v>
      </c>
      <c r="HF352">
        <v>999.9</v>
      </c>
      <c r="HG352">
        <v>42.1</v>
      </c>
      <c r="HH352">
        <v>30.5</v>
      </c>
      <c r="HI352">
        <v>21.8546</v>
      </c>
      <c r="HJ352">
        <v>61.5844</v>
      </c>
      <c r="HK352">
        <v>23.762</v>
      </c>
      <c r="HL352">
        <v>1</v>
      </c>
      <c r="HM352">
        <v>1.41769</v>
      </c>
      <c r="HN352">
        <v>9.28105</v>
      </c>
      <c r="HO352">
        <v>20.0684</v>
      </c>
      <c r="HP352">
        <v>5.20636</v>
      </c>
      <c r="HQ352">
        <v>11.992</v>
      </c>
      <c r="HR352">
        <v>4.9605</v>
      </c>
      <c r="HS352">
        <v>3.27385</v>
      </c>
      <c r="HT352">
        <v>9999</v>
      </c>
      <c r="HU352">
        <v>9999</v>
      </c>
      <c r="HV352">
        <v>9999</v>
      </c>
      <c r="HW352">
        <v>163.6</v>
      </c>
      <c r="HX352">
        <v>1.86371</v>
      </c>
      <c r="HY352">
        <v>1.85974</v>
      </c>
      <c r="HZ352">
        <v>1.85804</v>
      </c>
      <c r="IA352">
        <v>1.85944</v>
      </c>
      <c r="IB352">
        <v>1.85959</v>
      </c>
      <c r="IC352">
        <v>1.85805</v>
      </c>
      <c r="ID352">
        <v>1.85707</v>
      </c>
      <c r="IE352">
        <v>1.85211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-30.661</v>
      </c>
      <c r="IT352">
        <v>-3.6825</v>
      </c>
      <c r="IU352">
        <v>-16.32932974039748</v>
      </c>
      <c r="IV352">
        <v>-0.02504303529460891</v>
      </c>
      <c r="IW352">
        <v>8.203137281165334E-06</v>
      </c>
      <c r="IX352">
        <v>-1.601710138363582E-09</v>
      </c>
      <c r="IY352">
        <v>-1.733088081787357</v>
      </c>
      <c r="IZ352">
        <v>-0.1542298006697892</v>
      </c>
      <c r="JA352">
        <v>0.004482180110296973</v>
      </c>
      <c r="JB352">
        <v>-5.576280945024944E-05</v>
      </c>
      <c r="JC352">
        <v>4</v>
      </c>
      <c r="JD352">
        <v>1967</v>
      </c>
      <c r="JE352">
        <v>1</v>
      </c>
      <c r="JF352">
        <v>28</v>
      </c>
      <c r="JG352">
        <v>36.9</v>
      </c>
      <c r="JH352">
        <v>36.9</v>
      </c>
      <c r="JI352">
        <v>1.91406</v>
      </c>
      <c r="JJ352">
        <v>2.62695</v>
      </c>
      <c r="JK352">
        <v>1.49658</v>
      </c>
      <c r="JL352">
        <v>2.40601</v>
      </c>
      <c r="JM352">
        <v>1.54907</v>
      </c>
      <c r="JN352">
        <v>2.43774</v>
      </c>
      <c r="JO352">
        <v>33.6254</v>
      </c>
      <c r="JP352">
        <v>15.6468</v>
      </c>
      <c r="JQ352">
        <v>18</v>
      </c>
      <c r="JR352">
        <v>491.415</v>
      </c>
      <c r="JS352">
        <v>429.404</v>
      </c>
      <c r="JT352">
        <v>22.4218</v>
      </c>
      <c r="JU352">
        <v>43.0141</v>
      </c>
      <c r="JV352">
        <v>30.0004</v>
      </c>
      <c r="JW352">
        <v>42.792</v>
      </c>
      <c r="JX352">
        <v>42.6224</v>
      </c>
      <c r="JY352">
        <v>38.4867</v>
      </c>
      <c r="JZ352">
        <v>6.24728</v>
      </c>
      <c r="KA352">
        <v>32.0416</v>
      </c>
      <c r="KB352">
        <v>16.8273</v>
      </c>
      <c r="KC352">
        <v>774.629</v>
      </c>
      <c r="KD352">
        <v>16.1168</v>
      </c>
      <c r="KE352">
        <v>98.5608</v>
      </c>
      <c r="KF352">
        <v>92.0147</v>
      </c>
    </row>
    <row r="353" spans="1:292">
      <c r="A353">
        <v>335</v>
      </c>
      <c r="B353">
        <v>1694445294.1</v>
      </c>
      <c r="C353">
        <v>11213.59999990463</v>
      </c>
      <c r="D353" t="s">
        <v>1110</v>
      </c>
      <c r="E353" t="s">
        <v>1111</v>
      </c>
      <c r="F353">
        <v>5</v>
      </c>
      <c r="G353" t="s">
        <v>1018</v>
      </c>
      <c r="H353">
        <v>1694445286.314285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771.4115080798128</v>
      </c>
      <c r="AJ353">
        <v>716.9953878787875</v>
      </c>
      <c r="AK353">
        <v>3.349134986843971</v>
      </c>
      <c r="AL353">
        <v>65.95282676426442</v>
      </c>
      <c r="AM353">
        <f>(AO353 - AN353 + DX353*1E3/(8.314*(DZ353+273.15)) * AQ353/DW353 * AP353) * DW353/(100*DK353) * 1000/(1000 - AO353)</f>
        <v>0</v>
      </c>
      <c r="AN353">
        <v>16.06161596479167</v>
      </c>
      <c r="AO353">
        <v>21.98587818181818</v>
      </c>
      <c r="AP353">
        <v>-0.00557946148271395</v>
      </c>
      <c r="AQ353">
        <v>102.977707971484</v>
      </c>
      <c r="AR353">
        <v>1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3.93</v>
      </c>
      <c r="DL353">
        <v>0.5</v>
      </c>
      <c r="DM353" t="s">
        <v>430</v>
      </c>
      <c r="DN353">
        <v>2</v>
      </c>
      <c r="DO353" t="b">
        <v>1</v>
      </c>
      <c r="DP353">
        <v>1694445286.314285</v>
      </c>
      <c r="DQ353">
        <v>677.3006785714286</v>
      </c>
      <c r="DR353">
        <v>742.1045714285714</v>
      </c>
      <c r="DS353">
        <v>22.01502142857143</v>
      </c>
      <c r="DT353">
        <v>16.08005357142857</v>
      </c>
      <c r="DU353">
        <v>707.8130357142857</v>
      </c>
      <c r="DV353">
        <v>25.69785714285714</v>
      </c>
      <c r="DW353">
        <v>500.0063214285715</v>
      </c>
      <c r="DX353">
        <v>84.46317499999999</v>
      </c>
      <c r="DY353">
        <v>0.09996220000000001</v>
      </c>
      <c r="DZ353">
        <v>27.69879642857143</v>
      </c>
      <c r="EA353">
        <v>28.25981785714286</v>
      </c>
      <c r="EB353">
        <v>999.9000000000002</v>
      </c>
      <c r="EC353">
        <v>0</v>
      </c>
      <c r="ED353">
        <v>0</v>
      </c>
      <c r="EE353">
        <v>10005.3125</v>
      </c>
      <c r="EF353">
        <v>0</v>
      </c>
      <c r="EG353">
        <v>1761.189642857143</v>
      </c>
      <c r="EH353">
        <v>-64.80386428571428</v>
      </c>
      <c r="EI353">
        <v>692.5469642857144</v>
      </c>
      <c r="EJ353">
        <v>754.2323928571429</v>
      </c>
      <c r="EK353">
        <v>5.934981785714285</v>
      </c>
      <c r="EL353">
        <v>742.1045714285714</v>
      </c>
      <c r="EM353">
        <v>16.08005357142857</v>
      </c>
      <c r="EN353">
        <v>1.859459285714286</v>
      </c>
      <c r="EO353">
        <v>1.358171785714285</v>
      </c>
      <c r="EP353">
        <v>16.29578928571429</v>
      </c>
      <c r="EQ353">
        <v>11.4585</v>
      </c>
      <c r="ER353">
        <v>1999.999285714286</v>
      </c>
      <c r="ES353">
        <v>0.9800011785714285</v>
      </c>
      <c r="ET353">
        <v>0.01999832857142856</v>
      </c>
      <c r="EU353">
        <v>0</v>
      </c>
      <c r="EV353">
        <v>254.9841785714286</v>
      </c>
      <c r="EW353">
        <v>5.00078</v>
      </c>
      <c r="EX353">
        <v>6298.582857142857</v>
      </c>
      <c r="EY353">
        <v>16379.64285714286</v>
      </c>
      <c r="EZ353">
        <v>46.59575</v>
      </c>
      <c r="FA353">
        <v>48.09575</v>
      </c>
      <c r="FB353">
        <v>47.38821428571428</v>
      </c>
      <c r="FC353">
        <v>47.42396428571428</v>
      </c>
      <c r="FD353">
        <v>47.11346428571427</v>
      </c>
      <c r="FE353">
        <v>1955.099285714286</v>
      </c>
      <c r="FF353">
        <v>39.9</v>
      </c>
      <c r="FG353">
        <v>0</v>
      </c>
      <c r="FH353">
        <v>1694445294.3</v>
      </c>
      <c r="FI353">
        <v>0</v>
      </c>
      <c r="FJ353">
        <v>254.961</v>
      </c>
      <c r="FK353">
        <v>-3.455000016215901</v>
      </c>
      <c r="FL353">
        <v>-56.95230782699904</v>
      </c>
      <c r="FM353">
        <v>6298.0484</v>
      </c>
      <c r="FN353">
        <v>15</v>
      </c>
      <c r="FO353">
        <v>1694443072.6</v>
      </c>
      <c r="FP353" t="s">
        <v>1019</v>
      </c>
      <c r="FQ353">
        <v>1694443072.6</v>
      </c>
      <c r="FR353">
        <v>1694443072.6</v>
      </c>
      <c r="FS353">
        <v>5</v>
      </c>
      <c r="FT353">
        <v>-0.144</v>
      </c>
      <c r="FU353">
        <v>0.006</v>
      </c>
      <c r="FV353">
        <v>-26.014</v>
      </c>
      <c r="FW353">
        <v>-3.404</v>
      </c>
      <c r="FX353">
        <v>420</v>
      </c>
      <c r="FY353">
        <v>15</v>
      </c>
      <c r="FZ353">
        <v>0.18</v>
      </c>
      <c r="GA353">
        <v>0.01</v>
      </c>
      <c r="GB353">
        <v>-64.54464750000001</v>
      </c>
      <c r="GC353">
        <v>-4.906443151970023</v>
      </c>
      <c r="GD353">
        <v>0.4762065087687807</v>
      </c>
      <c r="GE353">
        <v>0</v>
      </c>
      <c r="GF353">
        <v>5.937091</v>
      </c>
      <c r="GG353">
        <v>-0.006135309568485862</v>
      </c>
      <c r="GH353">
        <v>0.009628418042440749</v>
      </c>
      <c r="GI353">
        <v>1</v>
      </c>
      <c r="GJ353">
        <v>1</v>
      </c>
      <c r="GK353">
        <v>2</v>
      </c>
      <c r="GL353" t="s">
        <v>438</v>
      </c>
      <c r="GM353">
        <v>3.10369</v>
      </c>
      <c r="GN353">
        <v>2.75819</v>
      </c>
      <c r="GO353">
        <v>0.119107</v>
      </c>
      <c r="GP353">
        <v>0.122839</v>
      </c>
      <c r="GQ353">
        <v>0.103517</v>
      </c>
      <c r="GR353">
        <v>0.07441540000000001</v>
      </c>
      <c r="GS353">
        <v>22193.9</v>
      </c>
      <c r="GT353">
        <v>20801.3</v>
      </c>
      <c r="GU353">
        <v>25777.4</v>
      </c>
      <c r="GV353">
        <v>24086.4</v>
      </c>
      <c r="GW353">
        <v>37150.4</v>
      </c>
      <c r="GX353">
        <v>32670.4</v>
      </c>
      <c r="GY353">
        <v>45115.9</v>
      </c>
      <c r="GZ353">
        <v>38184.4</v>
      </c>
      <c r="HA353">
        <v>1.73275</v>
      </c>
      <c r="HB353">
        <v>1.62225</v>
      </c>
      <c r="HC353">
        <v>-0.0849366</v>
      </c>
      <c r="HD353">
        <v>0</v>
      </c>
      <c r="HE353">
        <v>29.647</v>
      </c>
      <c r="HF353">
        <v>999.9</v>
      </c>
      <c r="HG353">
        <v>42</v>
      </c>
      <c r="HH353">
        <v>30.5</v>
      </c>
      <c r="HI353">
        <v>21.8027</v>
      </c>
      <c r="HJ353">
        <v>61.6544</v>
      </c>
      <c r="HK353">
        <v>23.7179</v>
      </c>
      <c r="HL353">
        <v>1</v>
      </c>
      <c r="HM353">
        <v>1.41783</v>
      </c>
      <c r="HN353">
        <v>9.28105</v>
      </c>
      <c r="HO353">
        <v>20.0685</v>
      </c>
      <c r="HP353">
        <v>5.20681</v>
      </c>
      <c r="HQ353">
        <v>11.992</v>
      </c>
      <c r="HR353">
        <v>4.9606</v>
      </c>
      <c r="HS353">
        <v>3.27385</v>
      </c>
      <c r="HT353">
        <v>9999</v>
      </c>
      <c r="HU353">
        <v>9999</v>
      </c>
      <c r="HV353">
        <v>9999</v>
      </c>
      <c r="HW353">
        <v>163.6</v>
      </c>
      <c r="HX353">
        <v>1.86371</v>
      </c>
      <c r="HY353">
        <v>1.85974</v>
      </c>
      <c r="HZ353">
        <v>1.85804</v>
      </c>
      <c r="IA353">
        <v>1.85944</v>
      </c>
      <c r="IB353">
        <v>1.85959</v>
      </c>
      <c r="IC353">
        <v>1.85803</v>
      </c>
      <c r="ID353">
        <v>1.85708</v>
      </c>
      <c r="IE353">
        <v>1.85208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-30.922</v>
      </c>
      <c r="IT353">
        <v>-3.6818</v>
      </c>
      <c r="IU353">
        <v>-16.32932974039748</v>
      </c>
      <c r="IV353">
        <v>-0.02504303529460891</v>
      </c>
      <c r="IW353">
        <v>8.203137281165334E-06</v>
      </c>
      <c r="IX353">
        <v>-1.601710138363582E-09</v>
      </c>
      <c r="IY353">
        <v>-1.733088081787357</v>
      </c>
      <c r="IZ353">
        <v>-0.1542298006697892</v>
      </c>
      <c r="JA353">
        <v>0.004482180110296973</v>
      </c>
      <c r="JB353">
        <v>-5.576280945024944E-05</v>
      </c>
      <c r="JC353">
        <v>4</v>
      </c>
      <c r="JD353">
        <v>1967</v>
      </c>
      <c r="JE353">
        <v>1</v>
      </c>
      <c r="JF353">
        <v>28</v>
      </c>
      <c r="JG353">
        <v>37</v>
      </c>
      <c r="JH353">
        <v>37</v>
      </c>
      <c r="JI353">
        <v>1.9458</v>
      </c>
      <c r="JJ353">
        <v>2.63062</v>
      </c>
      <c r="JK353">
        <v>1.49658</v>
      </c>
      <c r="JL353">
        <v>2.40601</v>
      </c>
      <c r="JM353">
        <v>1.54907</v>
      </c>
      <c r="JN353">
        <v>2.45972</v>
      </c>
      <c r="JO353">
        <v>33.6254</v>
      </c>
      <c r="JP353">
        <v>15.6556</v>
      </c>
      <c r="JQ353">
        <v>18</v>
      </c>
      <c r="JR353">
        <v>491.544</v>
      </c>
      <c r="JS353">
        <v>429.436</v>
      </c>
      <c r="JT353">
        <v>22.4339</v>
      </c>
      <c r="JU353">
        <v>43.0164</v>
      </c>
      <c r="JV353">
        <v>30.0001</v>
      </c>
      <c r="JW353">
        <v>42.792</v>
      </c>
      <c r="JX353">
        <v>42.6224</v>
      </c>
      <c r="JY353">
        <v>39.0972</v>
      </c>
      <c r="JZ353">
        <v>6.24728</v>
      </c>
      <c r="KA353">
        <v>32.0416</v>
      </c>
      <c r="KB353">
        <v>16.8146</v>
      </c>
      <c r="KC353">
        <v>787.987</v>
      </c>
      <c r="KD353">
        <v>16.139</v>
      </c>
      <c r="KE353">
        <v>98.5604</v>
      </c>
      <c r="KF353">
        <v>92.01439999999999</v>
      </c>
    </row>
    <row r="354" spans="1:292">
      <c r="A354">
        <v>336</v>
      </c>
      <c r="B354">
        <v>1694445299.1</v>
      </c>
      <c r="C354">
        <v>11218.59999990463</v>
      </c>
      <c r="D354" t="s">
        <v>1112</v>
      </c>
      <c r="E354" t="s">
        <v>1113</v>
      </c>
      <c r="F354">
        <v>5</v>
      </c>
      <c r="G354" t="s">
        <v>1018</v>
      </c>
      <c r="H354">
        <v>1694445291.6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788.4486089944547</v>
      </c>
      <c r="AJ354">
        <v>733.9374242424241</v>
      </c>
      <c r="AK354">
        <v>3.384634457843529</v>
      </c>
      <c r="AL354">
        <v>65.95282676426442</v>
      </c>
      <c r="AM354">
        <f>(AO354 - AN354 + DX354*1E3/(8.314*(DZ354+273.15)) * AQ354/DW354 * AP354) * DW354/(100*DK354) * 1000/(1000 - AO354)</f>
        <v>0</v>
      </c>
      <c r="AN354">
        <v>16.06465692245025</v>
      </c>
      <c r="AO354">
        <v>21.97646424242423</v>
      </c>
      <c r="AP354">
        <v>-0.000608414303627816</v>
      </c>
      <c r="AQ354">
        <v>102.977707971484</v>
      </c>
      <c r="AR354">
        <v>1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3.93</v>
      </c>
      <c r="DL354">
        <v>0.5</v>
      </c>
      <c r="DM354" t="s">
        <v>430</v>
      </c>
      <c r="DN354">
        <v>2</v>
      </c>
      <c r="DO354" t="b">
        <v>1</v>
      </c>
      <c r="DP354">
        <v>1694445291.6</v>
      </c>
      <c r="DQ354">
        <v>694.7056296296296</v>
      </c>
      <c r="DR354">
        <v>759.856925925926</v>
      </c>
      <c r="DS354">
        <v>21.99626666666667</v>
      </c>
      <c r="DT354">
        <v>16.0646962962963</v>
      </c>
      <c r="DU354">
        <v>725.4966296296296</v>
      </c>
      <c r="DV354">
        <v>25.67842592592593</v>
      </c>
      <c r="DW354">
        <v>499.9967407407407</v>
      </c>
      <c r="DX354">
        <v>84.46278148148149</v>
      </c>
      <c r="DY354">
        <v>0.09994954814814815</v>
      </c>
      <c r="DZ354">
        <v>27.70074444444445</v>
      </c>
      <c r="EA354">
        <v>28.25977407407408</v>
      </c>
      <c r="EB354">
        <v>999.9000000000001</v>
      </c>
      <c r="EC354">
        <v>0</v>
      </c>
      <c r="ED354">
        <v>0</v>
      </c>
      <c r="EE354">
        <v>10009.00555555556</v>
      </c>
      <c r="EF354">
        <v>0</v>
      </c>
      <c r="EG354">
        <v>1762.155185185185</v>
      </c>
      <c r="EH354">
        <v>-65.15122592592591</v>
      </c>
      <c r="EI354">
        <v>710.3301481481481</v>
      </c>
      <c r="EJ354">
        <v>772.2630740740742</v>
      </c>
      <c r="EK354">
        <v>5.931582222222221</v>
      </c>
      <c r="EL354">
        <v>759.856925925926</v>
      </c>
      <c r="EM354">
        <v>16.0646962962963</v>
      </c>
      <c r="EN354">
        <v>1.857866666666667</v>
      </c>
      <c r="EO354">
        <v>1.356868888888889</v>
      </c>
      <c r="EP354">
        <v>16.28234444444444</v>
      </c>
      <c r="EQ354">
        <v>11.44400370370371</v>
      </c>
      <c r="ER354">
        <v>2000.002962962963</v>
      </c>
      <c r="ES354">
        <v>0.9800011111111111</v>
      </c>
      <c r="ET354">
        <v>0.0199984</v>
      </c>
      <c r="EU354">
        <v>0</v>
      </c>
      <c r="EV354">
        <v>254.6494814814814</v>
      </c>
      <c r="EW354">
        <v>5.00078</v>
      </c>
      <c r="EX354">
        <v>6293.31925925926</v>
      </c>
      <c r="EY354">
        <v>16379.67037037037</v>
      </c>
      <c r="EZ354">
        <v>46.567</v>
      </c>
      <c r="FA354">
        <v>48.08311111111111</v>
      </c>
      <c r="FB354">
        <v>47.35859259259259</v>
      </c>
      <c r="FC354">
        <v>47.40022222222222</v>
      </c>
      <c r="FD354">
        <v>47.0761111111111</v>
      </c>
      <c r="FE354">
        <v>1955.102962962963</v>
      </c>
      <c r="FF354">
        <v>39.9</v>
      </c>
      <c r="FG354">
        <v>0</v>
      </c>
      <c r="FH354">
        <v>1694445299.1</v>
      </c>
      <c r="FI354">
        <v>0</v>
      </c>
      <c r="FJ354">
        <v>254.66416</v>
      </c>
      <c r="FK354">
        <v>-3.266615401815089</v>
      </c>
      <c r="FL354">
        <v>-57.44923086284348</v>
      </c>
      <c r="FM354">
        <v>6293.313599999999</v>
      </c>
      <c r="FN354">
        <v>15</v>
      </c>
      <c r="FO354">
        <v>1694443072.6</v>
      </c>
      <c r="FP354" t="s">
        <v>1019</v>
      </c>
      <c r="FQ354">
        <v>1694443072.6</v>
      </c>
      <c r="FR354">
        <v>1694443072.6</v>
      </c>
      <c r="FS354">
        <v>5</v>
      </c>
      <c r="FT354">
        <v>-0.144</v>
      </c>
      <c r="FU354">
        <v>0.006</v>
      </c>
      <c r="FV354">
        <v>-26.014</v>
      </c>
      <c r="FW354">
        <v>-3.404</v>
      </c>
      <c r="FX354">
        <v>420</v>
      </c>
      <c r="FY354">
        <v>15</v>
      </c>
      <c r="FZ354">
        <v>0.18</v>
      </c>
      <c r="GA354">
        <v>0.01</v>
      </c>
      <c r="GB354">
        <v>-64.92660249999999</v>
      </c>
      <c r="GC354">
        <v>-4.167326454033453</v>
      </c>
      <c r="GD354">
        <v>0.4101980676987029</v>
      </c>
      <c r="GE354">
        <v>0</v>
      </c>
      <c r="GF354">
        <v>5.930840999999999</v>
      </c>
      <c r="GG354">
        <v>-0.04637133208256214</v>
      </c>
      <c r="GH354">
        <v>0.01205577119059576</v>
      </c>
      <c r="GI354">
        <v>1</v>
      </c>
      <c r="GJ354">
        <v>1</v>
      </c>
      <c r="GK354">
        <v>2</v>
      </c>
      <c r="GL354" t="s">
        <v>438</v>
      </c>
      <c r="GM354">
        <v>3.10376</v>
      </c>
      <c r="GN354">
        <v>2.75815</v>
      </c>
      <c r="GO354">
        <v>0.120961</v>
      </c>
      <c r="GP354">
        <v>0.124616</v>
      </c>
      <c r="GQ354">
        <v>0.103491</v>
      </c>
      <c r="GR354">
        <v>0.0744282</v>
      </c>
      <c r="GS354">
        <v>22147.2</v>
      </c>
      <c r="GT354">
        <v>20759.1</v>
      </c>
      <c r="GU354">
        <v>25777.4</v>
      </c>
      <c r="GV354">
        <v>24086.4</v>
      </c>
      <c r="GW354">
        <v>37151.5</v>
      </c>
      <c r="GX354">
        <v>32670</v>
      </c>
      <c r="GY354">
        <v>45115.7</v>
      </c>
      <c r="GZ354">
        <v>38184.2</v>
      </c>
      <c r="HA354">
        <v>1.73277</v>
      </c>
      <c r="HB354">
        <v>1.62232</v>
      </c>
      <c r="HC354">
        <v>-0.0847876</v>
      </c>
      <c r="HD354">
        <v>0</v>
      </c>
      <c r="HE354">
        <v>29.6418</v>
      </c>
      <c r="HF354">
        <v>999.9</v>
      </c>
      <c r="HG354">
        <v>42.1</v>
      </c>
      <c r="HH354">
        <v>30.5</v>
      </c>
      <c r="HI354">
        <v>21.8526</v>
      </c>
      <c r="HJ354">
        <v>61.3644</v>
      </c>
      <c r="HK354">
        <v>23.7099</v>
      </c>
      <c r="HL354">
        <v>1</v>
      </c>
      <c r="HM354">
        <v>1.41797</v>
      </c>
      <c r="HN354">
        <v>9.28105</v>
      </c>
      <c r="HO354">
        <v>20.0688</v>
      </c>
      <c r="HP354">
        <v>5.20756</v>
      </c>
      <c r="HQ354">
        <v>11.992</v>
      </c>
      <c r="HR354">
        <v>4.961</v>
      </c>
      <c r="HS354">
        <v>3.27413</v>
      </c>
      <c r="HT354">
        <v>9999</v>
      </c>
      <c r="HU354">
        <v>9999</v>
      </c>
      <c r="HV354">
        <v>9999</v>
      </c>
      <c r="HW354">
        <v>163.6</v>
      </c>
      <c r="HX354">
        <v>1.86372</v>
      </c>
      <c r="HY354">
        <v>1.85974</v>
      </c>
      <c r="HZ354">
        <v>1.85804</v>
      </c>
      <c r="IA354">
        <v>1.85944</v>
      </c>
      <c r="IB354">
        <v>1.85959</v>
      </c>
      <c r="IC354">
        <v>1.85806</v>
      </c>
      <c r="ID354">
        <v>1.85712</v>
      </c>
      <c r="IE354">
        <v>1.8521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-31.182</v>
      </c>
      <c r="IT354">
        <v>-3.6815</v>
      </c>
      <c r="IU354">
        <v>-16.32932974039748</v>
      </c>
      <c r="IV354">
        <v>-0.02504303529460891</v>
      </c>
      <c r="IW354">
        <v>8.203137281165334E-06</v>
      </c>
      <c r="IX354">
        <v>-1.601710138363582E-09</v>
      </c>
      <c r="IY354">
        <v>-1.733088081787357</v>
      </c>
      <c r="IZ354">
        <v>-0.1542298006697892</v>
      </c>
      <c r="JA354">
        <v>0.004482180110296973</v>
      </c>
      <c r="JB354">
        <v>-5.576280945024944E-05</v>
      </c>
      <c r="JC354">
        <v>4</v>
      </c>
      <c r="JD354">
        <v>1967</v>
      </c>
      <c r="JE354">
        <v>1</v>
      </c>
      <c r="JF354">
        <v>28</v>
      </c>
      <c r="JG354">
        <v>37.1</v>
      </c>
      <c r="JH354">
        <v>37.1</v>
      </c>
      <c r="JI354">
        <v>1.97998</v>
      </c>
      <c r="JJ354">
        <v>2.62695</v>
      </c>
      <c r="JK354">
        <v>1.49658</v>
      </c>
      <c r="JL354">
        <v>2.40601</v>
      </c>
      <c r="JM354">
        <v>1.54907</v>
      </c>
      <c r="JN354">
        <v>2.45239</v>
      </c>
      <c r="JO354">
        <v>33.6254</v>
      </c>
      <c r="JP354">
        <v>15.6643</v>
      </c>
      <c r="JQ354">
        <v>18</v>
      </c>
      <c r="JR354">
        <v>491.586</v>
      </c>
      <c r="JS354">
        <v>429.509</v>
      </c>
      <c r="JT354">
        <v>22.4465</v>
      </c>
      <c r="JU354">
        <v>43.0186</v>
      </c>
      <c r="JV354">
        <v>30.0002</v>
      </c>
      <c r="JW354">
        <v>42.7964</v>
      </c>
      <c r="JX354">
        <v>42.6268</v>
      </c>
      <c r="JY354">
        <v>39.7963</v>
      </c>
      <c r="JZ354">
        <v>5.97265</v>
      </c>
      <c r="KA354">
        <v>32.0416</v>
      </c>
      <c r="KB354">
        <v>16.8051</v>
      </c>
      <c r="KC354">
        <v>808.03</v>
      </c>
      <c r="KD354">
        <v>16.1566</v>
      </c>
      <c r="KE354">
        <v>98.56019999999999</v>
      </c>
      <c r="KF354">
        <v>92.0141</v>
      </c>
    </row>
    <row r="355" spans="1:292">
      <c r="A355">
        <v>337</v>
      </c>
      <c r="B355">
        <v>1694445304.1</v>
      </c>
      <c r="C355">
        <v>11223.59999990463</v>
      </c>
      <c r="D355" t="s">
        <v>1114</v>
      </c>
      <c r="E355" t="s">
        <v>1115</v>
      </c>
      <c r="F355">
        <v>5</v>
      </c>
      <c r="G355" t="s">
        <v>1018</v>
      </c>
      <c r="H355">
        <v>1694445296.314285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805.356188391052</v>
      </c>
      <c r="AJ355">
        <v>750.7634545454544</v>
      </c>
      <c r="AK355">
        <v>3.364474655558</v>
      </c>
      <c r="AL355">
        <v>65.95282676426442</v>
      </c>
      <c r="AM355">
        <f>(AO355 - AN355 + DX355*1E3/(8.314*(DZ355+273.15)) * AQ355/DW355 * AP355) * DW355/(100*DK355) * 1000/(1000 - AO355)</f>
        <v>0</v>
      </c>
      <c r="AN355">
        <v>16.0741524047123</v>
      </c>
      <c r="AO355">
        <v>21.96861878787879</v>
      </c>
      <c r="AP355">
        <v>-0.0003446380385889663</v>
      </c>
      <c r="AQ355">
        <v>102.977707971484</v>
      </c>
      <c r="AR355">
        <v>1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3.93</v>
      </c>
      <c r="DL355">
        <v>0.5</v>
      </c>
      <c r="DM355" t="s">
        <v>430</v>
      </c>
      <c r="DN355">
        <v>2</v>
      </c>
      <c r="DO355" t="b">
        <v>1</v>
      </c>
      <c r="DP355">
        <v>1694445296.314285</v>
      </c>
      <c r="DQ355">
        <v>710.2407857142856</v>
      </c>
      <c r="DR355">
        <v>775.6288928571428</v>
      </c>
      <c r="DS355">
        <v>21.98258571428572</v>
      </c>
      <c r="DT355">
        <v>16.06705</v>
      </c>
      <c r="DU355">
        <v>741.2777857142856</v>
      </c>
      <c r="DV355">
        <v>25.66426071428572</v>
      </c>
      <c r="DW355">
        <v>500.0186785714286</v>
      </c>
      <c r="DX355">
        <v>84.46241785714285</v>
      </c>
      <c r="DY355">
        <v>0.100031675</v>
      </c>
      <c r="DZ355">
        <v>27.70753571428572</v>
      </c>
      <c r="EA355">
        <v>28.26046071428571</v>
      </c>
      <c r="EB355">
        <v>999.9000000000002</v>
      </c>
      <c r="EC355">
        <v>0</v>
      </c>
      <c r="ED355">
        <v>0</v>
      </c>
      <c r="EE355">
        <v>10003.95964285714</v>
      </c>
      <c r="EF355">
        <v>0</v>
      </c>
      <c r="EG355">
        <v>1762.722857142857</v>
      </c>
      <c r="EH355">
        <v>-65.38815357142857</v>
      </c>
      <c r="EI355">
        <v>726.2045000000001</v>
      </c>
      <c r="EJ355">
        <v>788.2945714285715</v>
      </c>
      <c r="EK355">
        <v>5.915538571428572</v>
      </c>
      <c r="EL355">
        <v>775.6288928571428</v>
      </c>
      <c r="EM355">
        <v>16.06705</v>
      </c>
      <c r="EN355">
        <v>1.8567025</v>
      </c>
      <c r="EO355">
        <v>1.357062857142857</v>
      </c>
      <c r="EP355">
        <v>16.27251428571429</v>
      </c>
      <c r="EQ355">
        <v>11.44616428571429</v>
      </c>
      <c r="ER355">
        <v>2000.039285714286</v>
      </c>
      <c r="ES355">
        <v>0.9800015</v>
      </c>
      <c r="ET355">
        <v>0.01999802142857143</v>
      </c>
      <c r="EU355">
        <v>0</v>
      </c>
      <c r="EV355">
        <v>254.3770714285714</v>
      </c>
      <c r="EW355">
        <v>5.00078</v>
      </c>
      <c r="EX355">
        <v>6288.412857142857</v>
      </c>
      <c r="EY355">
        <v>16379.97142857143</v>
      </c>
      <c r="EZ355">
        <v>46.54678571428571</v>
      </c>
      <c r="FA355">
        <v>48.07335714285713</v>
      </c>
      <c r="FB355">
        <v>47.2207857142857</v>
      </c>
      <c r="FC355">
        <v>47.37689285714284</v>
      </c>
      <c r="FD355">
        <v>47.03107142857142</v>
      </c>
      <c r="FE355">
        <v>1955.139285714286</v>
      </c>
      <c r="FF355">
        <v>39.9</v>
      </c>
      <c r="FG355">
        <v>0</v>
      </c>
      <c r="FH355">
        <v>1694445304.5</v>
      </c>
      <c r="FI355">
        <v>0</v>
      </c>
      <c r="FJ355">
        <v>254.3876153846154</v>
      </c>
      <c r="FK355">
        <v>-3.493264970416971</v>
      </c>
      <c r="FL355">
        <v>-67.66735034741863</v>
      </c>
      <c r="FM355">
        <v>6287.978076923077</v>
      </c>
      <c r="FN355">
        <v>15</v>
      </c>
      <c r="FO355">
        <v>1694443072.6</v>
      </c>
      <c r="FP355" t="s">
        <v>1019</v>
      </c>
      <c r="FQ355">
        <v>1694443072.6</v>
      </c>
      <c r="FR355">
        <v>1694443072.6</v>
      </c>
      <c r="FS355">
        <v>5</v>
      </c>
      <c r="FT355">
        <v>-0.144</v>
      </c>
      <c r="FU355">
        <v>0.006</v>
      </c>
      <c r="FV355">
        <v>-26.014</v>
      </c>
      <c r="FW355">
        <v>-3.404</v>
      </c>
      <c r="FX355">
        <v>420</v>
      </c>
      <c r="FY355">
        <v>15</v>
      </c>
      <c r="FZ355">
        <v>0.18</v>
      </c>
      <c r="GA355">
        <v>0.01</v>
      </c>
      <c r="GB355">
        <v>-65.22778536585366</v>
      </c>
      <c r="GC355">
        <v>-3.246620905923439</v>
      </c>
      <c r="GD355">
        <v>0.3380699888289657</v>
      </c>
      <c r="GE355">
        <v>0</v>
      </c>
      <c r="GF355">
        <v>5.923668048780487</v>
      </c>
      <c r="GG355">
        <v>-0.1851206968641023</v>
      </c>
      <c r="GH355">
        <v>0.01920376172746953</v>
      </c>
      <c r="GI355">
        <v>1</v>
      </c>
      <c r="GJ355">
        <v>1</v>
      </c>
      <c r="GK355">
        <v>2</v>
      </c>
      <c r="GL355" t="s">
        <v>438</v>
      </c>
      <c r="GM355">
        <v>3.10368</v>
      </c>
      <c r="GN355">
        <v>2.75795</v>
      </c>
      <c r="GO355">
        <v>0.122788</v>
      </c>
      <c r="GP355">
        <v>0.126416</v>
      </c>
      <c r="GQ355">
        <v>0.103468</v>
      </c>
      <c r="GR355">
        <v>0.074489</v>
      </c>
      <c r="GS355">
        <v>22101</v>
      </c>
      <c r="GT355">
        <v>20716.3</v>
      </c>
      <c r="GU355">
        <v>25777.3</v>
      </c>
      <c r="GV355">
        <v>24086.3</v>
      </c>
      <c r="GW355">
        <v>37152.6</v>
      </c>
      <c r="GX355">
        <v>32668.2</v>
      </c>
      <c r="GY355">
        <v>45115.6</v>
      </c>
      <c r="GZ355">
        <v>38184.3</v>
      </c>
      <c r="HA355">
        <v>1.7326</v>
      </c>
      <c r="HB355">
        <v>1.6223</v>
      </c>
      <c r="HC355">
        <v>-0.08441510000000001</v>
      </c>
      <c r="HD355">
        <v>0</v>
      </c>
      <c r="HE355">
        <v>29.6379</v>
      </c>
      <c r="HF355">
        <v>999.9</v>
      </c>
      <c r="HG355">
        <v>42</v>
      </c>
      <c r="HH355">
        <v>30.5</v>
      </c>
      <c r="HI355">
        <v>21.8024</v>
      </c>
      <c r="HJ355">
        <v>61.5544</v>
      </c>
      <c r="HK355">
        <v>23.754</v>
      </c>
      <c r="HL355">
        <v>1</v>
      </c>
      <c r="HM355">
        <v>1.41817</v>
      </c>
      <c r="HN355">
        <v>9.28105</v>
      </c>
      <c r="HO355">
        <v>20.0688</v>
      </c>
      <c r="HP355">
        <v>5.20756</v>
      </c>
      <c r="HQ355">
        <v>11.992</v>
      </c>
      <c r="HR355">
        <v>4.96095</v>
      </c>
      <c r="HS355">
        <v>3.27408</v>
      </c>
      <c r="HT355">
        <v>9999</v>
      </c>
      <c r="HU355">
        <v>9999</v>
      </c>
      <c r="HV355">
        <v>9999</v>
      </c>
      <c r="HW355">
        <v>163.6</v>
      </c>
      <c r="HX355">
        <v>1.86373</v>
      </c>
      <c r="HY355">
        <v>1.85974</v>
      </c>
      <c r="HZ355">
        <v>1.85805</v>
      </c>
      <c r="IA355">
        <v>1.85945</v>
      </c>
      <c r="IB355">
        <v>1.85959</v>
      </c>
      <c r="IC355">
        <v>1.85806</v>
      </c>
      <c r="ID355">
        <v>1.85711</v>
      </c>
      <c r="IE355">
        <v>1.85211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-31.44</v>
      </c>
      <c r="IT355">
        <v>-3.6811</v>
      </c>
      <c r="IU355">
        <v>-16.32932974039748</v>
      </c>
      <c r="IV355">
        <v>-0.02504303529460891</v>
      </c>
      <c r="IW355">
        <v>8.203137281165334E-06</v>
      </c>
      <c r="IX355">
        <v>-1.601710138363582E-09</v>
      </c>
      <c r="IY355">
        <v>-1.733088081787357</v>
      </c>
      <c r="IZ355">
        <v>-0.1542298006697892</v>
      </c>
      <c r="JA355">
        <v>0.004482180110296973</v>
      </c>
      <c r="JB355">
        <v>-5.576280945024944E-05</v>
      </c>
      <c r="JC355">
        <v>4</v>
      </c>
      <c r="JD355">
        <v>1967</v>
      </c>
      <c r="JE355">
        <v>1</v>
      </c>
      <c r="JF355">
        <v>28</v>
      </c>
      <c r="JG355">
        <v>37.2</v>
      </c>
      <c r="JH355">
        <v>37.2</v>
      </c>
      <c r="JI355">
        <v>2.0105</v>
      </c>
      <c r="JJ355">
        <v>2.62451</v>
      </c>
      <c r="JK355">
        <v>1.49658</v>
      </c>
      <c r="JL355">
        <v>2.40601</v>
      </c>
      <c r="JM355">
        <v>1.54907</v>
      </c>
      <c r="JN355">
        <v>2.43286</v>
      </c>
      <c r="JO355">
        <v>33.6254</v>
      </c>
      <c r="JP355">
        <v>15.6643</v>
      </c>
      <c r="JQ355">
        <v>18</v>
      </c>
      <c r="JR355">
        <v>491.475</v>
      </c>
      <c r="JS355">
        <v>429.493</v>
      </c>
      <c r="JT355">
        <v>22.4588</v>
      </c>
      <c r="JU355">
        <v>43.0186</v>
      </c>
      <c r="JV355">
        <v>30.0003</v>
      </c>
      <c r="JW355">
        <v>42.7964</v>
      </c>
      <c r="JX355">
        <v>42.6268</v>
      </c>
      <c r="JY355">
        <v>40.4101</v>
      </c>
      <c r="JZ355">
        <v>5.97265</v>
      </c>
      <c r="KA355">
        <v>31.6648</v>
      </c>
      <c r="KB355">
        <v>16.7903</v>
      </c>
      <c r="KC355">
        <v>821.388</v>
      </c>
      <c r="KD355">
        <v>16.1757</v>
      </c>
      <c r="KE355">
        <v>98.5599</v>
      </c>
      <c r="KF355">
        <v>92.01430000000001</v>
      </c>
    </row>
    <row r="356" spans="1:292">
      <c r="A356">
        <v>338</v>
      </c>
      <c r="B356">
        <v>1694445309.1</v>
      </c>
      <c r="C356">
        <v>11228.59999990463</v>
      </c>
      <c r="D356" t="s">
        <v>1116</v>
      </c>
      <c r="E356" t="s">
        <v>1117</v>
      </c>
      <c r="F356">
        <v>5</v>
      </c>
      <c r="G356" t="s">
        <v>1018</v>
      </c>
      <c r="H356">
        <v>1694445301.6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822.5845811665724</v>
      </c>
      <c r="AJ356">
        <v>767.6543939393938</v>
      </c>
      <c r="AK356">
        <v>3.370793421144904</v>
      </c>
      <c r="AL356">
        <v>65.95282676426442</v>
      </c>
      <c r="AM356">
        <f>(AO356 - AN356 + DX356*1E3/(8.314*(DZ356+273.15)) * AQ356/DW356 * AP356) * DW356/(100*DK356) * 1000/(1000 - AO356)</f>
        <v>0</v>
      </c>
      <c r="AN356">
        <v>16.07042000123572</v>
      </c>
      <c r="AO356">
        <v>21.95773212121211</v>
      </c>
      <c r="AP356">
        <v>-8.077796680626425E-05</v>
      </c>
      <c r="AQ356">
        <v>102.977707971484</v>
      </c>
      <c r="AR356">
        <v>1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3.93</v>
      </c>
      <c r="DL356">
        <v>0.5</v>
      </c>
      <c r="DM356" t="s">
        <v>430</v>
      </c>
      <c r="DN356">
        <v>2</v>
      </c>
      <c r="DO356" t="b">
        <v>1</v>
      </c>
      <c r="DP356">
        <v>1694445301.6</v>
      </c>
      <c r="DQ356">
        <v>727.694185185185</v>
      </c>
      <c r="DR356">
        <v>793.3595185185184</v>
      </c>
      <c r="DS356">
        <v>21.97184814814815</v>
      </c>
      <c r="DT356">
        <v>16.06996296296296</v>
      </c>
      <c r="DU356">
        <v>759.0049259259259</v>
      </c>
      <c r="DV356">
        <v>25.65314074074074</v>
      </c>
      <c r="DW356">
        <v>500.0155925925926</v>
      </c>
      <c r="DX356">
        <v>84.46224444444444</v>
      </c>
      <c r="DY356">
        <v>0.1000088555555555</v>
      </c>
      <c r="DZ356">
        <v>27.71454444444444</v>
      </c>
      <c r="EA356">
        <v>28.26415555555555</v>
      </c>
      <c r="EB356">
        <v>999.9000000000001</v>
      </c>
      <c r="EC356">
        <v>0</v>
      </c>
      <c r="ED356">
        <v>0</v>
      </c>
      <c r="EE356">
        <v>9996.691481481481</v>
      </c>
      <c r="EF356">
        <v>0</v>
      </c>
      <c r="EG356">
        <v>1762.911851851852</v>
      </c>
      <c r="EH356">
        <v>-65.66539629629629</v>
      </c>
      <c r="EI356">
        <v>744.0419999999999</v>
      </c>
      <c r="EJ356">
        <v>806.317037037037</v>
      </c>
      <c r="EK356">
        <v>5.90187851851852</v>
      </c>
      <c r="EL356">
        <v>793.3595185185184</v>
      </c>
      <c r="EM356">
        <v>16.06996296296296</v>
      </c>
      <c r="EN356">
        <v>1.85579037037037</v>
      </c>
      <c r="EO356">
        <v>1.357305555555556</v>
      </c>
      <c r="EP356">
        <v>16.26480740740741</v>
      </c>
      <c r="EQ356">
        <v>11.44887037037037</v>
      </c>
      <c r="ER356">
        <v>2000.036666666667</v>
      </c>
      <c r="ES356">
        <v>0.9800014444444444</v>
      </c>
      <c r="ET356">
        <v>0.01999807407407407</v>
      </c>
      <c r="EU356">
        <v>0</v>
      </c>
      <c r="EV356">
        <v>254.1606666666667</v>
      </c>
      <c r="EW356">
        <v>5.00078</v>
      </c>
      <c r="EX356">
        <v>6282.632592592592</v>
      </c>
      <c r="EY356">
        <v>16379.95185185185</v>
      </c>
      <c r="EZ356">
        <v>46.5207037037037</v>
      </c>
      <c r="FA356">
        <v>48.0437037037037</v>
      </c>
      <c r="FB356">
        <v>47.19418518518518</v>
      </c>
      <c r="FC356">
        <v>47.33533333333333</v>
      </c>
      <c r="FD356">
        <v>46.96277777777777</v>
      </c>
      <c r="FE356">
        <v>1955.136666666666</v>
      </c>
      <c r="FF356">
        <v>39.9</v>
      </c>
      <c r="FG356">
        <v>0</v>
      </c>
      <c r="FH356">
        <v>1694445309.3</v>
      </c>
      <c r="FI356">
        <v>0</v>
      </c>
      <c r="FJ356">
        <v>254.1707692307693</v>
      </c>
      <c r="FK356">
        <v>-2.455179507715989</v>
      </c>
      <c r="FL356">
        <v>-69.60547016575318</v>
      </c>
      <c r="FM356">
        <v>6282.66923076923</v>
      </c>
      <c r="FN356">
        <v>15</v>
      </c>
      <c r="FO356">
        <v>1694443072.6</v>
      </c>
      <c r="FP356" t="s">
        <v>1019</v>
      </c>
      <c r="FQ356">
        <v>1694443072.6</v>
      </c>
      <c r="FR356">
        <v>1694443072.6</v>
      </c>
      <c r="FS356">
        <v>5</v>
      </c>
      <c r="FT356">
        <v>-0.144</v>
      </c>
      <c r="FU356">
        <v>0.006</v>
      </c>
      <c r="FV356">
        <v>-26.014</v>
      </c>
      <c r="FW356">
        <v>-3.404</v>
      </c>
      <c r="FX356">
        <v>420</v>
      </c>
      <c r="FY356">
        <v>15</v>
      </c>
      <c r="FZ356">
        <v>0.18</v>
      </c>
      <c r="GA356">
        <v>0.01</v>
      </c>
      <c r="GB356">
        <v>-65.52054634146342</v>
      </c>
      <c r="GC356">
        <v>-3.125268292683063</v>
      </c>
      <c r="GD356">
        <v>0.3243167317401536</v>
      </c>
      <c r="GE356">
        <v>0</v>
      </c>
      <c r="GF356">
        <v>5.910709024390243</v>
      </c>
      <c r="GG356">
        <v>-0.1654526132404168</v>
      </c>
      <c r="GH356">
        <v>0.01764746147776392</v>
      </c>
      <c r="GI356">
        <v>1</v>
      </c>
      <c r="GJ356">
        <v>1</v>
      </c>
      <c r="GK356">
        <v>2</v>
      </c>
      <c r="GL356" t="s">
        <v>438</v>
      </c>
      <c r="GM356">
        <v>3.10363</v>
      </c>
      <c r="GN356">
        <v>2.75796</v>
      </c>
      <c r="GO356">
        <v>0.12459</v>
      </c>
      <c r="GP356">
        <v>0.128183</v>
      </c>
      <c r="GQ356">
        <v>0.10343</v>
      </c>
      <c r="GR356">
        <v>0.07441059999999999</v>
      </c>
      <c r="GS356">
        <v>22055.5</v>
      </c>
      <c r="GT356">
        <v>20674.4</v>
      </c>
      <c r="GU356">
        <v>25777.2</v>
      </c>
      <c r="GV356">
        <v>24086.4</v>
      </c>
      <c r="GW356">
        <v>37154.4</v>
      </c>
      <c r="GX356">
        <v>32671.1</v>
      </c>
      <c r="GY356">
        <v>45115.6</v>
      </c>
      <c r="GZ356">
        <v>38184.3</v>
      </c>
      <c r="HA356">
        <v>1.73255</v>
      </c>
      <c r="HB356">
        <v>1.62205</v>
      </c>
      <c r="HC356">
        <v>-0.082925</v>
      </c>
      <c r="HD356">
        <v>0</v>
      </c>
      <c r="HE356">
        <v>29.6378</v>
      </c>
      <c r="HF356">
        <v>999.9</v>
      </c>
      <c r="HG356">
        <v>42</v>
      </c>
      <c r="HH356">
        <v>30.5</v>
      </c>
      <c r="HI356">
        <v>21.8018</v>
      </c>
      <c r="HJ356">
        <v>61.2944</v>
      </c>
      <c r="HK356">
        <v>23.8381</v>
      </c>
      <c r="HL356">
        <v>1</v>
      </c>
      <c r="HM356">
        <v>1.41803</v>
      </c>
      <c r="HN356">
        <v>9.28105</v>
      </c>
      <c r="HO356">
        <v>20.0691</v>
      </c>
      <c r="HP356">
        <v>5.20801</v>
      </c>
      <c r="HQ356">
        <v>11.992</v>
      </c>
      <c r="HR356">
        <v>4.96085</v>
      </c>
      <c r="HS356">
        <v>3.27423</v>
      </c>
      <c r="HT356">
        <v>9999</v>
      </c>
      <c r="HU356">
        <v>9999</v>
      </c>
      <c r="HV356">
        <v>9999</v>
      </c>
      <c r="HW356">
        <v>163.6</v>
      </c>
      <c r="HX356">
        <v>1.86372</v>
      </c>
      <c r="HY356">
        <v>1.85974</v>
      </c>
      <c r="HZ356">
        <v>1.85806</v>
      </c>
      <c r="IA356">
        <v>1.85944</v>
      </c>
      <c r="IB356">
        <v>1.85959</v>
      </c>
      <c r="IC356">
        <v>1.85805</v>
      </c>
      <c r="ID356">
        <v>1.8571</v>
      </c>
      <c r="IE356">
        <v>1.8521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-31.695</v>
      </c>
      <c r="IT356">
        <v>-3.6807</v>
      </c>
      <c r="IU356">
        <v>-16.32932974039748</v>
      </c>
      <c r="IV356">
        <v>-0.02504303529460891</v>
      </c>
      <c r="IW356">
        <v>8.203137281165334E-06</v>
      </c>
      <c r="IX356">
        <v>-1.601710138363582E-09</v>
      </c>
      <c r="IY356">
        <v>-1.733088081787357</v>
      </c>
      <c r="IZ356">
        <v>-0.1542298006697892</v>
      </c>
      <c r="JA356">
        <v>0.004482180110296973</v>
      </c>
      <c r="JB356">
        <v>-5.576280945024944E-05</v>
      </c>
      <c r="JC356">
        <v>4</v>
      </c>
      <c r="JD356">
        <v>1967</v>
      </c>
      <c r="JE356">
        <v>1</v>
      </c>
      <c r="JF356">
        <v>28</v>
      </c>
      <c r="JG356">
        <v>37.3</v>
      </c>
      <c r="JH356">
        <v>37.3</v>
      </c>
      <c r="JI356">
        <v>2.04468</v>
      </c>
      <c r="JJ356">
        <v>2.62451</v>
      </c>
      <c r="JK356">
        <v>1.49658</v>
      </c>
      <c r="JL356">
        <v>2.40601</v>
      </c>
      <c r="JM356">
        <v>1.54907</v>
      </c>
      <c r="JN356">
        <v>2.39502</v>
      </c>
      <c r="JO356">
        <v>33.6254</v>
      </c>
      <c r="JP356">
        <v>15.6556</v>
      </c>
      <c r="JQ356">
        <v>18</v>
      </c>
      <c r="JR356">
        <v>491.448</v>
      </c>
      <c r="JS356">
        <v>429.332</v>
      </c>
      <c r="JT356">
        <v>22.4719</v>
      </c>
      <c r="JU356">
        <v>43.0231</v>
      </c>
      <c r="JV356">
        <v>30.0002</v>
      </c>
      <c r="JW356">
        <v>42.7975</v>
      </c>
      <c r="JX356">
        <v>42.6268</v>
      </c>
      <c r="JY356">
        <v>41.0933</v>
      </c>
      <c r="JZ356">
        <v>5.40035</v>
      </c>
      <c r="KA356">
        <v>31.6648</v>
      </c>
      <c r="KB356">
        <v>16.7752</v>
      </c>
      <c r="KC356">
        <v>841.425</v>
      </c>
      <c r="KD356">
        <v>16.2073</v>
      </c>
      <c r="KE356">
        <v>98.55970000000001</v>
      </c>
      <c r="KF356">
        <v>92.01439999999999</v>
      </c>
    </row>
    <row r="357" spans="1:292">
      <c r="A357">
        <v>339</v>
      </c>
      <c r="B357">
        <v>1694445314.1</v>
      </c>
      <c r="C357">
        <v>11233.59999990463</v>
      </c>
      <c r="D357" t="s">
        <v>1118</v>
      </c>
      <c r="E357" t="s">
        <v>1119</v>
      </c>
      <c r="F357">
        <v>5</v>
      </c>
      <c r="G357" t="s">
        <v>1018</v>
      </c>
      <c r="H357">
        <v>1694445306.314285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839.5257465773551</v>
      </c>
      <c r="AJ357">
        <v>784.581618181818</v>
      </c>
      <c r="AK357">
        <v>3.4029925127319</v>
      </c>
      <c r="AL357">
        <v>65.95282676426442</v>
      </c>
      <c r="AM357">
        <f>(AO357 - AN357 + DX357*1E3/(8.314*(DZ357+273.15)) * AQ357/DW357 * AP357) * DW357/(100*DK357) * 1000/(1000 - AO357)</f>
        <v>0</v>
      </c>
      <c r="AN357">
        <v>16.0847188986915</v>
      </c>
      <c r="AO357">
        <v>21.94333696969698</v>
      </c>
      <c r="AP357">
        <v>-0.0003460259335141939</v>
      </c>
      <c r="AQ357">
        <v>102.977707971484</v>
      </c>
      <c r="AR357">
        <v>1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3.93</v>
      </c>
      <c r="DL357">
        <v>0.5</v>
      </c>
      <c r="DM357" t="s">
        <v>430</v>
      </c>
      <c r="DN357">
        <v>2</v>
      </c>
      <c r="DO357" t="b">
        <v>1</v>
      </c>
      <c r="DP357">
        <v>1694445306.314285</v>
      </c>
      <c r="DQ357">
        <v>743.2531428571431</v>
      </c>
      <c r="DR357">
        <v>809.1525357142856</v>
      </c>
      <c r="DS357">
        <v>21.96191785714286</v>
      </c>
      <c r="DT357">
        <v>16.07685714285714</v>
      </c>
      <c r="DU357">
        <v>774.8054285714286</v>
      </c>
      <c r="DV357">
        <v>25.64286785714285</v>
      </c>
      <c r="DW357">
        <v>500.0104999999999</v>
      </c>
      <c r="DX357">
        <v>84.46193571428573</v>
      </c>
      <c r="DY357">
        <v>0.1000034071428571</v>
      </c>
      <c r="DZ357">
        <v>27.72053928571429</v>
      </c>
      <c r="EA357">
        <v>28.27035357142858</v>
      </c>
      <c r="EB357">
        <v>999.9000000000002</v>
      </c>
      <c r="EC357">
        <v>0</v>
      </c>
      <c r="ED357">
        <v>0</v>
      </c>
      <c r="EE357">
        <v>9992.414642857142</v>
      </c>
      <c r="EF357">
        <v>0</v>
      </c>
      <c r="EG357">
        <v>1763.107857142857</v>
      </c>
      <c r="EH357">
        <v>-65.89943214285714</v>
      </c>
      <c r="EI357">
        <v>759.9427499999999</v>
      </c>
      <c r="EJ357">
        <v>822.3738571428573</v>
      </c>
      <c r="EK357">
        <v>5.88506142857143</v>
      </c>
      <c r="EL357">
        <v>809.1525357142856</v>
      </c>
      <c r="EM357">
        <v>16.07685714285714</v>
      </c>
      <c r="EN357">
        <v>1.854945714285714</v>
      </c>
      <c r="EO357">
        <v>1.357882857142857</v>
      </c>
      <c r="EP357">
        <v>16.25766428571429</v>
      </c>
      <c r="EQ357">
        <v>11.45529642857143</v>
      </c>
      <c r="ER357">
        <v>2000.021071428572</v>
      </c>
      <c r="ES357">
        <v>0.9800011785714285</v>
      </c>
      <c r="ET357">
        <v>0.01999833571428571</v>
      </c>
      <c r="EU357">
        <v>0</v>
      </c>
      <c r="EV357">
        <v>253.9455357142857</v>
      </c>
      <c r="EW357">
        <v>5.00078</v>
      </c>
      <c r="EX357">
        <v>6277.601785714286</v>
      </c>
      <c r="EY357">
        <v>16379.81785714286</v>
      </c>
      <c r="EZ357">
        <v>46.50424999999999</v>
      </c>
      <c r="FA357">
        <v>48.031</v>
      </c>
      <c r="FB357">
        <v>47.14707142857143</v>
      </c>
      <c r="FC357">
        <v>47.32560714285714</v>
      </c>
      <c r="FD357">
        <v>46.95739285714286</v>
      </c>
      <c r="FE357">
        <v>1955.121071428571</v>
      </c>
      <c r="FF357">
        <v>39.9</v>
      </c>
      <c r="FG357">
        <v>0</v>
      </c>
      <c r="FH357">
        <v>1694445314.1</v>
      </c>
      <c r="FI357">
        <v>0</v>
      </c>
      <c r="FJ357">
        <v>253.9503076923077</v>
      </c>
      <c r="FK357">
        <v>-2.453743595223606</v>
      </c>
      <c r="FL357">
        <v>-63.08273508846688</v>
      </c>
      <c r="FM357">
        <v>6277.492692307692</v>
      </c>
      <c r="FN357">
        <v>15</v>
      </c>
      <c r="FO357">
        <v>1694443072.6</v>
      </c>
      <c r="FP357" t="s">
        <v>1019</v>
      </c>
      <c r="FQ357">
        <v>1694443072.6</v>
      </c>
      <c r="FR357">
        <v>1694443072.6</v>
      </c>
      <c r="FS357">
        <v>5</v>
      </c>
      <c r="FT357">
        <v>-0.144</v>
      </c>
      <c r="FU357">
        <v>0.006</v>
      </c>
      <c r="FV357">
        <v>-26.014</v>
      </c>
      <c r="FW357">
        <v>-3.404</v>
      </c>
      <c r="FX357">
        <v>420</v>
      </c>
      <c r="FY357">
        <v>15</v>
      </c>
      <c r="FZ357">
        <v>0.18</v>
      </c>
      <c r="GA357">
        <v>0.01</v>
      </c>
      <c r="GB357">
        <v>-65.73603414634147</v>
      </c>
      <c r="GC357">
        <v>-2.916558188153438</v>
      </c>
      <c r="GD357">
        <v>0.3015703983740622</v>
      </c>
      <c r="GE357">
        <v>0</v>
      </c>
      <c r="GF357">
        <v>5.897777073170732</v>
      </c>
      <c r="GG357">
        <v>-0.1713209059233241</v>
      </c>
      <c r="GH357">
        <v>0.01902606751518051</v>
      </c>
      <c r="GI357">
        <v>1</v>
      </c>
      <c r="GJ357">
        <v>1</v>
      </c>
      <c r="GK357">
        <v>2</v>
      </c>
      <c r="GL357" t="s">
        <v>438</v>
      </c>
      <c r="GM357">
        <v>3.1037</v>
      </c>
      <c r="GN357">
        <v>2.75812</v>
      </c>
      <c r="GO357">
        <v>0.126387</v>
      </c>
      <c r="GP357">
        <v>0.129939</v>
      </c>
      <c r="GQ357">
        <v>0.103391</v>
      </c>
      <c r="GR357">
        <v>0.0745676</v>
      </c>
      <c r="GS357">
        <v>22010.1</v>
      </c>
      <c r="GT357">
        <v>20632.8</v>
      </c>
      <c r="GU357">
        <v>25777.1</v>
      </c>
      <c r="GV357">
        <v>24086.5</v>
      </c>
      <c r="GW357">
        <v>37155.7</v>
      </c>
      <c r="GX357">
        <v>32665.7</v>
      </c>
      <c r="GY357">
        <v>45115.1</v>
      </c>
      <c r="GZ357">
        <v>38184.3</v>
      </c>
      <c r="HA357">
        <v>1.73245</v>
      </c>
      <c r="HB357">
        <v>1.6222</v>
      </c>
      <c r="HC357">
        <v>-0.0831485</v>
      </c>
      <c r="HD357">
        <v>0</v>
      </c>
      <c r="HE357">
        <v>29.6367</v>
      </c>
      <c r="HF357">
        <v>999.9</v>
      </c>
      <c r="HG357">
        <v>42</v>
      </c>
      <c r="HH357">
        <v>30.5</v>
      </c>
      <c r="HI357">
        <v>21.8018</v>
      </c>
      <c r="HJ357">
        <v>61.4544</v>
      </c>
      <c r="HK357">
        <v>23.8542</v>
      </c>
      <c r="HL357">
        <v>1</v>
      </c>
      <c r="HM357">
        <v>1.41847</v>
      </c>
      <c r="HN357">
        <v>9.28105</v>
      </c>
      <c r="HO357">
        <v>20.0702</v>
      </c>
      <c r="HP357">
        <v>5.20741</v>
      </c>
      <c r="HQ357">
        <v>11.992</v>
      </c>
      <c r="HR357">
        <v>4.96065</v>
      </c>
      <c r="HS357">
        <v>3.2741</v>
      </c>
      <c r="HT357">
        <v>9999</v>
      </c>
      <c r="HU357">
        <v>9999</v>
      </c>
      <c r="HV357">
        <v>9999</v>
      </c>
      <c r="HW357">
        <v>163.6</v>
      </c>
      <c r="HX357">
        <v>1.86371</v>
      </c>
      <c r="HY357">
        <v>1.85974</v>
      </c>
      <c r="HZ357">
        <v>1.85805</v>
      </c>
      <c r="IA357">
        <v>1.85944</v>
      </c>
      <c r="IB357">
        <v>1.85959</v>
      </c>
      <c r="IC357">
        <v>1.85805</v>
      </c>
      <c r="ID357">
        <v>1.85709</v>
      </c>
      <c r="IE357">
        <v>1.8521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-31.949</v>
      </c>
      <c r="IT357">
        <v>-3.6803</v>
      </c>
      <c r="IU357">
        <v>-16.32932974039748</v>
      </c>
      <c r="IV357">
        <v>-0.02504303529460891</v>
      </c>
      <c r="IW357">
        <v>8.203137281165334E-06</v>
      </c>
      <c r="IX357">
        <v>-1.601710138363582E-09</v>
      </c>
      <c r="IY357">
        <v>-1.733088081787357</v>
      </c>
      <c r="IZ357">
        <v>-0.1542298006697892</v>
      </c>
      <c r="JA357">
        <v>0.004482180110296973</v>
      </c>
      <c r="JB357">
        <v>-5.576280945024944E-05</v>
      </c>
      <c r="JC357">
        <v>4</v>
      </c>
      <c r="JD357">
        <v>1967</v>
      </c>
      <c r="JE357">
        <v>1</v>
      </c>
      <c r="JF357">
        <v>28</v>
      </c>
      <c r="JG357">
        <v>37.4</v>
      </c>
      <c r="JH357">
        <v>37.4</v>
      </c>
      <c r="JI357">
        <v>2.0752</v>
      </c>
      <c r="JJ357">
        <v>2.62695</v>
      </c>
      <c r="JK357">
        <v>1.49658</v>
      </c>
      <c r="JL357">
        <v>2.40601</v>
      </c>
      <c r="JM357">
        <v>1.54907</v>
      </c>
      <c r="JN357">
        <v>2.35718</v>
      </c>
      <c r="JO357">
        <v>33.6254</v>
      </c>
      <c r="JP357">
        <v>15.6556</v>
      </c>
      <c r="JQ357">
        <v>18</v>
      </c>
      <c r="JR357">
        <v>491.405</v>
      </c>
      <c r="JS357">
        <v>429.429</v>
      </c>
      <c r="JT357">
        <v>22.4847</v>
      </c>
      <c r="JU357">
        <v>43.0231</v>
      </c>
      <c r="JV357">
        <v>30.0004</v>
      </c>
      <c r="JW357">
        <v>42.8009</v>
      </c>
      <c r="JX357">
        <v>42.6268</v>
      </c>
      <c r="JY357">
        <v>41.6989</v>
      </c>
      <c r="JZ357">
        <v>5.10024</v>
      </c>
      <c r="KA357">
        <v>31.6648</v>
      </c>
      <c r="KB357">
        <v>16.7684</v>
      </c>
      <c r="KC357">
        <v>854.787</v>
      </c>
      <c r="KD357">
        <v>16.2342</v>
      </c>
      <c r="KE357">
        <v>98.55889999999999</v>
      </c>
      <c r="KF357">
        <v>92.01439999999999</v>
      </c>
    </row>
    <row r="358" spans="1:292">
      <c r="A358">
        <v>340</v>
      </c>
      <c r="B358">
        <v>1694445319.1</v>
      </c>
      <c r="C358">
        <v>11238.59999990463</v>
      </c>
      <c r="D358" t="s">
        <v>1120</v>
      </c>
      <c r="E358" t="s">
        <v>1121</v>
      </c>
      <c r="F358">
        <v>5</v>
      </c>
      <c r="G358" t="s">
        <v>1018</v>
      </c>
      <c r="H358">
        <v>1694445311.6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856.5897415269459</v>
      </c>
      <c r="AJ358">
        <v>801.4162484848481</v>
      </c>
      <c r="AK358">
        <v>3.364328924287019</v>
      </c>
      <c r="AL358">
        <v>65.95282676426442</v>
      </c>
      <c r="AM358">
        <f>(AO358 - AN358 + DX358*1E3/(8.314*(DZ358+273.15)) * AQ358/DW358 * AP358) * DW358/(100*DK358) * 1000/(1000 - AO358)</f>
        <v>0</v>
      </c>
      <c r="AN358">
        <v>16.12319567619121</v>
      </c>
      <c r="AO358">
        <v>21.94686424242423</v>
      </c>
      <c r="AP358">
        <v>5.248594919416031E-05</v>
      </c>
      <c r="AQ358">
        <v>102.977707971484</v>
      </c>
      <c r="AR358">
        <v>1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3.93</v>
      </c>
      <c r="DL358">
        <v>0.5</v>
      </c>
      <c r="DM358" t="s">
        <v>430</v>
      </c>
      <c r="DN358">
        <v>2</v>
      </c>
      <c r="DO358" t="b">
        <v>1</v>
      </c>
      <c r="DP358">
        <v>1694445311.6</v>
      </c>
      <c r="DQ358">
        <v>760.7167777777779</v>
      </c>
      <c r="DR358">
        <v>826.8936666666666</v>
      </c>
      <c r="DS358">
        <v>21.95224444444444</v>
      </c>
      <c r="DT358">
        <v>16.09458148148148</v>
      </c>
      <c r="DU358">
        <v>792.5376296296296</v>
      </c>
      <c r="DV358">
        <v>25.63284074074074</v>
      </c>
      <c r="DW358">
        <v>499.9893333333333</v>
      </c>
      <c r="DX358">
        <v>84.4617148148148</v>
      </c>
      <c r="DY358">
        <v>0.09997214444444445</v>
      </c>
      <c r="DZ358">
        <v>27.72435925925925</v>
      </c>
      <c r="EA358">
        <v>28.27306666666667</v>
      </c>
      <c r="EB358">
        <v>999.9000000000001</v>
      </c>
      <c r="EC358">
        <v>0</v>
      </c>
      <c r="ED358">
        <v>0</v>
      </c>
      <c r="EE358">
        <v>9992.965555555556</v>
      </c>
      <c r="EF358">
        <v>0</v>
      </c>
      <c r="EG358">
        <v>1763.242222222222</v>
      </c>
      <c r="EH358">
        <v>-66.17686296296296</v>
      </c>
      <c r="EI358">
        <v>777.7910000000001</v>
      </c>
      <c r="EJ358">
        <v>840.4202962962963</v>
      </c>
      <c r="EK358">
        <v>5.857666296296297</v>
      </c>
      <c r="EL358">
        <v>826.8936666666666</v>
      </c>
      <c r="EM358">
        <v>16.09458148148148</v>
      </c>
      <c r="EN358">
        <v>1.854122962962963</v>
      </c>
      <c r="EO358">
        <v>1.359375555555556</v>
      </c>
      <c r="EP358">
        <v>16.25071111111111</v>
      </c>
      <c r="EQ358">
        <v>11.47187777777778</v>
      </c>
      <c r="ER358">
        <v>1999.975925925927</v>
      </c>
      <c r="ES358">
        <v>0.9800005555555557</v>
      </c>
      <c r="ET358">
        <v>0.01999894444444444</v>
      </c>
      <c r="EU358">
        <v>0</v>
      </c>
      <c r="EV358">
        <v>253.7643333333333</v>
      </c>
      <c r="EW358">
        <v>5.00078</v>
      </c>
      <c r="EX358">
        <v>6271.931111111112</v>
      </c>
      <c r="EY358">
        <v>16379.43333333334</v>
      </c>
      <c r="EZ358">
        <v>46.49040740740739</v>
      </c>
      <c r="FA358">
        <v>48.01377777777777</v>
      </c>
      <c r="FB358">
        <v>47.15714814814815</v>
      </c>
      <c r="FC358">
        <v>47.3261111111111</v>
      </c>
      <c r="FD358">
        <v>46.94422222222223</v>
      </c>
      <c r="FE358">
        <v>1955.075925925926</v>
      </c>
      <c r="FF358">
        <v>39.9</v>
      </c>
      <c r="FG358">
        <v>0</v>
      </c>
      <c r="FH358">
        <v>1694445319.5</v>
      </c>
      <c r="FI358">
        <v>0</v>
      </c>
      <c r="FJ358">
        <v>253.72308</v>
      </c>
      <c r="FK358">
        <v>-3.177615373307614</v>
      </c>
      <c r="FL358">
        <v>-62.27384606279804</v>
      </c>
      <c r="FM358">
        <v>6271.5264</v>
      </c>
      <c r="FN358">
        <v>15</v>
      </c>
      <c r="FO358">
        <v>1694443072.6</v>
      </c>
      <c r="FP358" t="s">
        <v>1019</v>
      </c>
      <c r="FQ358">
        <v>1694443072.6</v>
      </c>
      <c r="FR358">
        <v>1694443072.6</v>
      </c>
      <c r="FS358">
        <v>5</v>
      </c>
      <c r="FT358">
        <v>-0.144</v>
      </c>
      <c r="FU358">
        <v>0.006</v>
      </c>
      <c r="FV358">
        <v>-26.014</v>
      </c>
      <c r="FW358">
        <v>-3.404</v>
      </c>
      <c r="FX358">
        <v>420</v>
      </c>
      <c r="FY358">
        <v>15</v>
      </c>
      <c r="FZ358">
        <v>0.18</v>
      </c>
      <c r="GA358">
        <v>0.01</v>
      </c>
      <c r="GB358">
        <v>-65.99743000000001</v>
      </c>
      <c r="GC358">
        <v>-3.178939587242067</v>
      </c>
      <c r="GD358">
        <v>0.3138617985674576</v>
      </c>
      <c r="GE358">
        <v>0</v>
      </c>
      <c r="GF358">
        <v>5.871628750000001</v>
      </c>
      <c r="GG358">
        <v>-0.3050119699812493</v>
      </c>
      <c r="GH358">
        <v>0.03226994562960245</v>
      </c>
      <c r="GI358">
        <v>1</v>
      </c>
      <c r="GJ358">
        <v>1</v>
      </c>
      <c r="GK358">
        <v>2</v>
      </c>
      <c r="GL358" t="s">
        <v>438</v>
      </c>
      <c r="GM358">
        <v>3.10361</v>
      </c>
      <c r="GN358">
        <v>2.75802</v>
      </c>
      <c r="GO358">
        <v>0.128155</v>
      </c>
      <c r="GP358">
        <v>0.131655</v>
      </c>
      <c r="GQ358">
        <v>0.103405</v>
      </c>
      <c r="GR358">
        <v>0.0747216</v>
      </c>
      <c r="GS358">
        <v>21965.5</v>
      </c>
      <c r="GT358">
        <v>20591.9</v>
      </c>
      <c r="GU358">
        <v>25777</v>
      </c>
      <c r="GV358">
        <v>24086.3</v>
      </c>
      <c r="GW358">
        <v>37155.2</v>
      </c>
      <c r="GX358">
        <v>32660.6</v>
      </c>
      <c r="GY358">
        <v>45114.9</v>
      </c>
      <c r="GZ358">
        <v>38184.3</v>
      </c>
      <c r="HA358">
        <v>1.7324</v>
      </c>
      <c r="HB358">
        <v>1.62227</v>
      </c>
      <c r="HC358">
        <v>-0.08385629999999999</v>
      </c>
      <c r="HD358">
        <v>0</v>
      </c>
      <c r="HE358">
        <v>29.6353</v>
      </c>
      <c r="HF358">
        <v>999.9</v>
      </c>
      <c r="HG358">
        <v>42</v>
      </c>
      <c r="HH358">
        <v>30.5</v>
      </c>
      <c r="HI358">
        <v>21.8033</v>
      </c>
      <c r="HJ358">
        <v>61.4044</v>
      </c>
      <c r="HK358">
        <v>23.8542</v>
      </c>
      <c r="HL358">
        <v>1</v>
      </c>
      <c r="HM358">
        <v>1.41846</v>
      </c>
      <c r="HN358">
        <v>9.28105</v>
      </c>
      <c r="HO358">
        <v>20.0691</v>
      </c>
      <c r="HP358">
        <v>5.20711</v>
      </c>
      <c r="HQ358">
        <v>11.992</v>
      </c>
      <c r="HR358">
        <v>4.961</v>
      </c>
      <c r="HS358">
        <v>3.27428</v>
      </c>
      <c r="HT358">
        <v>9999</v>
      </c>
      <c r="HU358">
        <v>9999</v>
      </c>
      <c r="HV358">
        <v>9999</v>
      </c>
      <c r="HW358">
        <v>163.6</v>
      </c>
      <c r="HX358">
        <v>1.86372</v>
      </c>
      <c r="HY358">
        <v>1.85975</v>
      </c>
      <c r="HZ358">
        <v>1.85806</v>
      </c>
      <c r="IA358">
        <v>1.85944</v>
      </c>
      <c r="IB358">
        <v>1.85959</v>
      </c>
      <c r="IC358">
        <v>1.85805</v>
      </c>
      <c r="ID358">
        <v>1.85713</v>
      </c>
      <c r="IE358">
        <v>1.8521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-32.198</v>
      </c>
      <c r="IT358">
        <v>-3.6804</v>
      </c>
      <c r="IU358">
        <v>-16.32932974039748</v>
      </c>
      <c r="IV358">
        <v>-0.02504303529460891</v>
      </c>
      <c r="IW358">
        <v>8.203137281165334E-06</v>
      </c>
      <c r="IX358">
        <v>-1.601710138363582E-09</v>
      </c>
      <c r="IY358">
        <v>-1.733088081787357</v>
      </c>
      <c r="IZ358">
        <v>-0.1542298006697892</v>
      </c>
      <c r="JA358">
        <v>0.004482180110296973</v>
      </c>
      <c r="JB358">
        <v>-5.576280945024944E-05</v>
      </c>
      <c r="JC358">
        <v>4</v>
      </c>
      <c r="JD358">
        <v>1967</v>
      </c>
      <c r="JE358">
        <v>1</v>
      </c>
      <c r="JF358">
        <v>28</v>
      </c>
      <c r="JG358">
        <v>37.4</v>
      </c>
      <c r="JH358">
        <v>37.4</v>
      </c>
      <c r="JI358">
        <v>2.10938</v>
      </c>
      <c r="JJ358">
        <v>2.63184</v>
      </c>
      <c r="JK358">
        <v>1.49658</v>
      </c>
      <c r="JL358">
        <v>2.40601</v>
      </c>
      <c r="JM358">
        <v>1.54907</v>
      </c>
      <c r="JN358">
        <v>2.3645</v>
      </c>
      <c r="JO358">
        <v>33.6254</v>
      </c>
      <c r="JP358">
        <v>15.6468</v>
      </c>
      <c r="JQ358">
        <v>18</v>
      </c>
      <c r="JR358">
        <v>491.373</v>
      </c>
      <c r="JS358">
        <v>429.499</v>
      </c>
      <c r="JT358">
        <v>22.4969</v>
      </c>
      <c r="JU358">
        <v>43.0242</v>
      </c>
      <c r="JV358">
        <v>30.0001</v>
      </c>
      <c r="JW358">
        <v>42.8009</v>
      </c>
      <c r="JX358">
        <v>42.6309</v>
      </c>
      <c r="JY358">
        <v>42.3849</v>
      </c>
      <c r="JZ358">
        <v>5.10024</v>
      </c>
      <c r="KA358">
        <v>31.6648</v>
      </c>
      <c r="KB358">
        <v>16.7626</v>
      </c>
      <c r="KC358">
        <v>874.822</v>
      </c>
      <c r="KD358">
        <v>16.2527</v>
      </c>
      <c r="KE358">
        <v>98.55840000000001</v>
      </c>
      <c r="KF358">
        <v>92.0142</v>
      </c>
    </row>
    <row r="359" spans="1:292">
      <c r="A359">
        <v>341</v>
      </c>
      <c r="B359">
        <v>1694445324.1</v>
      </c>
      <c r="C359">
        <v>11243.59999990463</v>
      </c>
      <c r="D359" t="s">
        <v>1122</v>
      </c>
      <c r="E359" t="s">
        <v>1123</v>
      </c>
      <c r="F359">
        <v>5</v>
      </c>
      <c r="G359" t="s">
        <v>1018</v>
      </c>
      <c r="H359">
        <v>1694445316.314285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873.8450932665878</v>
      </c>
      <c r="AJ359">
        <v>818.3977818181821</v>
      </c>
      <c r="AK359">
        <v>3.392985049921729</v>
      </c>
      <c r="AL359">
        <v>65.95282676426442</v>
      </c>
      <c r="AM359">
        <f>(AO359 - AN359 + DX359*1E3/(8.314*(DZ359+273.15)) * AQ359/DW359 * AP359) * DW359/(100*DK359) * 1000/(1000 - AO359)</f>
        <v>0</v>
      </c>
      <c r="AN359">
        <v>16.16147488364872</v>
      </c>
      <c r="AO359">
        <v>21.95263696969696</v>
      </c>
      <c r="AP359">
        <v>9.593283424716183E-05</v>
      </c>
      <c r="AQ359">
        <v>102.977707971484</v>
      </c>
      <c r="AR359">
        <v>1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3.93</v>
      </c>
      <c r="DL359">
        <v>0.5</v>
      </c>
      <c r="DM359" t="s">
        <v>430</v>
      </c>
      <c r="DN359">
        <v>2</v>
      </c>
      <c r="DO359" t="b">
        <v>1</v>
      </c>
      <c r="DP359">
        <v>1694445316.314285</v>
      </c>
      <c r="DQ359">
        <v>776.3046071428572</v>
      </c>
      <c r="DR359">
        <v>842.7232142857146</v>
      </c>
      <c r="DS359">
        <v>21.94831071428571</v>
      </c>
      <c r="DT359">
        <v>16.12342857142857</v>
      </c>
      <c r="DU359">
        <v>808.3626785714285</v>
      </c>
      <c r="DV359">
        <v>25.62877499999999</v>
      </c>
      <c r="DW359">
        <v>499.9889642857142</v>
      </c>
      <c r="DX359">
        <v>84.46184642857143</v>
      </c>
      <c r="DY359">
        <v>0.09999769999999999</v>
      </c>
      <c r="DZ359">
        <v>27.72492500000001</v>
      </c>
      <c r="EA359">
        <v>28.278125</v>
      </c>
      <c r="EB359">
        <v>999.9000000000002</v>
      </c>
      <c r="EC359">
        <v>0</v>
      </c>
      <c r="ED359">
        <v>0</v>
      </c>
      <c r="EE359">
        <v>9991.608928571428</v>
      </c>
      <c r="EF359">
        <v>0</v>
      </c>
      <c r="EG359">
        <v>1763.588214285715</v>
      </c>
      <c r="EH359">
        <v>-66.418525</v>
      </c>
      <c r="EI359">
        <v>793.7257142857144</v>
      </c>
      <c r="EJ359">
        <v>856.5341071428571</v>
      </c>
      <c r="EK359">
        <v>5.824883928571429</v>
      </c>
      <c r="EL359">
        <v>842.7232142857146</v>
      </c>
      <c r="EM359">
        <v>16.12342857142857</v>
      </c>
      <c r="EN359">
        <v>1.853794642857143</v>
      </c>
      <c r="EO359">
        <v>1.361815</v>
      </c>
      <c r="EP359">
        <v>16.247925</v>
      </c>
      <c r="EQ359">
        <v>11.49895714285714</v>
      </c>
      <c r="ER359">
        <v>1999.995714285714</v>
      </c>
      <c r="ES359">
        <v>0.9800007500000001</v>
      </c>
      <c r="ET359">
        <v>0.01999875714285714</v>
      </c>
      <c r="EU359">
        <v>0</v>
      </c>
      <c r="EV359">
        <v>253.5349285714286</v>
      </c>
      <c r="EW359">
        <v>5.00078</v>
      </c>
      <c r="EX359">
        <v>6266.833214285713</v>
      </c>
      <c r="EY359">
        <v>16379.60357142857</v>
      </c>
      <c r="EZ359">
        <v>46.4750357142857</v>
      </c>
      <c r="FA359">
        <v>48.00432142857142</v>
      </c>
      <c r="FB359">
        <v>47.11589285714285</v>
      </c>
      <c r="FC359">
        <v>47.32999999999999</v>
      </c>
      <c r="FD359">
        <v>46.95967857142858</v>
      </c>
      <c r="FE359">
        <v>1955.095714285714</v>
      </c>
      <c r="FF359">
        <v>39.9</v>
      </c>
      <c r="FG359">
        <v>0</v>
      </c>
      <c r="FH359">
        <v>1694445324.3</v>
      </c>
      <c r="FI359">
        <v>0</v>
      </c>
      <c r="FJ359">
        <v>253.477</v>
      </c>
      <c r="FK359">
        <v>-3.111769230218867</v>
      </c>
      <c r="FL359">
        <v>-67.31538472008549</v>
      </c>
      <c r="FM359">
        <v>6266.422399999999</v>
      </c>
      <c r="FN359">
        <v>15</v>
      </c>
      <c r="FO359">
        <v>1694443072.6</v>
      </c>
      <c r="FP359" t="s">
        <v>1019</v>
      </c>
      <c r="FQ359">
        <v>1694443072.6</v>
      </c>
      <c r="FR359">
        <v>1694443072.6</v>
      </c>
      <c r="FS359">
        <v>5</v>
      </c>
      <c r="FT359">
        <v>-0.144</v>
      </c>
      <c r="FU359">
        <v>0.006</v>
      </c>
      <c r="FV359">
        <v>-26.014</v>
      </c>
      <c r="FW359">
        <v>-3.404</v>
      </c>
      <c r="FX359">
        <v>420</v>
      </c>
      <c r="FY359">
        <v>15</v>
      </c>
      <c r="FZ359">
        <v>0.18</v>
      </c>
      <c r="GA359">
        <v>0.01</v>
      </c>
      <c r="GB359">
        <v>-66.29666341463414</v>
      </c>
      <c r="GC359">
        <v>-2.91865714285724</v>
      </c>
      <c r="GD359">
        <v>0.2931905530006517</v>
      </c>
      <c r="GE359">
        <v>0</v>
      </c>
      <c r="GF359">
        <v>5.842342195121952</v>
      </c>
      <c r="GG359">
        <v>-0.411573031358881</v>
      </c>
      <c r="GH359">
        <v>0.04213224479278316</v>
      </c>
      <c r="GI359">
        <v>1</v>
      </c>
      <c r="GJ359">
        <v>1</v>
      </c>
      <c r="GK359">
        <v>2</v>
      </c>
      <c r="GL359" t="s">
        <v>438</v>
      </c>
      <c r="GM359">
        <v>3.10365</v>
      </c>
      <c r="GN359">
        <v>2.75802</v>
      </c>
      <c r="GO359">
        <v>0.129912</v>
      </c>
      <c r="GP359">
        <v>0.133379</v>
      </c>
      <c r="GQ359">
        <v>0.103425</v>
      </c>
      <c r="GR359">
        <v>0.0747978</v>
      </c>
      <c r="GS359">
        <v>21921.2</v>
      </c>
      <c r="GT359">
        <v>20550.9</v>
      </c>
      <c r="GU359">
        <v>25777.1</v>
      </c>
      <c r="GV359">
        <v>24086.2</v>
      </c>
      <c r="GW359">
        <v>37154.7</v>
      </c>
      <c r="GX359">
        <v>32657.7</v>
      </c>
      <c r="GY359">
        <v>45115</v>
      </c>
      <c r="GZ359">
        <v>38183.9</v>
      </c>
      <c r="HA359">
        <v>1.73237</v>
      </c>
      <c r="HB359">
        <v>1.62237</v>
      </c>
      <c r="HC359">
        <v>-0.0829622</v>
      </c>
      <c r="HD359">
        <v>0</v>
      </c>
      <c r="HE359">
        <v>29.6353</v>
      </c>
      <c r="HF359">
        <v>999.9</v>
      </c>
      <c r="HG359">
        <v>41.9</v>
      </c>
      <c r="HH359">
        <v>30.5</v>
      </c>
      <c r="HI359">
        <v>21.7501</v>
      </c>
      <c r="HJ359">
        <v>61.6544</v>
      </c>
      <c r="HK359">
        <v>23.7821</v>
      </c>
      <c r="HL359">
        <v>1</v>
      </c>
      <c r="HM359">
        <v>1.41843</v>
      </c>
      <c r="HN359">
        <v>9.28105</v>
      </c>
      <c r="HO359">
        <v>20.0691</v>
      </c>
      <c r="HP359">
        <v>5.20636</v>
      </c>
      <c r="HQ359">
        <v>11.992</v>
      </c>
      <c r="HR359">
        <v>4.96055</v>
      </c>
      <c r="HS359">
        <v>3.27397</v>
      </c>
      <c r="HT359">
        <v>9999</v>
      </c>
      <c r="HU359">
        <v>9999</v>
      </c>
      <c r="HV359">
        <v>9999</v>
      </c>
      <c r="HW359">
        <v>163.6</v>
      </c>
      <c r="HX359">
        <v>1.86374</v>
      </c>
      <c r="HY359">
        <v>1.85975</v>
      </c>
      <c r="HZ359">
        <v>1.85806</v>
      </c>
      <c r="IA359">
        <v>1.85944</v>
      </c>
      <c r="IB359">
        <v>1.85959</v>
      </c>
      <c r="IC359">
        <v>1.85806</v>
      </c>
      <c r="ID359">
        <v>1.85713</v>
      </c>
      <c r="IE359">
        <v>1.8521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-32.447</v>
      </c>
      <c r="IT359">
        <v>-3.6807</v>
      </c>
      <c r="IU359">
        <v>-16.32932974039748</v>
      </c>
      <c r="IV359">
        <v>-0.02504303529460891</v>
      </c>
      <c r="IW359">
        <v>8.203137281165334E-06</v>
      </c>
      <c r="IX359">
        <v>-1.601710138363582E-09</v>
      </c>
      <c r="IY359">
        <v>-1.733088081787357</v>
      </c>
      <c r="IZ359">
        <v>-0.1542298006697892</v>
      </c>
      <c r="JA359">
        <v>0.004482180110296973</v>
      </c>
      <c r="JB359">
        <v>-5.576280945024944E-05</v>
      </c>
      <c r="JC359">
        <v>4</v>
      </c>
      <c r="JD359">
        <v>1967</v>
      </c>
      <c r="JE359">
        <v>1</v>
      </c>
      <c r="JF359">
        <v>28</v>
      </c>
      <c r="JG359">
        <v>37.5</v>
      </c>
      <c r="JH359">
        <v>37.5</v>
      </c>
      <c r="JI359">
        <v>2.13989</v>
      </c>
      <c r="JJ359">
        <v>2.62817</v>
      </c>
      <c r="JK359">
        <v>1.49658</v>
      </c>
      <c r="JL359">
        <v>2.40601</v>
      </c>
      <c r="JM359">
        <v>1.54907</v>
      </c>
      <c r="JN359">
        <v>2.41821</v>
      </c>
      <c r="JO359">
        <v>33.6254</v>
      </c>
      <c r="JP359">
        <v>15.6556</v>
      </c>
      <c r="JQ359">
        <v>18</v>
      </c>
      <c r="JR359">
        <v>491.357</v>
      </c>
      <c r="JS359">
        <v>429.566</v>
      </c>
      <c r="JT359">
        <v>22.5081</v>
      </c>
      <c r="JU359">
        <v>43.0276</v>
      </c>
      <c r="JV359">
        <v>30.0001</v>
      </c>
      <c r="JW359">
        <v>42.8009</v>
      </c>
      <c r="JX359">
        <v>42.6311</v>
      </c>
      <c r="JY359">
        <v>42.9811</v>
      </c>
      <c r="JZ359">
        <v>4.81531</v>
      </c>
      <c r="KA359">
        <v>31.6648</v>
      </c>
      <c r="KB359">
        <v>16.7546</v>
      </c>
      <c r="KC359">
        <v>888.177</v>
      </c>
      <c r="KD359">
        <v>16.268</v>
      </c>
      <c r="KE359">
        <v>98.55880000000001</v>
      </c>
      <c r="KF359">
        <v>92.0134</v>
      </c>
    </row>
    <row r="360" spans="1:292">
      <c r="A360">
        <v>342</v>
      </c>
      <c r="B360">
        <v>1694445328.6</v>
      </c>
      <c r="C360">
        <v>11248.09999990463</v>
      </c>
      <c r="D360" t="s">
        <v>1124</v>
      </c>
      <c r="E360" t="s">
        <v>1125</v>
      </c>
      <c r="F360">
        <v>5</v>
      </c>
      <c r="G360" t="s">
        <v>1018</v>
      </c>
      <c r="H360">
        <v>1694445320.760714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889.0401471367386</v>
      </c>
      <c r="AJ360">
        <v>833.5969636363634</v>
      </c>
      <c r="AK360">
        <v>3.375585298287428</v>
      </c>
      <c r="AL360">
        <v>65.95282676426442</v>
      </c>
      <c r="AM360">
        <f>(AO360 - AN360 + DX360*1E3/(8.314*(DZ360+273.15)) * AQ360/DW360 * AP360) * DW360/(100*DK360) * 1000/(1000 - AO360)</f>
        <v>0</v>
      </c>
      <c r="AN360">
        <v>16.19050774048072</v>
      </c>
      <c r="AO360">
        <v>21.96254363636364</v>
      </c>
      <c r="AP360">
        <v>0.0001092857367373267</v>
      </c>
      <c r="AQ360">
        <v>102.977707971484</v>
      </c>
      <c r="AR360">
        <v>2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3.93</v>
      </c>
      <c r="DL360">
        <v>0.5</v>
      </c>
      <c r="DM360" t="s">
        <v>430</v>
      </c>
      <c r="DN360">
        <v>2</v>
      </c>
      <c r="DO360" t="b">
        <v>1</v>
      </c>
      <c r="DP360">
        <v>1694445320.760714</v>
      </c>
      <c r="DQ360">
        <v>791.0225714285715</v>
      </c>
      <c r="DR360">
        <v>857.6184999999999</v>
      </c>
      <c r="DS360">
        <v>21.95071785714285</v>
      </c>
      <c r="DT360">
        <v>16.1555</v>
      </c>
      <c r="DU360">
        <v>823.3026428571429</v>
      </c>
      <c r="DV360">
        <v>25.63126785714286</v>
      </c>
      <c r="DW360">
        <v>500.0093214285715</v>
      </c>
      <c r="DX360">
        <v>84.46198928571428</v>
      </c>
      <c r="DY360">
        <v>0.09999876428571429</v>
      </c>
      <c r="DZ360">
        <v>27.72648571428572</v>
      </c>
      <c r="EA360">
        <v>28.28209642857143</v>
      </c>
      <c r="EB360">
        <v>999.9000000000002</v>
      </c>
      <c r="EC360">
        <v>0</v>
      </c>
      <c r="ED360">
        <v>0</v>
      </c>
      <c r="EE360">
        <v>9994.866071428571</v>
      </c>
      <c r="EF360">
        <v>0</v>
      </c>
      <c r="EG360">
        <v>1763.823928571428</v>
      </c>
      <c r="EH360">
        <v>-66.59587500000001</v>
      </c>
      <c r="EI360">
        <v>808.776</v>
      </c>
      <c r="EJ360">
        <v>871.7018214285716</v>
      </c>
      <c r="EK360">
        <v>5.795214642857142</v>
      </c>
      <c r="EL360">
        <v>857.6184999999999</v>
      </c>
      <c r="EM360">
        <v>16.1555</v>
      </c>
      <c r="EN360">
        <v>1.854001428571429</v>
      </c>
      <c r="EO360">
        <v>1.364526428571428</v>
      </c>
      <c r="EP360">
        <v>16.24967142857143</v>
      </c>
      <c r="EQ360">
        <v>11.52902857142857</v>
      </c>
      <c r="ER360">
        <v>2000.011785714285</v>
      </c>
      <c r="ES360">
        <v>0.9800009642857143</v>
      </c>
      <c r="ET360">
        <v>0.01999855357142857</v>
      </c>
      <c r="EU360">
        <v>0</v>
      </c>
      <c r="EV360">
        <v>253.2843214285714</v>
      </c>
      <c r="EW360">
        <v>5.00078</v>
      </c>
      <c r="EX360">
        <v>6262.091785714285</v>
      </c>
      <c r="EY360">
        <v>16379.73571428572</v>
      </c>
      <c r="EZ360">
        <v>46.49067857142855</v>
      </c>
      <c r="FA360">
        <v>47.99535714285714</v>
      </c>
      <c r="FB360">
        <v>47.05339285714285</v>
      </c>
      <c r="FC360">
        <v>47.33449999999999</v>
      </c>
      <c r="FD360">
        <v>47.00874999999998</v>
      </c>
      <c r="FE360">
        <v>1955.111785714285</v>
      </c>
      <c r="FF360">
        <v>39.9</v>
      </c>
      <c r="FG360">
        <v>0</v>
      </c>
      <c r="FH360">
        <v>1694445329.1</v>
      </c>
      <c r="FI360">
        <v>0</v>
      </c>
      <c r="FJ360">
        <v>253.20516</v>
      </c>
      <c r="FK360">
        <v>-4.144000017820149</v>
      </c>
      <c r="FL360">
        <v>-64.47307703596205</v>
      </c>
      <c r="FM360">
        <v>6261.256400000001</v>
      </c>
      <c r="FN360">
        <v>15</v>
      </c>
      <c r="FO360">
        <v>1694443072.6</v>
      </c>
      <c r="FP360" t="s">
        <v>1019</v>
      </c>
      <c r="FQ360">
        <v>1694443072.6</v>
      </c>
      <c r="FR360">
        <v>1694443072.6</v>
      </c>
      <c r="FS360">
        <v>5</v>
      </c>
      <c r="FT360">
        <v>-0.144</v>
      </c>
      <c r="FU360">
        <v>0.006</v>
      </c>
      <c r="FV360">
        <v>-26.014</v>
      </c>
      <c r="FW360">
        <v>-3.404</v>
      </c>
      <c r="FX360">
        <v>420</v>
      </c>
      <c r="FY360">
        <v>15</v>
      </c>
      <c r="FZ360">
        <v>0.18</v>
      </c>
      <c r="GA360">
        <v>0.01</v>
      </c>
      <c r="GB360">
        <v>-66.46358780487806</v>
      </c>
      <c r="GC360">
        <v>-2.657147038327841</v>
      </c>
      <c r="GD360">
        <v>0.2729216819628408</v>
      </c>
      <c r="GE360">
        <v>0</v>
      </c>
      <c r="GF360">
        <v>5.818826097560976</v>
      </c>
      <c r="GG360">
        <v>-0.4252045296167331</v>
      </c>
      <c r="GH360">
        <v>0.04290361397467642</v>
      </c>
      <c r="GI360">
        <v>1</v>
      </c>
      <c r="GJ360">
        <v>1</v>
      </c>
      <c r="GK360">
        <v>2</v>
      </c>
      <c r="GL360" t="s">
        <v>438</v>
      </c>
      <c r="GM360">
        <v>3.10372</v>
      </c>
      <c r="GN360">
        <v>2.75826</v>
      </c>
      <c r="GO360">
        <v>0.13147</v>
      </c>
      <c r="GP360">
        <v>0.134885</v>
      </c>
      <c r="GQ360">
        <v>0.10345</v>
      </c>
      <c r="GR360">
        <v>0.074855</v>
      </c>
      <c r="GS360">
        <v>21881.7</v>
      </c>
      <c r="GT360">
        <v>20515.1</v>
      </c>
      <c r="GU360">
        <v>25776.9</v>
      </c>
      <c r="GV360">
        <v>24086.1</v>
      </c>
      <c r="GW360">
        <v>37153.9</v>
      </c>
      <c r="GX360">
        <v>32655.9</v>
      </c>
      <c r="GY360">
        <v>45115</v>
      </c>
      <c r="GZ360">
        <v>38183.9</v>
      </c>
      <c r="HA360">
        <v>1.73235</v>
      </c>
      <c r="HB360">
        <v>1.6223</v>
      </c>
      <c r="HC360">
        <v>-0.0819117</v>
      </c>
      <c r="HD360">
        <v>0</v>
      </c>
      <c r="HE360">
        <v>29.6379</v>
      </c>
      <c r="HF360">
        <v>999.9</v>
      </c>
      <c r="HG360">
        <v>41.9</v>
      </c>
      <c r="HH360">
        <v>30.5</v>
      </c>
      <c r="HI360">
        <v>21.7499</v>
      </c>
      <c r="HJ360">
        <v>61.8245</v>
      </c>
      <c r="HK360">
        <v>23.8462</v>
      </c>
      <c r="HL360">
        <v>1</v>
      </c>
      <c r="HM360">
        <v>1.41864</v>
      </c>
      <c r="HN360">
        <v>9.28105</v>
      </c>
      <c r="HO360">
        <v>20.0692</v>
      </c>
      <c r="HP360">
        <v>5.20711</v>
      </c>
      <c r="HQ360">
        <v>11.992</v>
      </c>
      <c r="HR360">
        <v>4.9608</v>
      </c>
      <c r="HS360">
        <v>3.27405</v>
      </c>
      <c r="HT360">
        <v>9999</v>
      </c>
      <c r="HU360">
        <v>9999</v>
      </c>
      <c r="HV360">
        <v>9999</v>
      </c>
      <c r="HW360">
        <v>163.6</v>
      </c>
      <c r="HX360">
        <v>1.86373</v>
      </c>
      <c r="HY360">
        <v>1.85974</v>
      </c>
      <c r="HZ360">
        <v>1.85806</v>
      </c>
      <c r="IA360">
        <v>1.85944</v>
      </c>
      <c r="IB360">
        <v>1.85959</v>
      </c>
      <c r="IC360">
        <v>1.85806</v>
      </c>
      <c r="ID360">
        <v>1.85711</v>
      </c>
      <c r="IE360">
        <v>1.85211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-32.667</v>
      </c>
      <c r="IT360">
        <v>-3.681</v>
      </c>
      <c r="IU360">
        <v>-16.32932974039748</v>
      </c>
      <c r="IV360">
        <v>-0.02504303529460891</v>
      </c>
      <c r="IW360">
        <v>8.203137281165334E-06</v>
      </c>
      <c r="IX360">
        <v>-1.601710138363582E-09</v>
      </c>
      <c r="IY360">
        <v>-1.733088081787357</v>
      </c>
      <c r="IZ360">
        <v>-0.1542298006697892</v>
      </c>
      <c r="JA360">
        <v>0.004482180110296973</v>
      </c>
      <c r="JB360">
        <v>-5.576280945024944E-05</v>
      </c>
      <c r="JC360">
        <v>4</v>
      </c>
      <c r="JD360">
        <v>1967</v>
      </c>
      <c r="JE360">
        <v>1</v>
      </c>
      <c r="JF360">
        <v>28</v>
      </c>
      <c r="JG360">
        <v>37.6</v>
      </c>
      <c r="JH360">
        <v>37.6</v>
      </c>
      <c r="JI360">
        <v>2.16675</v>
      </c>
      <c r="JJ360">
        <v>2.63062</v>
      </c>
      <c r="JK360">
        <v>1.49658</v>
      </c>
      <c r="JL360">
        <v>2.40601</v>
      </c>
      <c r="JM360">
        <v>1.54907</v>
      </c>
      <c r="JN360">
        <v>2.36328</v>
      </c>
      <c r="JO360">
        <v>33.6254</v>
      </c>
      <c r="JP360">
        <v>15.6468</v>
      </c>
      <c r="JQ360">
        <v>18</v>
      </c>
      <c r="JR360">
        <v>491.357</v>
      </c>
      <c r="JS360">
        <v>429.517</v>
      </c>
      <c r="JT360">
        <v>22.519</v>
      </c>
      <c r="JU360">
        <v>43.0276</v>
      </c>
      <c r="JV360">
        <v>30.0002</v>
      </c>
      <c r="JW360">
        <v>42.8035</v>
      </c>
      <c r="JX360">
        <v>42.6311</v>
      </c>
      <c r="JY360">
        <v>43.6126</v>
      </c>
      <c r="JZ360">
        <v>4.48821</v>
      </c>
      <c r="KA360">
        <v>31.2898</v>
      </c>
      <c r="KB360">
        <v>16.7583</v>
      </c>
      <c r="KC360">
        <v>908.213</v>
      </c>
      <c r="KD360">
        <v>16.283</v>
      </c>
      <c r="KE360">
        <v>98.55840000000001</v>
      </c>
      <c r="KF360">
        <v>92.0134</v>
      </c>
    </row>
    <row r="361" spans="1:292">
      <c r="A361">
        <v>343</v>
      </c>
      <c r="B361">
        <v>1694445334.1</v>
      </c>
      <c r="C361">
        <v>11253.59999990463</v>
      </c>
      <c r="D361" t="s">
        <v>1126</v>
      </c>
      <c r="E361" t="s">
        <v>1127</v>
      </c>
      <c r="F361">
        <v>5</v>
      </c>
      <c r="G361" t="s">
        <v>1018</v>
      </c>
      <c r="H361">
        <v>1694445326.332142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907.8931226784255</v>
      </c>
      <c r="AJ361">
        <v>852.0830363636364</v>
      </c>
      <c r="AK361">
        <v>3.349221747002794</v>
      </c>
      <c r="AL361">
        <v>65.95282676426442</v>
      </c>
      <c r="AM361">
        <f>(AO361 - AN361 + DX361*1E3/(8.314*(DZ361+273.15)) * AQ361/DW361 * AP361) * DW361/(100*DK361) * 1000/(1000 - AO361)</f>
        <v>0</v>
      </c>
      <c r="AN361">
        <v>16.16468998410784</v>
      </c>
      <c r="AO361">
        <v>21.95075818181819</v>
      </c>
      <c r="AP361">
        <v>-0.0001219198360244369</v>
      </c>
      <c r="AQ361">
        <v>102.977707971484</v>
      </c>
      <c r="AR361">
        <v>1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3.93</v>
      </c>
      <c r="DL361">
        <v>0.5</v>
      </c>
      <c r="DM361" t="s">
        <v>430</v>
      </c>
      <c r="DN361">
        <v>2</v>
      </c>
      <c r="DO361" t="b">
        <v>1</v>
      </c>
      <c r="DP361">
        <v>1694445326.332142</v>
      </c>
      <c r="DQ361">
        <v>809.4403928571429</v>
      </c>
      <c r="DR361">
        <v>876.3220714285716</v>
      </c>
      <c r="DS361">
        <v>21.95530714285714</v>
      </c>
      <c r="DT361">
        <v>16.17376071428571</v>
      </c>
      <c r="DU361">
        <v>841.9954285714284</v>
      </c>
      <c r="DV361">
        <v>25.63601785714286</v>
      </c>
      <c r="DW361">
        <v>500.0072857142857</v>
      </c>
      <c r="DX361">
        <v>84.46244999999999</v>
      </c>
      <c r="DY361">
        <v>0.09997712142857143</v>
      </c>
      <c r="DZ361">
        <v>27.72868214285714</v>
      </c>
      <c r="EA361">
        <v>28.29343928571428</v>
      </c>
      <c r="EB361">
        <v>999.9000000000002</v>
      </c>
      <c r="EC361">
        <v>0</v>
      </c>
      <c r="ED361">
        <v>0</v>
      </c>
      <c r="EE361">
        <v>9996.490714285714</v>
      </c>
      <c r="EF361">
        <v>0</v>
      </c>
      <c r="EG361">
        <v>1764.060357142858</v>
      </c>
      <c r="EH361">
        <v>-66.88164642857143</v>
      </c>
      <c r="EI361">
        <v>827.610857142857</v>
      </c>
      <c r="EJ361">
        <v>890.7286071428571</v>
      </c>
      <c r="EK361">
        <v>5.7815325</v>
      </c>
      <c r="EL361">
        <v>876.3220714285716</v>
      </c>
      <c r="EM361">
        <v>16.17376071428571</v>
      </c>
      <c r="EN361">
        <v>1.8544</v>
      </c>
      <c r="EO361">
        <v>1.366077142857143</v>
      </c>
      <c r="EP361">
        <v>16.25303214285714</v>
      </c>
      <c r="EQ361">
        <v>11.54621785714285</v>
      </c>
      <c r="ER361">
        <v>2000.016071428572</v>
      </c>
      <c r="ES361">
        <v>0.9800011785714285</v>
      </c>
      <c r="ET361">
        <v>0.01999833928571429</v>
      </c>
      <c r="EU361">
        <v>0</v>
      </c>
      <c r="EV361">
        <v>252.9378214285714</v>
      </c>
      <c r="EW361">
        <v>5.00078</v>
      </c>
      <c r="EX361">
        <v>6255.933214285715</v>
      </c>
      <c r="EY361">
        <v>16379.78571428571</v>
      </c>
      <c r="EZ361">
        <v>46.50417857142856</v>
      </c>
      <c r="FA361">
        <v>47.98417857142856</v>
      </c>
      <c r="FB361">
        <v>47.00646428571429</v>
      </c>
      <c r="FC361">
        <v>47.31453571428572</v>
      </c>
      <c r="FD361">
        <v>47.0020357142857</v>
      </c>
      <c r="FE361">
        <v>1955.116071428572</v>
      </c>
      <c r="FF361">
        <v>39.9</v>
      </c>
      <c r="FG361">
        <v>0</v>
      </c>
      <c r="FH361">
        <v>1694445334.5</v>
      </c>
      <c r="FI361">
        <v>0</v>
      </c>
      <c r="FJ361">
        <v>252.8646538461538</v>
      </c>
      <c r="FK361">
        <v>-3.750393166092415</v>
      </c>
      <c r="FL361">
        <v>-65.1052991133179</v>
      </c>
      <c r="FM361">
        <v>6255.61423076923</v>
      </c>
      <c r="FN361">
        <v>15</v>
      </c>
      <c r="FO361">
        <v>1694443072.6</v>
      </c>
      <c r="FP361" t="s">
        <v>1019</v>
      </c>
      <c r="FQ361">
        <v>1694443072.6</v>
      </c>
      <c r="FR361">
        <v>1694443072.6</v>
      </c>
      <c r="FS361">
        <v>5</v>
      </c>
      <c r="FT361">
        <v>-0.144</v>
      </c>
      <c r="FU361">
        <v>0.006</v>
      </c>
      <c r="FV361">
        <v>-26.014</v>
      </c>
      <c r="FW361">
        <v>-3.404</v>
      </c>
      <c r="FX361">
        <v>420</v>
      </c>
      <c r="FY361">
        <v>15</v>
      </c>
      <c r="FZ361">
        <v>0.18</v>
      </c>
      <c r="GA361">
        <v>0.01</v>
      </c>
      <c r="GB361">
        <v>-66.69239024390244</v>
      </c>
      <c r="GC361">
        <v>-2.749806271777157</v>
      </c>
      <c r="GD361">
        <v>0.2849023904777583</v>
      </c>
      <c r="GE361">
        <v>0</v>
      </c>
      <c r="GF361">
        <v>5.794814390243903</v>
      </c>
      <c r="GG361">
        <v>-0.1898983275261222</v>
      </c>
      <c r="GH361">
        <v>0.02369473102372628</v>
      </c>
      <c r="GI361">
        <v>1</v>
      </c>
      <c r="GJ361">
        <v>1</v>
      </c>
      <c r="GK361">
        <v>2</v>
      </c>
      <c r="GL361" t="s">
        <v>438</v>
      </c>
      <c r="GM361">
        <v>3.10367</v>
      </c>
      <c r="GN361">
        <v>2.75798</v>
      </c>
      <c r="GO361">
        <v>0.133349</v>
      </c>
      <c r="GP361">
        <v>0.136743</v>
      </c>
      <c r="GQ361">
        <v>0.103413</v>
      </c>
      <c r="GR361">
        <v>0.0748072</v>
      </c>
      <c r="GS361">
        <v>21834</v>
      </c>
      <c r="GT361">
        <v>20470.9</v>
      </c>
      <c r="GU361">
        <v>25776.5</v>
      </c>
      <c r="GV361">
        <v>24086</v>
      </c>
      <c r="GW361">
        <v>37155.2</v>
      </c>
      <c r="GX361">
        <v>32657.5</v>
      </c>
      <c r="GY361">
        <v>45114.5</v>
      </c>
      <c r="GZ361">
        <v>38183.7</v>
      </c>
      <c r="HA361">
        <v>1.73242</v>
      </c>
      <c r="HB361">
        <v>1.6225</v>
      </c>
      <c r="HC361">
        <v>-0.0817701</v>
      </c>
      <c r="HD361">
        <v>0</v>
      </c>
      <c r="HE361">
        <v>29.6415</v>
      </c>
      <c r="HF361">
        <v>999.9</v>
      </c>
      <c r="HG361">
        <v>41.9</v>
      </c>
      <c r="HH361">
        <v>30.5</v>
      </c>
      <c r="HI361">
        <v>21.7508</v>
      </c>
      <c r="HJ361">
        <v>61.6744</v>
      </c>
      <c r="HK361">
        <v>23.6979</v>
      </c>
      <c r="HL361">
        <v>1</v>
      </c>
      <c r="HM361">
        <v>1.41872</v>
      </c>
      <c r="HN361">
        <v>9.28105</v>
      </c>
      <c r="HO361">
        <v>20.0689</v>
      </c>
      <c r="HP361">
        <v>5.20696</v>
      </c>
      <c r="HQ361">
        <v>11.992</v>
      </c>
      <c r="HR361">
        <v>4.96075</v>
      </c>
      <c r="HS361">
        <v>3.27408</v>
      </c>
      <c r="HT361">
        <v>9999</v>
      </c>
      <c r="HU361">
        <v>9999</v>
      </c>
      <c r="HV361">
        <v>9999</v>
      </c>
      <c r="HW361">
        <v>163.6</v>
      </c>
      <c r="HX361">
        <v>1.86371</v>
      </c>
      <c r="HY361">
        <v>1.85974</v>
      </c>
      <c r="HZ361">
        <v>1.85805</v>
      </c>
      <c r="IA361">
        <v>1.85944</v>
      </c>
      <c r="IB361">
        <v>1.85959</v>
      </c>
      <c r="IC361">
        <v>1.85806</v>
      </c>
      <c r="ID361">
        <v>1.8571</v>
      </c>
      <c r="IE361">
        <v>1.85211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-32.934</v>
      </c>
      <c r="IT361">
        <v>-3.6805</v>
      </c>
      <c r="IU361">
        <v>-16.32932974039748</v>
      </c>
      <c r="IV361">
        <v>-0.02504303529460891</v>
      </c>
      <c r="IW361">
        <v>8.203137281165334E-06</v>
      </c>
      <c r="IX361">
        <v>-1.601710138363582E-09</v>
      </c>
      <c r="IY361">
        <v>-1.733088081787357</v>
      </c>
      <c r="IZ361">
        <v>-0.1542298006697892</v>
      </c>
      <c r="JA361">
        <v>0.004482180110296973</v>
      </c>
      <c r="JB361">
        <v>-5.576280945024944E-05</v>
      </c>
      <c r="JC361">
        <v>4</v>
      </c>
      <c r="JD361">
        <v>1967</v>
      </c>
      <c r="JE361">
        <v>1</v>
      </c>
      <c r="JF361">
        <v>28</v>
      </c>
      <c r="JG361">
        <v>37.7</v>
      </c>
      <c r="JH361">
        <v>37.7</v>
      </c>
      <c r="JI361">
        <v>2.20337</v>
      </c>
      <c r="JJ361">
        <v>2.62695</v>
      </c>
      <c r="JK361">
        <v>1.49658</v>
      </c>
      <c r="JL361">
        <v>2.40601</v>
      </c>
      <c r="JM361">
        <v>1.54907</v>
      </c>
      <c r="JN361">
        <v>2.44629</v>
      </c>
      <c r="JO361">
        <v>33.6254</v>
      </c>
      <c r="JP361">
        <v>15.6643</v>
      </c>
      <c r="JQ361">
        <v>18</v>
      </c>
      <c r="JR361">
        <v>491.416</v>
      </c>
      <c r="JS361">
        <v>429.657</v>
      </c>
      <c r="JT361">
        <v>22.53</v>
      </c>
      <c r="JU361">
        <v>43.032</v>
      </c>
      <c r="JV361">
        <v>30.0002</v>
      </c>
      <c r="JW361">
        <v>42.8053</v>
      </c>
      <c r="JX361">
        <v>42.6331</v>
      </c>
      <c r="JY361">
        <v>44.256</v>
      </c>
      <c r="JZ361">
        <v>4.20483</v>
      </c>
      <c r="KA361">
        <v>31.2898</v>
      </c>
      <c r="KB361">
        <v>16.7584</v>
      </c>
      <c r="KC361">
        <v>921.572</v>
      </c>
      <c r="KD361">
        <v>16.3153</v>
      </c>
      <c r="KE361">
        <v>98.55719999999999</v>
      </c>
      <c r="KF361">
        <v>92.0129</v>
      </c>
    </row>
    <row r="362" spans="1:292">
      <c r="A362">
        <v>344</v>
      </c>
      <c r="B362">
        <v>1694445338.6</v>
      </c>
      <c r="C362">
        <v>11258.09999990463</v>
      </c>
      <c r="D362" t="s">
        <v>1128</v>
      </c>
      <c r="E362" t="s">
        <v>1129</v>
      </c>
      <c r="F362">
        <v>5</v>
      </c>
      <c r="G362" t="s">
        <v>1018</v>
      </c>
      <c r="H362">
        <v>1694445330.778571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923.1728992053759</v>
      </c>
      <c r="AJ362">
        <v>867.3221636363634</v>
      </c>
      <c r="AK362">
        <v>3.393628753160649</v>
      </c>
      <c r="AL362">
        <v>65.95282676426442</v>
      </c>
      <c r="AM362">
        <f>(AO362 - AN362 + DX362*1E3/(8.314*(DZ362+273.15)) * AQ362/DW362 * AP362) * DW362/(100*DK362) * 1000/(1000 - AO362)</f>
        <v>0</v>
      </c>
      <c r="AN362">
        <v>16.19956947260325</v>
      </c>
      <c r="AO362">
        <v>21.94661878787879</v>
      </c>
      <c r="AP362">
        <v>-5.335823256969449E-05</v>
      </c>
      <c r="AQ362">
        <v>102.977707971484</v>
      </c>
      <c r="AR362">
        <v>2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3.93</v>
      </c>
      <c r="DL362">
        <v>0.5</v>
      </c>
      <c r="DM362" t="s">
        <v>430</v>
      </c>
      <c r="DN362">
        <v>2</v>
      </c>
      <c r="DO362" t="b">
        <v>1</v>
      </c>
      <c r="DP362">
        <v>1694445330.778571</v>
      </c>
      <c r="DQ362">
        <v>824.1131071428572</v>
      </c>
      <c r="DR362">
        <v>891.2068928571431</v>
      </c>
      <c r="DS362">
        <v>21.95465000000001</v>
      </c>
      <c r="DT362">
        <v>16.186125</v>
      </c>
      <c r="DU362">
        <v>856.8851428571428</v>
      </c>
      <c r="DV362">
        <v>25.63533214285715</v>
      </c>
      <c r="DW362">
        <v>500.0138928571429</v>
      </c>
      <c r="DX362">
        <v>84.46243928571428</v>
      </c>
      <c r="DY362">
        <v>0.1000102214285714</v>
      </c>
      <c r="DZ362">
        <v>27.73496428571429</v>
      </c>
      <c r="EA362">
        <v>28.299675</v>
      </c>
      <c r="EB362">
        <v>999.9000000000002</v>
      </c>
      <c r="EC362">
        <v>0</v>
      </c>
      <c r="ED362">
        <v>0</v>
      </c>
      <c r="EE362">
        <v>10000.59607142857</v>
      </c>
      <c r="EF362">
        <v>0</v>
      </c>
      <c r="EG362">
        <v>1764.398214285714</v>
      </c>
      <c r="EH362">
        <v>-67.09373571428571</v>
      </c>
      <c r="EI362">
        <v>842.6122142857145</v>
      </c>
      <c r="EJ362">
        <v>905.8694285714284</v>
      </c>
      <c r="EK362">
        <v>5.768511785714286</v>
      </c>
      <c r="EL362">
        <v>891.2068928571431</v>
      </c>
      <c r="EM362">
        <v>16.186125</v>
      </c>
      <c r="EN362">
        <v>1.854343928571428</v>
      </c>
      <c r="EO362">
        <v>1.367121428571429</v>
      </c>
      <c r="EP362">
        <v>16.25256071428571</v>
      </c>
      <c r="EQ362">
        <v>11.55776785714285</v>
      </c>
      <c r="ER362">
        <v>2000.007857142857</v>
      </c>
      <c r="ES362">
        <v>0.9800012857142857</v>
      </c>
      <c r="ET362">
        <v>0.01999823928571429</v>
      </c>
      <c r="EU362">
        <v>0</v>
      </c>
      <c r="EV362">
        <v>252.6548571428571</v>
      </c>
      <c r="EW362">
        <v>5.00078</v>
      </c>
      <c r="EX362">
        <v>6251.190357142857</v>
      </c>
      <c r="EY362">
        <v>16379.71071428571</v>
      </c>
      <c r="EZ362">
        <v>46.50642857142856</v>
      </c>
      <c r="FA362">
        <v>47.98421428571429</v>
      </c>
      <c r="FB362">
        <v>47.01974999999999</v>
      </c>
      <c r="FC362">
        <v>47.3035</v>
      </c>
      <c r="FD362">
        <v>46.98864285714286</v>
      </c>
      <c r="FE362">
        <v>1955.107857142857</v>
      </c>
      <c r="FF362">
        <v>39.9</v>
      </c>
      <c r="FG362">
        <v>0</v>
      </c>
      <c r="FH362">
        <v>1694445339.3</v>
      </c>
      <c r="FI362">
        <v>0</v>
      </c>
      <c r="FJ362">
        <v>252.5811923076923</v>
      </c>
      <c r="FK362">
        <v>-2.634700865724336</v>
      </c>
      <c r="FL362">
        <v>-69.56752148830202</v>
      </c>
      <c r="FM362">
        <v>6250.327307692308</v>
      </c>
      <c r="FN362">
        <v>15</v>
      </c>
      <c r="FO362">
        <v>1694443072.6</v>
      </c>
      <c r="FP362" t="s">
        <v>1019</v>
      </c>
      <c r="FQ362">
        <v>1694443072.6</v>
      </c>
      <c r="FR362">
        <v>1694443072.6</v>
      </c>
      <c r="FS362">
        <v>5</v>
      </c>
      <c r="FT362">
        <v>-0.144</v>
      </c>
      <c r="FU362">
        <v>0.006</v>
      </c>
      <c r="FV362">
        <v>-26.014</v>
      </c>
      <c r="FW362">
        <v>-3.404</v>
      </c>
      <c r="FX362">
        <v>420</v>
      </c>
      <c r="FY362">
        <v>15</v>
      </c>
      <c r="FZ362">
        <v>0.18</v>
      </c>
      <c r="GA362">
        <v>0.01</v>
      </c>
      <c r="GB362">
        <v>-66.98818750000001</v>
      </c>
      <c r="GC362">
        <v>-2.94693320825513</v>
      </c>
      <c r="GD362">
        <v>0.2973992217436863</v>
      </c>
      <c r="GE362">
        <v>0</v>
      </c>
      <c r="GF362">
        <v>5.77382325</v>
      </c>
      <c r="GG362">
        <v>-0.1272505440900739</v>
      </c>
      <c r="GH362">
        <v>0.01799115260169561</v>
      </c>
      <c r="GI362">
        <v>1</v>
      </c>
      <c r="GJ362">
        <v>1</v>
      </c>
      <c r="GK362">
        <v>2</v>
      </c>
      <c r="GL362" t="s">
        <v>438</v>
      </c>
      <c r="GM362">
        <v>3.10377</v>
      </c>
      <c r="GN362">
        <v>2.75813</v>
      </c>
      <c r="GO362">
        <v>0.134879</v>
      </c>
      <c r="GP362">
        <v>0.138237</v>
      </c>
      <c r="GQ362">
        <v>0.103405</v>
      </c>
      <c r="GR362">
        <v>0.074944</v>
      </c>
      <c r="GS362">
        <v>21795.4</v>
      </c>
      <c r="GT362">
        <v>20435.4</v>
      </c>
      <c r="GU362">
        <v>25776.5</v>
      </c>
      <c r="GV362">
        <v>24086.1</v>
      </c>
      <c r="GW362">
        <v>37155.4</v>
      </c>
      <c r="GX362">
        <v>32653.2</v>
      </c>
      <c r="GY362">
        <v>45114.1</v>
      </c>
      <c r="GZ362">
        <v>38184</v>
      </c>
      <c r="HA362">
        <v>1.7323</v>
      </c>
      <c r="HB362">
        <v>1.62245</v>
      </c>
      <c r="HC362">
        <v>-0.0826456</v>
      </c>
      <c r="HD362">
        <v>0</v>
      </c>
      <c r="HE362">
        <v>29.6467</v>
      </c>
      <c r="HF362">
        <v>999.9</v>
      </c>
      <c r="HG362">
        <v>41.9</v>
      </c>
      <c r="HH362">
        <v>30.5</v>
      </c>
      <c r="HI362">
        <v>21.7491</v>
      </c>
      <c r="HJ362">
        <v>61.2745</v>
      </c>
      <c r="HK362">
        <v>23.778</v>
      </c>
      <c r="HL362">
        <v>1</v>
      </c>
      <c r="HM362">
        <v>1.41908</v>
      </c>
      <c r="HN362">
        <v>9.28105</v>
      </c>
      <c r="HO362">
        <v>20.0691</v>
      </c>
      <c r="HP362">
        <v>5.20651</v>
      </c>
      <c r="HQ362">
        <v>11.992</v>
      </c>
      <c r="HR362">
        <v>4.9606</v>
      </c>
      <c r="HS362">
        <v>3.274</v>
      </c>
      <c r="HT362">
        <v>9999</v>
      </c>
      <c r="HU362">
        <v>9999</v>
      </c>
      <c r="HV362">
        <v>9999</v>
      </c>
      <c r="HW362">
        <v>163.6</v>
      </c>
      <c r="HX362">
        <v>1.86374</v>
      </c>
      <c r="HY362">
        <v>1.85975</v>
      </c>
      <c r="HZ362">
        <v>1.85804</v>
      </c>
      <c r="IA362">
        <v>1.85944</v>
      </c>
      <c r="IB362">
        <v>1.85959</v>
      </c>
      <c r="IC362">
        <v>1.85805</v>
      </c>
      <c r="ID362">
        <v>1.85709</v>
      </c>
      <c r="IE362">
        <v>1.8521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-33.151</v>
      </c>
      <c r="IT362">
        <v>-3.6805</v>
      </c>
      <c r="IU362">
        <v>-16.32932974039748</v>
      </c>
      <c r="IV362">
        <v>-0.02504303529460891</v>
      </c>
      <c r="IW362">
        <v>8.203137281165334E-06</v>
      </c>
      <c r="IX362">
        <v>-1.601710138363582E-09</v>
      </c>
      <c r="IY362">
        <v>-1.733088081787357</v>
      </c>
      <c r="IZ362">
        <v>-0.1542298006697892</v>
      </c>
      <c r="JA362">
        <v>0.004482180110296973</v>
      </c>
      <c r="JB362">
        <v>-5.576280945024944E-05</v>
      </c>
      <c r="JC362">
        <v>4</v>
      </c>
      <c r="JD362">
        <v>1967</v>
      </c>
      <c r="JE362">
        <v>1</v>
      </c>
      <c r="JF362">
        <v>28</v>
      </c>
      <c r="JG362">
        <v>37.8</v>
      </c>
      <c r="JH362">
        <v>37.8</v>
      </c>
      <c r="JI362">
        <v>2.23145</v>
      </c>
      <c r="JJ362">
        <v>2.62329</v>
      </c>
      <c r="JK362">
        <v>1.49658</v>
      </c>
      <c r="JL362">
        <v>2.40601</v>
      </c>
      <c r="JM362">
        <v>1.54907</v>
      </c>
      <c r="JN362">
        <v>2.42554</v>
      </c>
      <c r="JO362">
        <v>33.6254</v>
      </c>
      <c r="JP362">
        <v>15.6643</v>
      </c>
      <c r="JQ362">
        <v>18</v>
      </c>
      <c r="JR362">
        <v>491.339</v>
      </c>
      <c r="JS362">
        <v>429.639</v>
      </c>
      <c r="JT362">
        <v>22.5374</v>
      </c>
      <c r="JU362">
        <v>43.032</v>
      </c>
      <c r="JV362">
        <v>30.0002</v>
      </c>
      <c r="JW362">
        <v>42.8058</v>
      </c>
      <c r="JX362">
        <v>42.6356</v>
      </c>
      <c r="JY362">
        <v>44.8805</v>
      </c>
      <c r="JZ362">
        <v>3.91172</v>
      </c>
      <c r="KA362">
        <v>31.2898</v>
      </c>
      <c r="KB362">
        <v>16.7584</v>
      </c>
      <c r="KC362">
        <v>941.607</v>
      </c>
      <c r="KD362">
        <v>16.3323</v>
      </c>
      <c r="KE362">
        <v>98.5566</v>
      </c>
      <c r="KF362">
        <v>92.0134</v>
      </c>
    </row>
    <row r="363" spans="1:292">
      <c r="A363">
        <v>345</v>
      </c>
      <c r="B363">
        <v>1694445344.1</v>
      </c>
      <c r="C363">
        <v>11263.59999990463</v>
      </c>
      <c r="D363" t="s">
        <v>1130</v>
      </c>
      <c r="E363" t="s">
        <v>1131</v>
      </c>
      <c r="F363">
        <v>5</v>
      </c>
      <c r="G363" t="s">
        <v>1018</v>
      </c>
      <c r="H363">
        <v>1694445336.35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941.8945349097191</v>
      </c>
      <c r="AJ363">
        <v>885.925090909091</v>
      </c>
      <c r="AK363">
        <v>3.385660971766931</v>
      </c>
      <c r="AL363">
        <v>65.95282676426442</v>
      </c>
      <c r="AM363">
        <f>(AO363 - AN363 + DX363*1E3/(8.314*(DZ363+273.15)) * AQ363/DW363 * AP363) * DW363/(100*DK363) * 1000/(1000 - AO363)</f>
        <v>0</v>
      </c>
      <c r="AN363">
        <v>16.232409664614</v>
      </c>
      <c r="AO363">
        <v>21.95182969696968</v>
      </c>
      <c r="AP363">
        <v>7.561635579057027E-05</v>
      </c>
      <c r="AQ363">
        <v>102.977707971484</v>
      </c>
      <c r="AR363">
        <v>1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3.93</v>
      </c>
      <c r="DL363">
        <v>0.5</v>
      </c>
      <c r="DM363" t="s">
        <v>430</v>
      </c>
      <c r="DN363">
        <v>2</v>
      </c>
      <c r="DO363" t="b">
        <v>1</v>
      </c>
      <c r="DP363">
        <v>1694445336.35</v>
      </c>
      <c r="DQ363">
        <v>842.5018928571428</v>
      </c>
      <c r="DR363">
        <v>909.87675</v>
      </c>
      <c r="DS363">
        <v>21.95232142857143</v>
      </c>
      <c r="DT363">
        <v>16.20275714285714</v>
      </c>
      <c r="DU363">
        <v>875.5433571428572</v>
      </c>
      <c r="DV363">
        <v>25.63291785714286</v>
      </c>
      <c r="DW363">
        <v>500.0088571428572</v>
      </c>
      <c r="DX363">
        <v>84.46267857142858</v>
      </c>
      <c r="DY363">
        <v>0.09996521071428574</v>
      </c>
      <c r="DZ363">
        <v>27.74486071428572</v>
      </c>
      <c r="EA363">
        <v>28.30568214285714</v>
      </c>
      <c r="EB363">
        <v>999.9000000000002</v>
      </c>
      <c r="EC363">
        <v>0</v>
      </c>
      <c r="ED363">
        <v>0</v>
      </c>
      <c r="EE363">
        <v>10001.06392857143</v>
      </c>
      <c r="EF363">
        <v>0</v>
      </c>
      <c r="EG363">
        <v>1764.8625</v>
      </c>
      <c r="EH363">
        <v>-67.37480357142856</v>
      </c>
      <c r="EI363">
        <v>861.4117142857142</v>
      </c>
      <c r="EJ363">
        <v>924.8624285714287</v>
      </c>
      <c r="EK363">
        <v>5.749557142857143</v>
      </c>
      <c r="EL363">
        <v>909.87675</v>
      </c>
      <c r="EM363">
        <v>16.20275714285714</v>
      </c>
      <c r="EN363">
        <v>1.854152142857143</v>
      </c>
      <c r="EO363">
        <v>1.368529642857143</v>
      </c>
      <c r="EP363">
        <v>16.25094285714286</v>
      </c>
      <c r="EQ363">
        <v>11.573325</v>
      </c>
      <c r="ER363">
        <v>1999.988928571428</v>
      </c>
      <c r="ES363">
        <v>0.9800013928571428</v>
      </c>
      <c r="ET363">
        <v>0.01999812142857143</v>
      </c>
      <c r="EU363">
        <v>0</v>
      </c>
      <c r="EV363">
        <v>252.3535714285714</v>
      </c>
      <c r="EW363">
        <v>5.00078</v>
      </c>
      <c r="EX363">
        <v>6244.917142857143</v>
      </c>
      <c r="EY363">
        <v>16379.56785714286</v>
      </c>
      <c r="EZ363">
        <v>46.49078571428571</v>
      </c>
      <c r="FA363">
        <v>47.98421428571427</v>
      </c>
      <c r="FB363">
        <v>47.03092857142856</v>
      </c>
      <c r="FC363">
        <v>47.28346428571428</v>
      </c>
      <c r="FD363">
        <v>46.93732142857142</v>
      </c>
      <c r="FE363">
        <v>1955.088928571429</v>
      </c>
      <c r="FF363">
        <v>39.9</v>
      </c>
      <c r="FG363">
        <v>0</v>
      </c>
      <c r="FH363">
        <v>1694445344.1</v>
      </c>
      <c r="FI363">
        <v>0</v>
      </c>
      <c r="FJ363">
        <v>252.3357307692308</v>
      </c>
      <c r="FK363">
        <v>-2.965025650071143</v>
      </c>
      <c r="FL363">
        <v>-66.30153854924279</v>
      </c>
      <c r="FM363">
        <v>6244.916153846154</v>
      </c>
      <c r="FN363">
        <v>15</v>
      </c>
      <c r="FO363">
        <v>1694443072.6</v>
      </c>
      <c r="FP363" t="s">
        <v>1019</v>
      </c>
      <c r="FQ363">
        <v>1694443072.6</v>
      </c>
      <c r="FR363">
        <v>1694443072.6</v>
      </c>
      <c r="FS363">
        <v>5</v>
      </c>
      <c r="FT363">
        <v>-0.144</v>
      </c>
      <c r="FU363">
        <v>0.006</v>
      </c>
      <c r="FV363">
        <v>-26.014</v>
      </c>
      <c r="FW363">
        <v>-3.404</v>
      </c>
      <c r="FX363">
        <v>420</v>
      </c>
      <c r="FY363">
        <v>15</v>
      </c>
      <c r="FZ363">
        <v>0.18</v>
      </c>
      <c r="GA363">
        <v>0.01</v>
      </c>
      <c r="GB363">
        <v>-67.21900487804879</v>
      </c>
      <c r="GC363">
        <v>-3.038830662020908</v>
      </c>
      <c r="GD363">
        <v>0.3099641977368401</v>
      </c>
      <c r="GE363">
        <v>0</v>
      </c>
      <c r="GF363">
        <v>5.755021951219511</v>
      </c>
      <c r="GG363">
        <v>-0.2286616724738585</v>
      </c>
      <c r="GH363">
        <v>0.02729768195461255</v>
      </c>
      <c r="GI363">
        <v>1</v>
      </c>
      <c r="GJ363">
        <v>1</v>
      </c>
      <c r="GK363">
        <v>2</v>
      </c>
      <c r="GL363" t="s">
        <v>438</v>
      </c>
      <c r="GM363">
        <v>3.10368</v>
      </c>
      <c r="GN363">
        <v>2.75794</v>
      </c>
      <c r="GO363">
        <v>0.136732</v>
      </c>
      <c r="GP363">
        <v>0.140051</v>
      </c>
      <c r="GQ363">
        <v>0.103416</v>
      </c>
      <c r="GR363">
        <v>0.075058</v>
      </c>
      <c r="GS363">
        <v>21748.6</v>
      </c>
      <c r="GT363">
        <v>20392.2</v>
      </c>
      <c r="GU363">
        <v>25776.4</v>
      </c>
      <c r="GV363">
        <v>24085.9</v>
      </c>
      <c r="GW363">
        <v>37155.2</v>
      </c>
      <c r="GX363">
        <v>32649.1</v>
      </c>
      <c r="GY363">
        <v>45114.2</v>
      </c>
      <c r="GZ363">
        <v>38183.7</v>
      </c>
      <c r="HA363">
        <v>1.73245</v>
      </c>
      <c r="HB363">
        <v>1.6226</v>
      </c>
      <c r="HC363">
        <v>-0.0822917</v>
      </c>
      <c r="HD363">
        <v>0</v>
      </c>
      <c r="HE363">
        <v>29.6579</v>
      </c>
      <c r="HF363">
        <v>999.9</v>
      </c>
      <c r="HG363">
        <v>41.9</v>
      </c>
      <c r="HH363">
        <v>30.5</v>
      </c>
      <c r="HI363">
        <v>21.7511</v>
      </c>
      <c r="HJ363">
        <v>61.3345</v>
      </c>
      <c r="HK363">
        <v>23.7901</v>
      </c>
      <c r="HL363">
        <v>1</v>
      </c>
      <c r="HM363">
        <v>1.41931</v>
      </c>
      <c r="HN363">
        <v>9.28105</v>
      </c>
      <c r="HO363">
        <v>20.0691</v>
      </c>
      <c r="HP363">
        <v>5.20681</v>
      </c>
      <c r="HQ363">
        <v>11.992</v>
      </c>
      <c r="HR363">
        <v>4.9607</v>
      </c>
      <c r="HS363">
        <v>3.27395</v>
      </c>
      <c r="HT363">
        <v>9999</v>
      </c>
      <c r="HU363">
        <v>9999</v>
      </c>
      <c r="HV363">
        <v>9999</v>
      </c>
      <c r="HW363">
        <v>163.6</v>
      </c>
      <c r="HX363">
        <v>1.86372</v>
      </c>
      <c r="HY363">
        <v>1.85974</v>
      </c>
      <c r="HZ363">
        <v>1.85805</v>
      </c>
      <c r="IA363">
        <v>1.85944</v>
      </c>
      <c r="IB363">
        <v>1.85959</v>
      </c>
      <c r="IC363">
        <v>1.85806</v>
      </c>
      <c r="ID363">
        <v>1.85709</v>
      </c>
      <c r="IE363">
        <v>1.8521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-33.413</v>
      </c>
      <c r="IT363">
        <v>-3.6806</v>
      </c>
      <c r="IU363">
        <v>-16.32932974039748</v>
      </c>
      <c r="IV363">
        <v>-0.02504303529460891</v>
      </c>
      <c r="IW363">
        <v>8.203137281165334E-06</v>
      </c>
      <c r="IX363">
        <v>-1.601710138363582E-09</v>
      </c>
      <c r="IY363">
        <v>-1.733088081787357</v>
      </c>
      <c r="IZ363">
        <v>-0.1542298006697892</v>
      </c>
      <c r="JA363">
        <v>0.004482180110296973</v>
      </c>
      <c r="JB363">
        <v>-5.576280945024944E-05</v>
      </c>
      <c r="JC363">
        <v>4</v>
      </c>
      <c r="JD363">
        <v>1967</v>
      </c>
      <c r="JE363">
        <v>1</v>
      </c>
      <c r="JF363">
        <v>28</v>
      </c>
      <c r="JG363">
        <v>37.9</v>
      </c>
      <c r="JH363">
        <v>37.9</v>
      </c>
      <c r="JI363">
        <v>2.26685</v>
      </c>
      <c r="JJ363">
        <v>2.62329</v>
      </c>
      <c r="JK363">
        <v>1.49658</v>
      </c>
      <c r="JL363">
        <v>2.40601</v>
      </c>
      <c r="JM363">
        <v>1.54907</v>
      </c>
      <c r="JN363">
        <v>2.42065</v>
      </c>
      <c r="JO363">
        <v>33.6254</v>
      </c>
      <c r="JP363">
        <v>15.6556</v>
      </c>
      <c r="JQ363">
        <v>18</v>
      </c>
      <c r="JR363">
        <v>491.459</v>
      </c>
      <c r="JS363">
        <v>429.74</v>
      </c>
      <c r="JT363">
        <v>22.547</v>
      </c>
      <c r="JU363">
        <v>43.0366</v>
      </c>
      <c r="JV363">
        <v>30.0003</v>
      </c>
      <c r="JW363">
        <v>42.8097</v>
      </c>
      <c r="JX363">
        <v>42.6364</v>
      </c>
      <c r="JY363">
        <v>45.5227</v>
      </c>
      <c r="JZ363">
        <v>3.91172</v>
      </c>
      <c r="KA363">
        <v>31.2898</v>
      </c>
      <c r="KB363">
        <v>16.7584</v>
      </c>
      <c r="KC363">
        <v>954.9690000000001</v>
      </c>
      <c r="KD363">
        <v>16.3513</v>
      </c>
      <c r="KE363">
        <v>98.55670000000001</v>
      </c>
      <c r="KF363">
        <v>92.0127</v>
      </c>
    </row>
    <row r="364" spans="1:292">
      <c r="A364">
        <v>346</v>
      </c>
      <c r="B364">
        <v>1694445348.6</v>
      </c>
      <c r="C364">
        <v>11268.09999990463</v>
      </c>
      <c r="D364" t="s">
        <v>1132</v>
      </c>
      <c r="E364" t="s">
        <v>1133</v>
      </c>
      <c r="F364">
        <v>5</v>
      </c>
      <c r="G364" t="s">
        <v>1018</v>
      </c>
      <c r="H364">
        <v>1694445340.778571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957.2762077266127</v>
      </c>
      <c r="AJ364">
        <v>901.2558787878785</v>
      </c>
      <c r="AK364">
        <v>3.41147038047771</v>
      </c>
      <c r="AL364">
        <v>65.95282676426442</v>
      </c>
      <c r="AM364">
        <f>(AO364 - AN364 + DX364*1E3/(8.314*(DZ364+273.15)) * AQ364/DW364 * AP364) * DW364/(100*DK364) * 1000/(1000 - AO364)</f>
        <v>0</v>
      </c>
      <c r="AN364">
        <v>16.25943078925797</v>
      </c>
      <c r="AO364">
        <v>21.95032303030301</v>
      </c>
      <c r="AP364">
        <v>-6.07638356288349E-06</v>
      </c>
      <c r="AQ364">
        <v>102.977707971484</v>
      </c>
      <c r="AR364">
        <v>2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3.93</v>
      </c>
      <c r="DL364">
        <v>0.5</v>
      </c>
      <c r="DM364" t="s">
        <v>430</v>
      </c>
      <c r="DN364">
        <v>2</v>
      </c>
      <c r="DO364" t="b">
        <v>1</v>
      </c>
      <c r="DP364">
        <v>1694445340.778571</v>
      </c>
      <c r="DQ364">
        <v>857.1490357142858</v>
      </c>
      <c r="DR364">
        <v>924.711142857143</v>
      </c>
      <c r="DS364">
        <v>21.95018214285714</v>
      </c>
      <c r="DT364">
        <v>16.22801428571429</v>
      </c>
      <c r="DU364">
        <v>890.4030357142857</v>
      </c>
      <c r="DV364">
        <v>25.63070714285714</v>
      </c>
      <c r="DW364">
        <v>499.9948214285714</v>
      </c>
      <c r="DX364">
        <v>84.46240714285715</v>
      </c>
      <c r="DY364">
        <v>0.09994573928571428</v>
      </c>
      <c r="DZ364">
        <v>27.75426428571429</v>
      </c>
      <c r="EA364">
        <v>28.31176428571429</v>
      </c>
      <c r="EB364">
        <v>999.9000000000002</v>
      </c>
      <c r="EC364">
        <v>0</v>
      </c>
      <c r="ED364">
        <v>0</v>
      </c>
      <c r="EE364">
        <v>9998.991071428571</v>
      </c>
      <c r="EF364">
        <v>0</v>
      </c>
      <c r="EG364">
        <v>1764.991785714286</v>
      </c>
      <c r="EH364">
        <v>-67.56201071428571</v>
      </c>
      <c r="EI364">
        <v>876.3858214285714</v>
      </c>
      <c r="EJ364">
        <v>939.9652142857142</v>
      </c>
      <c r="EK364">
        <v>5.722176071428572</v>
      </c>
      <c r="EL364">
        <v>924.711142857143</v>
      </c>
      <c r="EM364">
        <v>16.22801428571429</v>
      </c>
      <c r="EN364">
        <v>1.853965714285714</v>
      </c>
      <c r="EO364">
        <v>1.3706575</v>
      </c>
      <c r="EP364">
        <v>16.24937142857143</v>
      </c>
      <c r="EQ364">
        <v>11.59682142857143</v>
      </c>
      <c r="ER364">
        <v>1999.985714285714</v>
      </c>
      <c r="ES364">
        <v>0.9800015</v>
      </c>
      <c r="ET364">
        <v>0.01999801428571428</v>
      </c>
      <c r="EU364">
        <v>0</v>
      </c>
      <c r="EV364">
        <v>252.1074285714286</v>
      </c>
      <c r="EW364">
        <v>5.00078</v>
      </c>
      <c r="EX364">
        <v>6240.031428571428</v>
      </c>
      <c r="EY364">
        <v>16379.52857142857</v>
      </c>
      <c r="EZ364">
        <v>46.48403571428571</v>
      </c>
      <c r="FA364">
        <v>47.97971428571428</v>
      </c>
      <c r="FB364">
        <v>47.00417857142857</v>
      </c>
      <c r="FC364">
        <v>47.28335714285713</v>
      </c>
      <c r="FD364">
        <v>46.94171428571427</v>
      </c>
      <c r="FE364">
        <v>1955.085714285715</v>
      </c>
      <c r="FF364">
        <v>39.9</v>
      </c>
      <c r="FG364">
        <v>0</v>
      </c>
      <c r="FH364">
        <v>1694445348.9</v>
      </c>
      <c r="FI364">
        <v>0</v>
      </c>
      <c r="FJ364">
        <v>252.0787692307693</v>
      </c>
      <c r="FK364">
        <v>-4.144888887984379</v>
      </c>
      <c r="FL364">
        <v>-66.47931630914452</v>
      </c>
      <c r="FM364">
        <v>6239.524615384615</v>
      </c>
      <c r="FN364">
        <v>15</v>
      </c>
      <c r="FO364">
        <v>1694443072.6</v>
      </c>
      <c r="FP364" t="s">
        <v>1019</v>
      </c>
      <c r="FQ364">
        <v>1694443072.6</v>
      </c>
      <c r="FR364">
        <v>1694443072.6</v>
      </c>
      <c r="FS364">
        <v>5</v>
      </c>
      <c r="FT364">
        <v>-0.144</v>
      </c>
      <c r="FU364">
        <v>0.006</v>
      </c>
      <c r="FV364">
        <v>-26.014</v>
      </c>
      <c r="FW364">
        <v>-3.404</v>
      </c>
      <c r="FX364">
        <v>420</v>
      </c>
      <c r="FY364">
        <v>15</v>
      </c>
      <c r="FZ364">
        <v>0.18</v>
      </c>
      <c r="GA364">
        <v>0.01</v>
      </c>
      <c r="GB364">
        <v>-67.40545853658536</v>
      </c>
      <c r="GC364">
        <v>-2.788935888501833</v>
      </c>
      <c r="GD364">
        <v>0.2848149112083821</v>
      </c>
      <c r="GE364">
        <v>0</v>
      </c>
      <c r="GF364">
        <v>5.739753658536586</v>
      </c>
      <c r="GG364">
        <v>-0.3345129616724666</v>
      </c>
      <c r="GH364">
        <v>0.03487371389401268</v>
      </c>
      <c r="GI364">
        <v>1</v>
      </c>
      <c r="GJ364">
        <v>1</v>
      </c>
      <c r="GK364">
        <v>2</v>
      </c>
      <c r="GL364" t="s">
        <v>438</v>
      </c>
      <c r="GM364">
        <v>3.1037</v>
      </c>
      <c r="GN364">
        <v>2.75816</v>
      </c>
      <c r="GO364">
        <v>0.138246</v>
      </c>
      <c r="GP364">
        <v>0.141525</v>
      </c>
      <c r="GQ364">
        <v>0.103409</v>
      </c>
      <c r="GR364">
        <v>0.0750979</v>
      </c>
      <c r="GS364">
        <v>21710.3</v>
      </c>
      <c r="GT364">
        <v>20357</v>
      </c>
      <c r="GU364">
        <v>25776.4</v>
      </c>
      <c r="GV364">
        <v>24085.6</v>
      </c>
      <c r="GW364">
        <v>37155.3</v>
      </c>
      <c r="GX364">
        <v>32647.6</v>
      </c>
      <c r="GY364">
        <v>45113.7</v>
      </c>
      <c r="GZ364">
        <v>38183.4</v>
      </c>
      <c r="HA364">
        <v>1.73212</v>
      </c>
      <c r="HB364">
        <v>1.62252</v>
      </c>
      <c r="HC364">
        <v>-0.0817142</v>
      </c>
      <c r="HD364">
        <v>0</v>
      </c>
      <c r="HE364">
        <v>29.6678</v>
      </c>
      <c r="HF364">
        <v>999.9</v>
      </c>
      <c r="HG364">
        <v>41.8</v>
      </c>
      <c r="HH364">
        <v>30.5</v>
      </c>
      <c r="HI364">
        <v>21.6975</v>
      </c>
      <c r="HJ364">
        <v>61.5045</v>
      </c>
      <c r="HK364">
        <v>23.774</v>
      </c>
      <c r="HL364">
        <v>1</v>
      </c>
      <c r="HM364">
        <v>1.41943</v>
      </c>
      <c r="HN364">
        <v>9.28105</v>
      </c>
      <c r="HO364">
        <v>20.069</v>
      </c>
      <c r="HP364">
        <v>5.20666</v>
      </c>
      <c r="HQ364">
        <v>11.992</v>
      </c>
      <c r="HR364">
        <v>4.9609</v>
      </c>
      <c r="HS364">
        <v>3.27378</v>
      </c>
      <c r="HT364">
        <v>9999</v>
      </c>
      <c r="HU364">
        <v>9999</v>
      </c>
      <c r="HV364">
        <v>9999</v>
      </c>
      <c r="HW364">
        <v>163.6</v>
      </c>
      <c r="HX364">
        <v>1.86372</v>
      </c>
      <c r="HY364">
        <v>1.85974</v>
      </c>
      <c r="HZ364">
        <v>1.85804</v>
      </c>
      <c r="IA364">
        <v>1.85944</v>
      </c>
      <c r="IB364">
        <v>1.85959</v>
      </c>
      <c r="IC364">
        <v>1.85804</v>
      </c>
      <c r="ID364">
        <v>1.85713</v>
      </c>
      <c r="IE364">
        <v>1.85211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-33.628</v>
      </c>
      <c r="IT364">
        <v>-3.6805</v>
      </c>
      <c r="IU364">
        <v>-16.32932974039748</v>
      </c>
      <c r="IV364">
        <v>-0.02504303529460891</v>
      </c>
      <c r="IW364">
        <v>8.203137281165334E-06</v>
      </c>
      <c r="IX364">
        <v>-1.601710138363582E-09</v>
      </c>
      <c r="IY364">
        <v>-1.733088081787357</v>
      </c>
      <c r="IZ364">
        <v>-0.1542298006697892</v>
      </c>
      <c r="JA364">
        <v>0.004482180110296973</v>
      </c>
      <c r="JB364">
        <v>-5.576280945024944E-05</v>
      </c>
      <c r="JC364">
        <v>4</v>
      </c>
      <c r="JD364">
        <v>1967</v>
      </c>
      <c r="JE364">
        <v>1</v>
      </c>
      <c r="JF364">
        <v>28</v>
      </c>
      <c r="JG364">
        <v>37.9</v>
      </c>
      <c r="JH364">
        <v>37.9</v>
      </c>
      <c r="JI364">
        <v>2.2937</v>
      </c>
      <c r="JJ364">
        <v>2.62207</v>
      </c>
      <c r="JK364">
        <v>1.49658</v>
      </c>
      <c r="JL364">
        <v>2.40723</v>
      </c>
      <c r="JM364">
        <v>1.54907</v>
      </c>
      <c r="JN364">
        <v>2.45605</v>
      </c>
      <c r="JO364">
        <v>33.6254</v>
      </c>
      <c r="JP364">
        <v>15.6643</v>
      </c>
      <c r="JQ364">
        <v>18</v>
      </c>
      <c r="JR364">
        <v>491.251</v>
      </c>
      <c r="JS364">
        <v>429.712</v>
      </c>
      <c r="JT364">
        <v>22.5536</v>
      </c>
      <c r="JU364">
        <v>43.0371</v>
      </c>
      <c r="JV364">
        <v>30.0003</v>
      </c>
      <c r="JW364">
        <v>42.8097</v>
      </c>
      <c r="JX364">
        <v>42.6399</v>
      </c>
      <c r="JY364">
        <v>46.1413</v>
      </c>
      <c r="JZ364">
        <v>3.63438</v>
      </c>
      <c r="KA364">
        <v>31.2898</v>
      </c>
      <c r="KB364">
        <v>16.7513</v>
      </c>
      <c r="KC364">
        <v>975.0069999999999</v>
      </c>
      <c r="KD364">
        <v>16.375</v>
      </c>
      <c r="KE364">
        <v>98.55589999999999</v>
      </c>
      <c r="KF364">
        <v>92.0119</v>
      </c>
    </row>
    <row r="365" spans="1:292">
      <c r="A365">
        <v>347</v>
      </c>
      <c r="B365">
        <v>1694445354.1</v>
      </c>
      <c r="C365">
        <v>11273.59999990463</v>
      </c>
      <c r="D365" t="s">
        <v>1134</v>
      </c>
      <c r="E365" t="s">
        <v>1135</v>
      </c>
      <c r="F365">
        <v>5</v>
      </c>
      <c r="G365" t="s">
        <v>1018</v>
      </c>
      <c r="H365">
        <v>1694445346.35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976.0278990678901</v>
      </c>
      <c r="AJ365">
        <v>919.9626242424232</v>
      </c>
      <c r="AK365">
        <v>3.41453856668904</v>
      </c>
      <c r="AL365">
        <v>65.95282676426442</v>
      </c>
      <c r="AM365">
        <f>(AO365 - AN365 + DX365*1E3/(8.314*(DZ365+273.15)) * AQ365/DW365 * AP365) * DW365/(100*DK365) * 1000/(1000 - AO365)</f>
        <v>0</v>
      </c>
      <c r="AN365">
        <v>16.27466443121362</v>
      </c>
      <c r="AO365">
        <v>21.94534787878788</v>
      </c>
      <c r="AP365">
        <v>-4.386331131305947E-05</v>
      </c>
      <c r="AQ365">
        <v>102.977707971484</v>
      </c>
      <c r="AR365">
        <v>1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3.93</v>
      </c>
      <c r="DL365">
        <v>0.5</v>
      </c>
      <c r="DM365" t="s">
        <v>430</v>
      </c>
      <c r="DN365">
        <v>2</v>
      </c>
      <c r="DO365" t="b">
        <v>1</v>
      </c>
      <c r="DP365">
        <v>1694445346.35</v>
      </c>
      <c r="DQ365">
        <v>875.6385</v>
      </c>
      <c r="DR365">
        <v>943.3800714285716</v>
      </c>
      <c r="DS365">
        <v>21.94962857142857</v>
      </c>
      <c r="DT365">
        <v>16.25587857142857</v>
      </c>
      <c r="DU365">
        <v>909.1583928571428</v>
      </c>
      <c r="DV365">
        <v>25.63013928571429</v>
      </c>
      <c r="DW365">
        <v>500.0063571428572</v>
      </c>
      <c r="DX365">
        <v>84.46237857142857</v>
      </c>
      <c r="DY365">
        <v>0.09999556428571431</v>
      </c>
      <c r="DZ365">
        <v>27.76182142857143</v>
      </c>
      <c r="EA365">
        <v>28.32219642857142</v>
      </c>
      <c r="EB365">
        <v>999.9000000000002</v>
      </c>
      <c r="EC365">
        <v>0</v>
      </c>
      <c r="ED365">
        <v>0</v>
      </c>
      <c r="EE365">
        <v>9994.952142857144</v>
      </c>
      <c r="EF365">
        <v>0</v>
      </c>
      <c r="EG365">
        <v>1765.111071428571</v>
      </c>
      <c r="EH365">
        <v>-67.74150357142857</v>
      </c>
      <c r="EI365">
        <v>895.2897857142858</v>
      </c>
      <c r="EJ365">
        <v>958.96925</v>
      </c>
      <c r="EK365">
        <v>5.693769285714287</v>
      </c>
      <c r="EL365">
        <v>943.3800714285716</v>
      </c>
      <c r="EM365">
        <v>16.25587857142857</v>
      </c>
      <c r="EN365">
        <v>1.853918214285714</v>
      </c>
      <c r="EO365">
        <v>1.373008928571428</v>
      </c>
      <c r="EP365">
        <v>16.24898214285714</v>
      </c>
      <c r="EQ365">
        <v>11.62276785714286</v>
      </c>
      <c r="ER365">
        <v>2000.013214285715</v>
      </c>
      <c r="ES365">
        <v>0.9800018214285714</v>
      </c>
      <c r="ET365">
        <v>0.01999769285714285</v>
      </c>
      <c r="EU365">
        <v>0</v>
      </c>
      <c r="EV365">
        <v>251.7903571428571</v>
      </c>
      <c r="EW365">
        <v>5.00078</v>
      </c>
      <c r="EX365">
        <v>6234.260357142858</v>
      </c>
      <c r="EY365">
        <v>16379.75714285714</v>
      </c>
      <c r="EZ365">
        <v>46.4975</v>
      </c>
      <c r="FA365">
        <v>47.98189285714285</v>
      </c>
      <c r="FB365">
        <v>47.00417857142856</v>
      </c>
      <c r="FC365">
        <v>47.28335714285715</v>
      </c>
      <c r="FD365">
        <v>46.95732142857141</v>
      </c>
      <c r="FE365">
        <v>1955.113214285714</v>
      </c>
      <c r="FF365">
        <v>39.9</v>
      </c>
      <c r="FG365">
        <v>0</v>
      </c>
      <c r="FH365">
        <v>1694445354.3</v>
      </c>
      <c r="FI365">
        <v>0</v>
      </c>
      <c r="FJ365">
        <v>251.72156</v>
      </c>
      <c r="FK365">
        <v>-4.061692315577747</v>
      </c>
      <c r="FL365">
        <v>-60.37692324221617</v>
      </c>
      <c r="FM365">
        <v>6233.626000000001</v>
      </c>
      <c r="FN365">
        <v>15</v>
      </c>
      <c r="FO365">
        <v>1694443072.6</v>
      </c>
      <c r="FP365" t="s">
        <v>1019</v>
      </c>
      <c r="FQ365">
        <v>1694443072.6</v>
      </c>
      <c r="FR365">
        <v>1694443072.6</v>
      </c>
      <c r="FS365">
        <v>5</v>
      </c>
      <c r="FT365">
        <v>-0.144</v>
      </c>
      <c r="FU365">
        <v>0.006</v>
      </c>
      <c r="FV365">
        <v>-26.014</v>
      </c>
      <c r="FW365">
        <v>-3.404</v>
      </c>
      <c r="FX365">
        <v>420</v>
      </c>
      <c r="FY365">
        <v>15</v>
      </c>
      <c r="FZ365">
        <v>0.18</v>
      </c>
      <c r="GA365">
        <v>0.01</v>
      </c>
      <c r="GB365">
        <v>-67.64802749999998</v>
      </c>
      <c r="GC365">
        <v>-2.00319061913673</v>
      </c>
      <c r="GD365">
        <v>0.1966516297764904</v>
      </c>
      <c r="GE365">
        <v>0</v>
      </c>
      <c r="GF365">
        <v>5.709478</v>
      </c>
      <c r="GG365">
        <v>-0.3088129080675612</v>
      </c>
      <c r="GH365">
        <v>0.0302298881241728</v>
      </c>
      <c r="GI365">
        <v>1</v>
      </c>
      <c r="GJ365">
        <v>1</v>
      </c>
      <c r="GK365">
        <v>2</v>
      </c>
      <c r="GL365" t="s">
        <v>438</v>
      </c>
      <c r="GM365">
        <v>3.10365</v>
      </c>
      <c r="GN365">
        <v>2.75808</v>
      </c>
      <c r="GO365">
        <v>0.140064</v>
      </c>
      <c r="GP365">
        <v>0.143288</v>
      </c>
      <c r="GQ365">
        <v>0.103396</v>
      </c>
      <c r="GR365">
        <v>0.0751593</v>
      </c>
      <c r="GS365">
        <v>21664.2</v>
      </c>
      <c r="GT365">
        <v>20315</v>
      </c>
      <c r="GU365">
        <v>25776.1</v>
      </c>
      <c r="GV365">
        <v>24085.5</v>
      </c>
      <c r="GW365">
        <v>37155.8</v>
      </c>
      <c r="GX365">
        <v>32645.4</v>
      </c>
      <c r="GY365">
        <v>45113.3</v>
      </c>
      <c r="GZ365">
        <v>38183.1</v>
      </c>
      <c r="HA365">
        <v>1.73225</v>
      </c>
      <c r="HB365">
        <v>1.62267</v>
      </c>
      <c r="HC365">
        <v>-0.08285049999999999</v>
      </c>
      <c r="HD365">
        <v>0</v>
      </c>
      <c r="HE365">
        <v>29.6777</v>
      </c>
      <c r="HF365">
        <v>999.9</v>
      </c>
      <c r="HG365">
        <v>41.8</v>
      </c>
      <c r="HH365">
        <v>30.5</v>
      </c>
      <c r="HI365">
        <v>21.697</v>
      </c>
      <c r="HJ365">
        <v>61.4445</v>
      </c>
      <c r="HK365">
        <v>23.8822</v>
      </c>
      <c r="HL365">
        <v>1</v>
      </c>
      <c r="HM365">
        <v>1.41988</v>
      </c>
      <c r="HN365">
        <v>9.28105</v>
      </c>
      <c r="HO365">
        <v>20.0686</v>
      </c>
      <c r="HP365">
        <v>5.20636</v>
      </c>
      <c r="HQ365">
        <v>11.992</v>
      </c>
      <c r="HR365">
        <v>4.9605</v>
      </c>
      <c r="HS365">
        <v>3.27375</v>
      </c>
      <c r="HT365">
        <v>9999</v>
      </c>
      <c r="HU365">
        <v>9999</v>
      </c>
      <c r="HV365">
        <v>9999</v>
      </c>
      <c r="HW365">
        <v>163.6</v>
      </c>
      <c r="HX365">
        <v>1.86375</v>
      </c>
      <c r="HY365">
        <v>1.85974</v>
      </c>
      <c r="HZ365">
        <v>1.85805</v>
      </c>
      <c r="IA365">
        <v>1.85944</v>
      </c>
      <c r="IB365">
        <v>1.85959</v>
      </c>
      <c r="IC365">
        <v>1.85806</v>
      </c>
      <c r="ID365">
        <v>1.85713</v>
      </c>
      <c r="IE365">
        <v>1.85211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-33.887</v>
      </c>
      <c r="IT365">
        <v>-3.6804</v>
      </c>
      <c r="IU365">
        <v>-16.32932974039748</v>
      </c>
      <c r="IV365">
        <v>-0.02504303529460891</v>
      </c>
      <c r="IW365">
        <v>8.203137281165334E-06</v>
      </c>
      <c r="IX365">
        <v>-1.601710138363582E-09</v>
      </c>
      <c r="IY365">
        <v>-1.733088081787357</v>
      </c>
      <c r="IZ365">
        <v>-0.1542298006697892</v>
      </c>
      <c r="JA365">
        <v>0.004482180110296973</v>
      </c>
      <c r="JB365">
        <v>-5.576280945024944E-05</v>
      </c>
      <c r="JC365">
        <v>4</v>
      </c>
      <c r="JD365">
        <v>1967</v>
      </c>
      <c r="JE365">
        <v>1</v>
      </c>
      <c r="JF365">
        <v>28</v>
      </c>
      <c r="JG365">
        <v>38</v>
      </c>
      <c r="JH365">
        <v>38</v>
      </c>
      <c r="JI365">
        <v>2.32788</v>
      </c>
      <c r="JJ365">
        <v>2.63184</v>
      </c>
      <c r="JK365">
        <v>1.49658</v>
      </c>
      <c r="JL365">
        <v>2.40723</v>
      </c>
      <c r="JM365">
        <v>1.54907</v>
      </c>
      <c r="JN365">
        <v>2.36084</v>
      </c>
      <c r="JO365">
        <v>33.6254</v>
      </c>
      <c r="JP365">
        <v>15.6468</v>
      </c>
      <c r="JQ365">
        <v>18</v>
      </c>
      <c r="JR365">
        <v>491.357</v>
      </c>
      <c r="JS365">
        <v>429.808</v>
      </c>
      <c r="JT365">
        <v>22.5585</v>
      </c>
      <c r="JU365">
        <v>43.041</v>
      </c>
      <c r="JV365">
        <v>30.0003</v>
      </c>
      <c r="JW365">
        <v>42.8141</v>
      </c>
      <c r="JX365">
        <v>42.6399</v>
      </c>
      <c r="JY365">
        <v>46.7542</v>
      </c>
      <c r="JZ365">
        <v>3.34103</v>
      </c>
      <c r="KA365">
        <v>30.9147</v>
      </c>
      <c r="KB365">
        <v>16.7513</v>
      </c>
      <c r="KC365">
        <v>988.39</v>
      </c>
      <c r="KD365">
        <v>16.4046</v>
      </c>
      <c r="KE365">
        <v>98.5549</v>
      </c>
      <c r="KF365">
        <v>92.0112</v>
      </c>
    </row>
    <row r="366" spans="1:292">
      <c r="A366">
        <v>348</v>
      </c>
      <c r="B366">
        <v>1694445359.1</v>
      </c>
      <c r="C366">
        <v>11278.59999990463</v>
      </c>
      <c r="D366" t="s">
        <v>1136</v>
      </c>
      <c r="E366" t="s">
        <v>1137</v>
      </c>
      <c r="F366">
        <v>5</v>
      </c>
      <c r="G366" t="s">
        <v>1018</v>
      </c>
      <c r="H366">
        <v>1694445351.618518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992.6409172983604</v>
      </c>
      <c r="AJ366">
        <v>936.7781696969697</v>
      </c>
      <c r="AK366">
        <v>3.356787413342039</v>
      </c>
      <c r="AL366">
        <v>65.95282676426442</v>
      </c>
      <c r="AM366">
        <f>(AO366 - AN366 + DX366*1E3/(8.314*(DZ366+273.15)) * AQ366/DW366 * AP366) * DW366/(100*DK366) * 1000/(1000 - AO366)</f>
        <v>0</v>
      </c>
      <c r="AN366">
        <v>16.28898167850742</v>
      </c>
      <c r="AO366">
        <v>21.94258121212121</v>
      </c>
      <c r="AP366">
        <v>-2.151385863465617E-05</v>
      </c>
      <c r="AQ366">
        <v>102.977707971484</v>
      </c>
      <c r="AR366">
        <v>1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3.93</v>
      </c>
      <c r="DL366">
        <v>0.5</v>
      </c>
      <c r="DM366" t="s">
        <v>430</v>
      </c>
      <c r="DN366">
        <v>2</v>
      </c>
      <c r="DO366" t="b">
        <v>1</v>
      </c>
      <c r="DP366">
        <v>1694445351.618518</v>
      </c>
      <c r="DQ366">
        <v>893.1342222222222</v>
      </c>
      <c r="DR366">
        <v>960.9098148148149</v>
      </c>
      <c r="DS366">
        <v>21.94718518518519</v>
      </c>
      <c r="DT366">
        <v>16.2732962962963</v>
      </c>
      <c r="DU366">
        <v>926.9030740740741</v>
      </c>
      <c r="DV366">
        <v>25.62761481481482</v>
      </c>
      <c r="DW366">
        <v>500.011925925926</v>
      </c>
      <c r="DX366">
        <v>84.46205555555555</v>
      </c>
      <c r="DY366">
        <v>0.1000521518518518</v>
      </c>
      <c r="DZ366">
        <v>27.76841481481481</v>
      </c>
      <c r="EA366">
        <v>28.33256666666666</v>
      </c>
      <c r="EB366">
        <v>999.9000000000001</v>
      </c>
      <c r="EC366">
        <v>0</v>
      </c>
      <c r="ED366">
        <v>0</v>
      </c>
      <c r="EE366">
        <v>9991.967777777778</v>
      </c>
      <c r="EF366">
        <v>0</v>
      </c>
      <c r="EG366">
        <v>1764.741481481481</v>
      </c>
      <c r="EH366">
        <v>-67.77555925925925</v>
      </c>
      <c r="EI366">
        <v>913.1758148148148</v>
      </c>
      <c r="EJ366">
        <v>976.8056666666665</v>
      </c>
      <c r="EK366">
        <v>5.673898148148147</v>
      </c>
      <c r="EL366">
        <v>960.9098148148149</v>
      </c>
      <c r="EM366">
        <v>16.2732962962963</v>
      </c>
      <c r="EN366">
        <v>1.853704074074074</v>
      </c>
      <c r="EO366">
        <v>1.374474814814815</v>
      </c>
      <c r="EP366">
        <v>16.24716666666666</v>
      </c>
      <c r="EQ366">
        <v>11.63892222222222</v>
      </c>
      <c r="ER366">
        <v>2000.004444444445</v>
      </c>
      <c r="ES366">
        <v>0.9800016666666665</v>
      </c>
      <c r="ET366">
        <v>0.01999784444444444</v>
      </c>
      <c r="EU366">
        <v>0</v>
      </c>
      <c r="EV366">
        <v>251.4893703703704</v>
      </c>
      <c r="EW366">
        <v>5.00078</v>
      </c>
      <c r="EX366">
        <v>6228.722962962964</v>
      </c>
      <c r="EY366">
        <v>16379.67777777778</v>
      </c>
      <c r="EZ366">
        <v>46.49974074074074</v>
      </c>
      <c r="FA366">
        <v>47.98359259259259</v>
      </c>
      <c r="FB366">
        <v>47.00425925925925</v>
      </c>
      <c r="FC366">
        <v>47.2822962962963</v>
      </c>
      <c r="FD366">
        <v>46.95803703703704</v>
      </c>
      <c r="FE366">
        <v>1955.104444444444</v>
      </c>
      <c r="FF366">
        <v>39.9</v>
      </c>
      <c r="FG366">
        <v>0</v>
      </c>
      <c r="FH366">
        <v>1694445359.1</v>
      </c>
      <c r="FI366">
        <v>0</v>
      </c>
      <c r="FJ366">
        <v>251.46328</v>
      </c>
      <c r="FK366">
        <v>-3.299076931633081</v>
      </c>
      <c r="FL366">
        <v>-59.37384627651763</v>
      </c>
      <c r="FM366">
        <v>6228.626000000001</v>
      </c>
      <c r="FN366">
        <v>15</v>
      </c>
      <c r="FO366">
        <v>1694443072.6</v>
      </c>
      <c r="FP366" t="s">
        <v>1019</v>
      </c>
      <c r="FQ366">
        <v>1694443072.6</v>
      </c>
      <c r="FR366">
        <v>1694443072.6</v>
      </c>
      <c r="FS366">
        <v>5</v>
      </c>
      <c r="FT366">
        <v>-0.144</v>
      </c>
      <c r="FU366">
        <v>0.006</v>
      </c>
      <c r="FV366">
        <v>-26.014</v>
      </c>
      <c r="FW366">
        <v>-3.404</v>
      </c>
      <c r="FX366">
        <v>420</v>
      </c>
      <c r="FY366">
        <v>15</v>
      </c>
      <c r="FZ366">
        <v>0.18</v>
      </c>
      <c r="GA366">
        <v>0.01</v>
      </c>
      <c r="GB366">
        <v>-67.725335</v>
      </c>
      <c r="GC366">
        <v>-0.635459662288794</v>
      </c>
      <c r="GD366">
        <v>0.1469009352420884</v>
      </c>
      <c r="GE366">
        <v>0</v>
      </c>
      <c r="GF366">
        <v>5.686698250000001</v>
      </c>
      <c r="GG366">
        <v>-0.2355808255159607</v>
      </c>
      <c r="GH366">
        <v>0.0232638113695392</v>
      </c>
      <c r="GI366">
        <v>1</v>
      </c>
      <c r="GJ366">
        <v>1</v>
      </c>
      <c r="GK366">
        <v>2</v>
      </c>
      <c r="GL366" t="s">
        <v>438</v>
      </c>
      <c r="GM366">
        <v>3.10378</v>
      </c>
      <c r="GN366">
        <v>2.75815</v>
      </c>
      <c r="GO366">
        <v>0.141687</v>
      </c>
      <c r="GP366">
        <v>0.144837</v>
      </c>
      <c r="GQ366">
        <v>0.103385</v>
      </c>
      <c r="GR366">
        <v>0.07509</v>
      </c>
      <c r="GS366">
        <v>21623.3</v>
      </c>
      <c r="GT366">
        <v>20277.9</v>
      </c>
      <c r="GU366">
        <v>25776.1</v>
      </c>
      <c r="GV366">
        <v>24085.2</v>
      </c>
      <c r="GW366">
        <v>37156.5</v>
      </c>
      <c r="GX366">
        <v>32647.6</v>
      </c>
      <c r="GY366">
        <v>45113.4</v>
      </c>
      <c r="GZ366">
        <v>38182.6</v>
      </c>
      <c r="HA366">
        <v>1.73245</v>
      </c>
      <c r="HB366">
        <v>1.62252</v>
      </c>
      <c r="HC366">
        <v>-0.0823289</v>
      </c>
      <c r="HD366">
        <v>0</v>
      </c>
      <c r="HE366">
        <v>29.6861</v>
      </c>
      <c r="HF366">
        <v>999.9</v>
      </c>
      <c r="HG366">
        <v>41.8</v>
      </c>
      <c r="HH366">
        <v>30.5</v>
      </c>
      <c r="HI366">
        <v>21.6975</v>
      </c>
      <c r="HJ366">
        <v>61.0345</v>
      </c>
      <c r="HK366">
        <v>23.766</v>
      </c>
      <c r="HL366">
        <v>1</v>
      </c>
      <c r="HM366">
        <v>1.42034</v>
      </c>
      <c r="HN366">
        <v>9.28105</v>
      </c>
      <c r="HO366">
        <v>20.0689</v>
      </c>
      <c r="HP366">
        <v>5.20756</v>
      </c>
      <c r="HQ366">
        <v>11.992</v>
      </c>
      <c r="HR366">
        <v>4.96085</v>
      </c>
      <c r="HS366">
        <v>3.27402</v>
      </c>
      <c r="HT366">
        <v>9999</v>
      </c>
      <c r="HU366">
        <v>9999</v>
      </c>
      <c r="HV366">
        <v>9999</v>
      </c>
      <c r="HW366">
        <v>163.6</v>
      </c>
      <c r="HX366">
        <v>1.86373</v>
      </c>
      <c r="HY366">
        <v>1.85974</v>
      </c>
      <c r="HZ366">
        <v>1.85804</v>
      </c>
      <c r="IA366">
        <v>1.85944</v>
      </c>
      <c r="IB366">
        <v>1.85959</v>
      </c>
      <c r="IC366">
        <v>1.85806</v>
      </c>
      <c r="ID366">
        <v>1.85711</v>
      </c>
      <c r="IE366">
        <v>1.85211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-34.117</v>
      </c>
      <c r="IT366">
        <v>-3.6802</v>
      </c>
      <c r="IU366">
        <v>-16.32932974039748</v>
      </c>
      <c r="IV366">
        <v>-0.02504303529460891</v>
      </c>
      <c r="IW366">
        <v>8.203137281165334E-06</v>
      </c>
      <c r="IX366">
        <v>-1.601710138363582E-09</v>
      </c>
      <c r="IY366">
        <v>-1.733088081787357</v>
      </c>
      <c r="IZ366">
        <v>-0.1542298006697892</v>
      </c>
      <c r="JA366">
        <v>0.004482180110296973</v>
      </c>
      <c r="JB366">
        <v>-5.576280945024944E-05</v>
      </c>
      <c r="JC366">
        <v>4</v>
      </c>
      <c r="JD366">
        <v>1967</v>
      </c>
      <c r="JE366">
        <v>1</v>
      </c>
      <c r="JF366">
        <v>28</v>
      </c>
      <c r="JG366">
        <v>38.1</v>
      </c>
      <c r="JH366">
        <v>38.1</v>
      </c>
      <c r="JI366">
        <v>2.35718</v>
      </c>
      <c r="JJ366">
        <v>2.62939</v>
      </c>
      <c r="JK366">
        <v>1.49658</v>
      </c>
      <c r="JL366">
        <v>2.40601</v>
      </c>
      <c r="JM366">
        <v>1.54907</v>
      </c>
      <c r="JN366">
        <v>2.39746</v>
      </c>
      <c r="JO366">
        <v>33.6254</v>
      </c>
      <c r="JP366">
        <v>15.6381</v>
      </c>
      <c r="JQ366">
        <v>18</v>
      </c>
      <c r="JR366">
        <v>491.486</v>
      </c>
      <c r="JS366">
        <v>429.736</v>
      </c>
      <c r="JT366">
        <v>22.5631</v>
      </c>
      <c r="JU366">
        <v>43.0455</v>
      </c>
      <c r="JV366">
        <v>30.0004</v>
      </c>
      <c r="JW366">
        <v>42.8141</v>
      </c>
      <c r="JX366">
        <v>42.6443</v>
      </c>
      <c r="JY366">
        <v>47.4191</v>
      </c>
      <c r="JZ366">
        <v>2.50984</v>
      </c>
      <c r="KA366">
        <v>30.9147</v>
      </c>
      <c r="KB366">
        <v>16.751</v>
      </c>
      <c r="KC366">
        <v>1008.44</v>
      </c>
      <c r="KD366">
        <v>16.4342</v>
      </c>
      <c r="KE366">
        <v>98.5552</v>
      </c>
      <c r="KF366">
        <v>92.0102</v>
      </c>
    </row>
    <row r="367" spans="1:292">
      <c r="A367">
        <v>349</v>
      </c>
      <c r="B367">
        <v>1694445364.1</v>
      </c>
      <c r="C367">
        <v>11283.59999990463</v>
      </c>
      <c r="D367" t="s">
        <v>1138</v>
      </c>
      <c r="E367" t="s">
        <v>1139</v>
      </c>
      <c r="F367">
        <v>5</v>
      </c>
      <c r="G367" t="s">
        <v>1018</v>
      </c>
      <c r="H367">
        <v>1694445356.332142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1009.583140586246</v>
      </c>
      <c r="AJ367">
        <v>953.6053151515149</v>
      </c>
      <c r="AK367">
        <v>3.372028440257668</v>
      </c>
      <c r="AL367">
        <v>65.95282676426442</v>
      </c>
      <c r="AM367">
        <f>(AO367 - AN367 + DX367*1E3/(8.314*(DZ367+273.15)) * AQ367/DW367 * AP367) * DW367/(100*DK367) * 1000/(1000 - AO367)</f>
        <v>0</v>
      </c>
      <c r="AN367">
        <v>16.25641792900926</v>
      </c>
      <c r="AO367">
        <v>21.91962060606061</v>
      </c>
      <c r="AP367">
        <v>-0.00507769539145554</v>
      </c>
      <c r="AQ367">
        <v>102.977707971484</v>
      </c>
      <c r="AR367">
        <v>1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3.93</v>
      </c>
      <c r="DL367">
        <v>0.5</v>
      </c>
      <c r="DM367" t="s">
        <v>430</v>
      </c>
      <c r="DN367">
        <v>2</v>
      </c>
      <c r="DO367" t="b">
        <v>1</v>
      </c>
      <c r="DP367">
        <v>1694445356.332142</v>
      </c>
      <c r="DQ367">
        <v>908.7263571428572</v>
      </c>
      <c r="DR367">
        <v>976.532142857143</v>
      </c>
      <c r="DS367">
        <v>21.9406</v>
      </c>
      <c r="DT367">
        <v>16.27201071428571</v>
      </c>
      <c r="DU367">
        <v>942.7150357142856</v>
      </c>
      <c r="DV367">
        <v>25.62079642857142</v>
      </c>
      <c r="DW367">
        <v>500.0161785714286</v>
      </c>
      <c r="DX367">
        <v>84.46217142857142</v>
      </c>
      <c r="DY367">
        <v>0.1000354214285714</v>
      </c>
      <c r="DZ367">
        <v>27.77531785714286</v>
      </c>
      <c r="EA367">
        <v>28.34089642857143</v>
      </c>
      <c r="EB367">
        <v>999.9000000000002</v>
      </c>
      <c r="EC367">
        <v>0</v>
      </c>
      <c r="ED367">
        <v>0</v>
      </c>
      <c r="EE367">
        <v>9986.962857142858</v>
      </c>
      <c r="EF367">
        <v>0</v>
      </c>
      <c r="EG367">
        <v>1764.676428571428</v>
      </c>
      <c r="EH367">
        <v>-67.80590357142857</v>
      </c>
      <c r="EI367">
        <v>929.1114642857145</v>
      </c>
      <c r="EJ367">
        <v>992.6854285714286</v>
      </c>
      <c r="EK367">
        <v>5.668592500000001</v>
      </c>
      <c r="EL367">
        <v>976.532142857143</v>
      </c>
      <c r="EM367">
        <v>16.27201071428571</v>
      </c>
      <c r="EN367">
        <v>1.853150357142857</v>
      </c>
      <c r="EO367">
        <v>1.374368928571428</v>
      </c>
      <c r="EP367">
        <v>16.24247857142857</v>
      </c>
      <c r="EQ367">
        <v>11.63775357142857</v>
      </c>
      <c r="ER367">
        <v>2000.041785714286</v>
      </c>
      <c r="ES367">
        <v>0.9800020357142856</v>
      </c>
      <c r="ET367">
        <v>0.01999748571428571</v>
      </c>
      <c r="EU367">
        <v>0</v>
      </c>
      <c r="EV367">
        <v>251.2455357142857</v>
      </c>
      <c r="EW367">
        <v>5.00078</v>
      </c>
      <c r="EX367">
        <v>6223.991071428572</v>
      </c>
      <c r="EY367">
        <v>16380</v>
      </c>
      <c r="EZ367">
        <v>46.50421428571428</v>
      </c>
      <c r="FA367">
        <v>47.97742857142856</v>
      </c>
      <c r="FB367">
        <v>47.03532142857142</v>
      </c>
      <c r="FC367">
        <v>47.28571428571428</v>
      </c>
      <c r="FD367">
        <v>46.98632142857142</v>
      </c>
      <c r="FE367">
        <v>1955.141785714286</v>
      </c>
      <c r="FF367">
        <v>39.9</v>
      </c>
      <c r="FG367">
        <v>0</v>
      </c>
      <c r="FH367">
        <v>1694445364.5</v>
      </c>
      <c r="FI367">
        <v>0</v>
      </c>
      <c r="FJ367">
        <v>251.2009615384615</v>
      </c>
      <c r="FK367">
        <v>-2.945059832017717</v>
      </c>
      <c r="FL367">
        <v>-64.06153840293459</v>
      </c>
      <c r="FM367">
        <v>6223.504615384615</v>
      </c>
      <c r="FN367">
        <v>15</v>
      </c>
      <c r="FO367">
        <v>1694443072.6</v>
      </c>
      <c r="FP367" t="s">
        <v>1019</v>
      </c>
      <c r="FQ367">
        <v>1694443072.6</v>
      </c>
      <c r="FR367">
        <v>1694443072.6</v>
      </c>
      <c r="FS367">
        <v>5</v>
      </c>
      <c r="FT367">
        <v>-0.144</v>
      </c>
      <c r="FU367">
        <v>0.006</v>
      </c>
      <c r="FV367">
        <v>-26.014</v>
      </c>
      <c r="FW367">
        <v>-3.404</v>
      </c>
      <c r="FX367">
        <v>420</v>
      </c>
      <c r="FY367">
        <v>15</v>
      </c>
      <c r="FZ367">
        <v>0.18</v>
      </c>
      <c r="GA367">
        <v>0.01</v>
      </c>
      <c r="GB367">
        <v>-67.79385365853659</v>
      </c>
      <c r="GC367">
        <v>-0.03004390243911849</v>
      </c>
      <c r="GD367">
        <v>0.1151093840288145</v>
      </c>
      <c r="GE367">
        <v>1</v>
      </c>
      <c r="GF367">
        <v>5.675001463414635</v>
      </c>
      <c r="GG367">
        <v>-0.08749693379790847</v>
      </c>
      <c r="GH367">
        <v>0.01302263405991344</v>
      </c>
      <c r="GI367">
        <v>1</v>
      </c>
      <c r="GJ367">
        <v>2</v>
      </c>
      <c r="GK367">
        <v>2</v>
      </c>
      <c r="GL367" t="s">
        <v>432</v>
      </c>
      <c r="GM367">
        <v>3.10359</v>
      </c>
      <c r="GN367">
        <v>2.75765</v>
      </c>
      <c r="GO367">
        <v>0.143307</v>
      </c>
      <c r="GP367">
        <v>0.146417</v>
      </c>
      <c r="GQ367">
        <v>0.103316</v>
      </c>
      <c r="GR367">
        <v>0.075076</v>
      </c>
      <c r="GS367">
        <v>21582.2</v>
      </c>
      <c r="GT367">
        <v>20240.1</v>
      </c>
      <c r="GU367">
        <v>25776</v>
      </c>
      <c r="GV367">
        <v>24084.9</v>
      </c>
      <c r="GW367">
        <v>37159.1</v>
      </c>
      <c r="GX367">
        <v>32647.9</v>
      </c>
      <c r="GY367">
        <v>45113</v>
      </c>
      <c r="GZ367">
        <v>38182.3</v>
      </c>
      <c r="HA367">
        <v>1.7321</v>
      </c>
      <c r="HB367">
        <v>1.6227</v>
      </c>
      <c r="HC367">
        <v>-0.0817701</v>
      </c>
      <c r="HD367">
        <v>0</v>
      </c>
      <c r="HE367">
        <v>29.6937</v>
      </c>
      <c r="HF367">
        <v>999.9</v>
      </c>
      <c r="HG367">
        <v>41.8</v>
      </c>
      <c r="HH367">
        <v>30.5</v>
      </c>
      <c r="HI367">
        <v>21.6998</v>
      </c>
      <c r="HJ367">
        <v>61.6745</v>
      </c>
      <c r="HK367">
        <v>23.746</v>
      </c>
      <c r="HL367">
        <v>1</v>
      </c>
      <c r="HM367">
        <v>1.42037</v>
      </c>
      <c r="HN367">
        <v>9.28105</v>
      </c>
      <c r="HO367">
        <v>20.0683</v>
      </c>
      <c r="HP367">
        <v>5.20276</v>
      </c>
      <c r="HQ367">
        <v>11.9921</v>
      </c>
      <c r="HR367">
        <v>4.9597</v>
      </c>
      <c r="HS367">
        <v>3.27345</v>
      </c>
      <c r="HT367">
        <v>9999</v>
      </c>
      <c r="HU367">
        <v>9999</v>
      </c>
      <c r="HV367">
        <v>9999</v>
      </c>
      <c r="HW367">
        <v>163.6</v>
      </c>
      <c r="HX367">
        <v>1.86373</v>
      </c>
      <c r="HY367">
        <v>1.85975</v>
      </c>
      <c r="HZ367">
        <v>1.85805</v>
      </c>
      <c r="IA367">
        <v>1.85944</v>
      </c>
      <c r="IB367">
        <v>1.85959</v>
      </c>
      <c r="IC367">
        <v>1.85806</v>
      </c>
      <c r="ID367">
        <v>1.8571</v>
      </c>
      <c r="IE367">
        <v>1.85211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-34.348</v>
      </c>
      <c r="IT367">
        <v>-3.6794</v>
      </c>
      <c r="IU367">
        <v>-16.32932974039748</v>
      </c>
      <c r="IV367">
        <v>-0.02504303529460891</v>
      </c>
      <c r="IW367">
        <v>8.203137281165334E-06</v>
      </c>
      <c r="IX367">
        <v>-1.601710138363582E-09</v>
      </c>
      <c r="IY367">
        <v>-1.733088081787357</v>
      </c>
      <c r="IZ367">
        <v>-0.1542298006697892</v>
      </c>
      <c r="JA367">
        <v>0.004482180110296973</v>
      </c>
      <c r="JB367">
        <v>-5.576280945024944E-05</v>
      </c>
      <c r="JC367">
        <v>4</v>
      </c>
      <c r="JD367">
        <v>1967</v>
      </c>
      <c r="JE367">
        <v>1</v>
      </c>
      <c r="JF367">
        <v>28</v>
      </c>
      <c r="JG367">
        <v>38.2</v>
      </c>
      <c r="JH367">
        <v>38.2</v>
      </c>
      <c r="JI367">
        <v>2.39136</v>
      </c>
      <c r="JJ367">
        <v>2.62451</v>
      </c>
      <c r="JK367">
        <v>1.49658</v>
      </c>
      <c r="JL367">
        <v>2.40601</v>
      </c>
      <c r="JM367">
        <v>1.54907</v>
      </c>
      <c r="JN367">
        <v>2.42554</v>
      </c>
      <c r="JO367">
        <v>33.6479</v>
      </c>
      <c r="JP367">
        <v>15.6556</v>
      </c>
      <c r="JQ367">
        <v>18</v>
      </c>
      <c r="JR367">
        <v>491.288</v>
      </c>
      <c r="JS367">
        <v>429.86</v>
      </c>
      <c r="JT367">
        <v>22.5701</v>
      </c>
      <c r="JU367">
        <v>43.0466</v>
      </c>
      <c r="JV367">
        <v>30.0002</v>
      </c>
      <c r="JW367">
        <v>42.8185</v>
      </c>
      <c r="JX367">
        <v>42.6462</v>
      </c>
      <c r="JY367">
        <v>48.0258</v>
      </c>
      <c r="JZ367">
        <v>1.46771</v>
      </c>
      <c r="KA367">
        <v>30.9147</v>
      </c>
      <c r="KB367">
        <v>16.7489</v>
      </c>
      <c r="KC367">
        <v>1021.79</v>
      </c>
      <c r="KD367">
        <v>16.5815</v>
      </c>
      <c r="KE367">
        <v>98.5543</v>
      </c>
      <c r="KF367">
        <v>92.0091</v>
      </c>
    </row>
    <row r="368" spans="1:292">
      <c r="A368">
        <v>350</v>
      </c>
      <c r="B368">
        <v>1694445369.1</v>
      </c>
      <c r="C368">
        <v>11288.59999990463</v>
      </c>
      <c r="D368" t="s">
        <v>1140</v>
      </c>
      <c r="E368" t="s">
        <v>1141</v>
      </c>
      <c r="F368">
        <v>5</v>
      </c>
      <c r="G368" t="s">
        <v>1018</v>
      </c>
      <c r="H368">
        <v>1694445361.6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1026.798805518733</v>
      </c>
      <c r="AJ368">
        <v>970.6496969696968</v>
      </c>
      <c r="AK368">
        <v>3.409702077894334</v>
      </c>
      <c r="AL368">
        <v>65.95282676426442</v>
      </c>
      <c r="AM368">
        <f>(AO368 - AN368 + DX368*1E3/(8.314*(DZ368+273.15)) * AQ368/DW368 * AP368) * DW368/(100*DK368) * 1000/(1000 - AO368)</f>
        <v>0</v>
      </c>
      <c r="AN368">
        <v>16.2584133331399</v>
      </c>
      <c r="AO368">
        <v>21.89911757575757</v>
      </c>
      <c r="AP368">
        <v>-0.001591939571545983</v>
      </c>
      <c r="AQ368">
        <v>102.977707971484</v>
      </c>
      <c r="AR368">
        <v>2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3.93</v>
      </c>
      <c r="DL368">
        <v>0.5</v>
      </c>
      <c r="DM368" t="s">
        <v>430</v>
      </c>
      <c r="DN368">
        <v>2</v>
      </c>
      <c r="DO368" t="b">
        <v>1</v>
      </c>
      <c r="DP368">
        <v>1694445361.6</v>
      </c>
      <c r="DQ368">
        <v>926.1565925925926</v>
      </c>
      <c r="DR368">
        <v>994.068037037037</v>
      </c>
      <c r="DS368">
        <v>21.92716666666667</v>
      </c>
      <c r="DT368">
        <v>16.26654444444445</v>
      </c>
      <c r="DU368">
        <v>960.3889259259259</v>
      </c>
      <c r="DV368">
        <v>25.60688148148149</v>
      </c>
      <c r="DW368">
        <v>500.0056666666666</v>
      </c>
      <c r="DX368">
        <v>84.46246296296296</v>
      </c>
      <c r="DY368">
        <v>0.1000257555555556</v>
      </c>
      <c r="DZ368">
        <v>27.78288148148149</v>
      </c>
      <c r="EA368">
        <v>28.3514925925926</v>
      </c>
      <c r="EB368">
        <v>999.9000000000001</v>
      </c>
      <c r="EC368">
        <v>0</v>
      </c>
      <c r="ED368">
        <v>0</v>
      </c>
      <c r="EE368">
        <v>9986.622962962963</v>
      </c>
      <c r="EF368">
        <v>0</v>
      </c>
      <c r="EG368">
        <v>1764.734814814815</v>
      </c>
      <c r="EH368">
        <v>-67.91134074074073</v>
      </c>
      <c r="EI368">
        <v>946.9195925925928</v>
      </c>
      <c r="EJ368">
        <v>1010.505296296296</v>
      </c>
      <c r="EK368">
        <v>5.660615555555555</v>
      </c>
      <c r="EL368">
        <v>994.068037037037</v>
      </c>
      <c r="EM368">
        <v>16.26654444444445</v>
      </c>
      <c r="EN368">
        <v>1.852022222222222</v>
      </c>
      <c r="EO368">
        <v>1.373912962962963</v>
      </c>
      <c r="EP368">
        <v>16.23291851851852</v>
      </c>
      <c r="EQ368">
        <v>11.63272962962963</v>
      </c>
      <c r="ER368">
        <v>1999.998888888889</v>
      </c>
      <c r="ES368">
        <v>0.9800016666666667</v>
      </c>
      <c r="ET368">
        <v>0.01999784444444444</v>
      </c>
      <c r="EU368">
        <v>0</v>
      </c>
      <c r="EV368">
        <v>250.9884444444444</v>
      </c>
      <c r="EW368">
        <v>5.00078</v>
      </c>
      <c r="EX368">
        <v>6218.578888888889</v>
      </c>
      <c r="EY368">
        <v>16379.65185185185</v>
      </c>
      <c r="EZ368">
        <v>46.53222222222222</v>
      </c>
      <c r="FA368">
        <v>47.98129629629629</v>
      </c>
      <c r="FB368">
        <v>47.05518518518517</v>
      </c>
      <c r="FC368">
        <v>47.30548148148149</v>
      </c>
      <c r="FD368">
        <v>47.01599999999999</v>
      </c>
      <c r="FE368">
        <v>1955.098888888889</v>
      </c>
      <c r="FF368">
        <v>39.89962962962963</v>
      </c>
      <c r="FG368">
        <v>0</v>
      </c>
      <c r="FH368">
        <v>1694445369.3</v>
      </c>
      <c r="FI368">
        <v>0</v>
      </c>
      <c r="FJ368">
        <v>250.996423076923</v>
      </c>
      <c r="FK368">
        <v>-2.455282043986982</v>
      </c>
      <c r="FL368">
        <v>-58.25230774270978</v>
      </c>
      <c r="FM368">
        <v>6218.58153846154</v>
      </c>
      <c r="FN368">
        <v>15</v>
      </c>
      <c r="FO368">
        <v>1694443072.6</v>
      </c>
      <c r="FP368" t="s">
        <v>1019</v>
      </c>
      <c r="FQ368">
        <v>1694443072.6</v>
      </c>
      <c r="FR368">
        <v>1694443072.6</v>
      </c>
      <c r="FS368">
        <v>5</v>
      </c>
      <c r="FT368">
        <v>-0.144</v>
      </c>
      <c r="FU368">
        <v>0.006</v>
      </c>
      <c r="FV368">
        <v>-26.014</v>
      </c>
      <c r="FW368">
        <v>-3.404</v>
      </c>
      <c r="FX368">
        <v>420</v>
      </c>
      <c r="FY368">
        <v>15</v>
      </c>
      <c r="FZ368">
        <v>0.18</v>
      </c>
      <c r="GA368">
        <v>0.01</v>
      </c>
      <c r="GB368">
        <v>-67.89767560975611</v>
      </c>
      <c r="GC368">
        <v>-1.149712891986066</v>
      </c>
      <c r="GD368">
        <v>0.2209692913003946</v>
      </c>
      <c r="GE368">
        <v>0</v>
      </c>
      <c r="GF368">
        <v>5.664506585365854</v>
      </c>
      <c r="GG368">
        <v>-0.07406926829267722</v>
      </c>
      <c r="GH368">
        <v>0.01175074395356419</v>
      </c>
      <c r="GI368">
        <v>1</v>
      </c>
      <c r="GJ368">
        <v>1</v>
      </c>
      <c r="GK368">
        <v>2</v>
      </c>
      <c r="GL368" t="s">
        <v>438</v>
      </c>
      <c r="GM368">
        <v>3.10382</v>
      </c>
      <c r="GN368">
        <v>2.75828</v>
      </c>
      <c r="GO368">
        <v>0.14493</v>
      </c>
      <c r="GP368">
        <v>0.148045</v>
      </c>
      <c r="GQ368">
        <v>0.103259</v>
      </c>
      <c r="GR368">
        <v>0.07507709999999999</v>
      </c>
      <c r="GS368">
        <v>21541.1</v>
      </c>
      <c r="GT368">
        <v>20201.5</v>
      </c>
      <c r="GU368">
        <v>25775.8</v>
      </c>
      <c r="GV368">
        <v>24085</v>
      </c>
      <c r="GW368">
        <v>37161.4</v>
      </c>
      <c r="GX368">
        <v>32648</v>
      </c>
      <c r="GY368">
        <v>45112.7</v>
      </c>
      <c r="GZ368">
        <v>38182.2</v>
      </c>
      <c r="HA368">
        <v>1.73225</v>
      </c>
      <c r="HB368">
        <v>1.62255</v>
      </c>
      <c r="HC368">
        <v>-0.0821054</v>
      </c>
      <c r="HD368">
        <v>0</v>
      </c>
      <c r="HE368">
        <v>29.7003</v>
      </c>
      <c r="HF368">
        <v>999.9</v>
      </c>
      <c r="HG368">
        <v>41.8</v>
      </c>
      <c r="HH368">
        <v>30.5</v>
      </c>
      <c r="HI368">
        <v>21.6973</v>
      </c>
      <c r="HJ368">
        <v>61.4745</v>
      </c>
      <c r="HK368">
        <v>23.6659</v>
      </c>
      <c r="HL368">
        <v>1</v>
      </c>
      <c r="HM368">
        <v>1.42096</v>
      </c>
      <c r="HN368">
        <v>9.28105</v>
      </c>
      <c r="HO368">
        <v>20.0687</v>
      </c>
      <c r="HP368">
        <v>5.20711</v>
      </c>
      <c r="HQ368">
        <v>11.9921</v>
      </c>
      <c r="HR368">
        <v>4.96095</v>
      </c>
      <c r="HS368">
        <v>3.2742</v>
      </c>
      <c r="HT368">
        <v>9999</v>
      </c>
      <c r="HU368">
        <v>9999</v>
      </c>
      <c r="HV368">
        <v>9999</v>
      </c>
      <c r="HW368">
        <v>163.6</v>
      </c>
      <c r="HX368">
        <v>1.86374</v>
      </c>
      <c r="HY368">
        <v>1.85975</v>
      </c>
      <c r="HZ368">
        <v>1.85805</v>
      </c>
      <c r="IA368">
        <v>1.85944</v>
      </c>
      <c r="IB368">
        <v>1.85959</v>
      </c>
      <c r="IC368">
        <v>1.85806</v>
      </c>
      <c r="ID368">
        <v>1.85713</v>
      </c>
      <c r="IE368">
        <v>1.8521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-34.578</v>
      </c>
      <c r="IT368">
        <v>-3.6787</v>
      </c>
      <c r="IU368">
        <v>-16.32932974039748</v>
      </c>
      <c r="IV368">
        <v>-0.02504303529460891</v>
      </c>
      <c r="IW368">
        <v>8.203137281165334E-06</v>
      </c>
      <c r="IX368">
        <v>-1.601710138363582E-09</v>
      </c>
      <c r="IY368">
        <v>-1.733088081787357</v>
      </c>
      <c r="IZ368">
        <v>-0.1542298006697892</v>
      </c>
      <c r="JA368">
        <v>0.004482180110296973</v>
      </c>
      <c r="JB368">
        <v>-5.576280945024944E-05</v>
      </c>
      <c r="JC368">
        <v>4</v>
      </c>
      <c r="JD368">
        <v>1967</v>
      </c>
      <c r="JE368">
        <v>1</v>
      </c>
      <c r="JF368">
        <v>28</v>
      </c>
      <c r="JG368">
        <v>38.3</v>
      </c>
      <c r="JH368">
        <v>38.3</v>
      </c>
      <c r="JI368">
        <v>2.41943</v>
      </c>
      <c r="JJ368">
        <v>2.62451</v>
      </c>
      <c r="JK368">
        <v>1.49658</v>
      </c>
      <c r="JL368">
        <v>2.40601</v>
      </c>
      <c r="JM368">
        <v>1.54907</v>
      </c>
      <c r="JN368">
        <v>2.41211</v>
      </c>
      <c r="JO368">
        <v>33.6479</v>
      </c>
      <c r="JP368">
        <v>15.5855</v>
      </c>
      <c r="JQ368">
        <v>18</v>
      </c>
      <c r="JR368">
        <v>491.384</v>
      </c>
      <c r="JS368">
        <v>429.777</v>
      </c>
      <c r="JT368">
        <v>22.5752</v>
      </c>
      <c r="JU368">
        <v>43.05</v>
      </c>
      <c r="JV368">
        <v>30.0005</v>
      </c>
      <c r="JW368">
        <v>42.8185</v>
      </c>
      <c r="JX368">
        <v>42.6486</v>
      </c>
      <c r="JY368">
        <v>48.6634</v>
      </c>
      <c r="JZ368">
        <v>0</v>
      </c>
      <c r="KA368">
        <v>30.9147</v>
      </c>
      <c r="KB368">
        <v>16.7459</v>
      </c>
      <c r="KC368">
        <v>1041.83</v>
      </c>
      <c r="KD368">
        <v>16.6729</v>
      </c>
      <c r="KE368">
        <v>98.55370000000001</v>
      </c>
      <c r="KF368">
        <v>92.0091</v>
      </c>
    </row>
    <row r="369" spans="1:292">
      <c r="A369">
        <v>351</v>
      </c>
      <c r="B369">
        <v>1694445374.1</v>
      </c>
      <c r="C369">
        <v>11293.59999990463</v>
      </c>
      <c r="D369" t="s">
        <v>1142</v>
      </c>
      <c r="E369" t="s">
        <v>1143</v>
      </c>
      <c r="F369">
        <v>5</v>
      </c>
      <c r="G369" t="s">
        <v>1018</v>
      </c>
      <c r="H369">
        <v>1694445366.314285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1043.98421613356</v>
      </c>
      <c r="AJ369">
        <v>987.8988484848478</v>
      </c>
      <c r="AK369">
        <v>3.436853071870357</v>
      </c>
      <c r="AL369">
        <v>65.95282676426442</v>
      </c>
      <c r="AM369">
        <f>(AO369 - AN369 + DX369*1E3/(8.314*(DZ369+273.15)) * AQ369/DW369 * AP369) * DW369/(100*DK369) * 1000/(1000 - AO369)</f>
        <v>0</v>
      </c>
      <c r="AN369">
        <v>16.26032602758642</v>
      </c>
      <c r="AO369">
        <v>21.87962848484848</v>
      </c>
      <c r="AP369">
        <v>-0.0008434390831312021</v>
      </c>
      <c r="AQ369">
        <v>102.977707971484</v>
      </c>
      <c r="AR369">
        <v>2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3.93</v>
      </c>
      <c r="DL369">
        <v>0.5</v>
      </c>
      <c r="DM369" t="s">
        <v>430</v>
      </c>
      <c r="DN369">
        <v>2</v>
      </c>
      <c r="DO369" t="b">
        <v>1</v>
      </c>
      <c r="DP369">
        <v>1694445366.314285</v>
      </c>
      <c r="DQ369">
        <v>941.8455714285714</v>
      </c>
      <c r="DR369">
        <v>1009.917571428571</v>
      </c>
      <c r="DS369">
        <v>21.90955</v>
      </c>
      <c r="DT369">
        <v>16.25932857142857</v>
      </c>
      <c r="DU369">
        <v>976.2952857142858</v>
      </c>
      <c r="DV369">
        <v>25.58863214285714</v>
      </c>
      <c r="DW369">
        <v>500.0034285714286</v>
      </c>
      <c r="DX369">
        <v>84.4627857142857</v>
      </c>
      <c r="DY369">
        <v>0.1000005964285714</v>
      </c>
      <c r="DZ369">
        <v>27.78831785714285</v>
      </c>
      <c r="EA369">
        <v>28.36085</v>
      </c>
      <c r="EB369">
        <v>999.9000000000002</v>
      </c>
      <c r="EC369">
        <v>0</v>
      </c>
      <c r="ED369">
        <v>0</v>
      </c>
      <c r="EE369">
        <v>9992.344285714285</v>
      </c>
      <c r="EF369">
        <v>0</v>
      </c>
      <c r="EG369">
        <v>1764.975714285715</v>
      </c>
      <c r="EH369">
        <v>-68.07191428571427</v>
      </c>
      <c r="EI369">
        <v>962.9428571428571</v>
      </c>
      <c r="EJ369">
        <v>1026.609642857143</v>
      </c>
      <c r="EK369">
        <v>5.650223928571428</v>
      </c>
      <c r="EL369">
        <v>1009.917571428571</v>
      </c>
      <c r="EM369">
        <v>16.25932857142857</v>
      </c>
      <c r="EN369">
        <v>1.850541785714286</v>
      </c>
      <c r="EO369">
        <v>1.373307857142857</v>
      </c>
      <c r="EP369">
        <v>16.220375</v>
      </c>
      <c r="EQ369">
        <v>11.62607142857143</v>
      </c>
      <c r="ER369">
        <v>2000.010357142857</v>
      </c>
      <c r="ES369">
        <v>0.9800019285714285</v>
      </c>
      <c r="ET369">
        <v>0.01999759285714286</v>
      </c>
      <c r="EU369">
        <v>0</v>
      </c>
      <c r="EV369">
        <v>250.7549285714286</v>
      </c>
      <c r="EW369">
        <v>5.00078</v>
      </c>
      <c r="EX369">
        <v>6213.918214285715</v>
      </c>
      <c r="EY369">
        <v>16379.75714285714</v>
      </c>
      <c r="EZ369">
        <v>46.55342857142857</v>
      </c>
      <c r="FA369">
        <v>47.98871428571429</v>
      </c>
      <c r="FB369">
        <v>47.07332142857143</v>
      </c>
      <c r="FC369">
        <v>47.32582142857143</v>
      </c>
      <c r="FD369">
        <v>47.07564285714284</v>
      </c>
      <c r="FE369">
        <v>1955.110357142857</v>
      </c>
      <c r="FF369">
        <v>39.89857142857143</v>
      </c>
      <c r="FG369">
        <v>0</v>
      </c>
      <c r="FH369">
        <v>1694445374.1</v>
      </c>
      <c r="FI369">
        <v>0</v>
      </c>
      <c r="FJ369">
        <v>250.7757307692308</v>
      </c>
      <c r="FK369">
        <v>-2.469093990878611</v>
      </c>
      <c r="FL369">
        <v>-55.01470088926068</v>
      </c>
      <c r="FM369">
        <v>6213.820769230769</v>
      </c>
      <c r="FN369">
        <v>15</v>
      </c>
      <c r="FO369">
        <v>1694443072.6</v>
      </c>
      <c r="FP369" t="s">
        <v>1019</v>
      </c>
      <c r="FQ369">
        <v>1694443072.6</v>
      </c>
      <c r="FR369">
        <v>1694443072.6</v>
      </c>
      <c r="FS369">
        <v>5</v>
      </c>
      <c r="FT369">
        <v>-0.144</v>
      </c>
      <c r="FU369">
        <v>0.006</v>
      </c>
      <c r="FV369">
        <v>-26.014</v>
      </c>
      <c r="FW369">
        <v>-3.404</v>
      </c>
      <c r="FX369">
        <v>420</v>
      </c>
      <c r="FY369">
        <v>15</v>
      </c>
      <c r="FZ369">
        <v>0.18</v>
      </c>
      <c r="GA369">
        <v>0.01</v>
      </c>
      <c r="GB369">
        <v>-67.9776925</v>
      </c>
      <c r="GC369">
        <v>-2.213726454033739</v>
      </c>
      <c r="GD369">
        <v>0.2780606663908969</v>
      </c>
      <c r="GE369">
        <v>0</v>
      </c>
      <c r="GF369">
        <v>5.654018750000001</v>
      </c>
      <c r="GG369">
        <v>-0.1353117073170805</v>
      </c>
      <c r="GH369">
        <v>0.01711450016616031</v>
      </c>
      <c r="GI369">
        <v>1</v>
      </c>
      <c r="GJ369">
        <v>1</v>
      </c>
      <c r="GK369">
        <v>2</v>
      </c>
      <c r="GL369" t="s">
        <v>438</v>
      </c>
      <c r="GM369">
        <v>3.10387</v>
      </c>
      <c r="GN369">
        <v>2.75829</v>
      </c>
      <c r="GO369">
        <v>0.146543</v>
      </c>
      <c r="GP369">
        <v>0.149546</v>
      </c>
      <c r="GQ369">
        <v>0.103198</v>
      </c>
      <c r="GR369">
        <v>0.0750894</v>
      </c>
      <c r="GS369">
        <v>21500.4</v>
      </c>
      <c r="GT369">
        <v>20165.6</v>
      </c>
      <c r="GU369">
        <v>25775.8</v>
      </c>
      <c r="GV369">
        <v>24084.7</v>
      </c>
      <c r="GW369">
        <v>37163.9</v>
      </c>
      <c r="GX369">
        <v>32647.6</v>
      </c>
      <c r="GY369">
        <v>45112.4</v>
      </c>
      <c r="GZ369">
        <v>38182.1</v>
      </c>
      <c r="HA369">
        <v>1.73232</v>
      </c>
      <c r="HB369">
        <v>1.62227</v>
      </c>
      <c r="HC369">
        <v>-0.0819936</v>
      </c>
      <c r="HD369">
        <v>0</v>
      </c>
      <c r="HE369">
        <v>29.7056</v>
      </c>
      <c r="HF369">
        <v>999.9</v>
      </c>
      <c r="HG369">
        <v>41.7</v>
      </c>
      <c r="HH369">
        <v>30.5</v>
      </c>
      <c r="HI369">
        <v>21.646</v>
      </c>
      <c r="HJ369">
        <v>61.4845</v>
      </c>
      <c r="HK369">
        <v>23.6018</v>
      </c>
      <c r="HL369">
        <v>1</v>
      </c>
      <c r="HM369">
        <v>1.42121</v>
      </c>
      <c r="HN369">
        <v>9.28105</v>
      </c>
      <c r="HO369">
        <v>20.0684</v>
      </c>
      <c r="HP369">
        <v>5.20636</v>
      </c>
      <c r="HQ369">
        <v>11.992</v>
      </c>
      <c r="HR369">
        <v>4.96085</v>
      </c>
      <c r="HS369">
        <v>3.2739</v>
      </c>
      <c r="HT369">
        <v>9999</v>
      </c>
      <c r="HU369">
        <v>9999</v>
      </c>
      <c r="HV369">
        <v>9999</v>
      </c>
      <c r="HW369">
        <v>163.6</v>
      </c>
      <c r="HX369">
        <v>1.86372</v>
      </c>
      <c r="HY369">
        <v>1.85974</v>
      </c>
      <c r="HZ369">
        <v>1.85805</v>
      </c>
      <c r="IA369">
        <v>1.85944</v>
      </c>
      <c r="IB369">
        <v>1.85959</v>
      </c>
      <c r="IC369">
        <v>1.85806</v>
      </c>
      <c r="ID369">
        <v>1.85713</v>
      </c>
      <c r="IE369">
        <v>1.85211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-34.81</v>
      </c>
      <c r="IT369">
        <v>-3.6779</v>
      </c>
      <c r="IU369">
        <v>-16.32932974039748</v>
      </c>
      <c r="IV369">
        <v>-0.02504303529460891</v>
      </c>
      <c r="IW369">
        <v>8.203137281165334E-06</v>
      </c>
      <c r="IX369">
        <v>-1.601710138363582E-09</v>
      </c>
      <c r="IY369">
        <v>-1.733088081787357</v>
      </c>
      <c r="IZ369">
        <v>-0.1542298006697892</v>
      </c>
      <c r="JA369">
        <v>0.004482180110296973</v>
      </c>
      <c r="JB369">
        <v>-5.576280945024944E-05</v>
      </c>
      <c r="JC369">
        <v>4</v>
      </c>
      <c r="JD369">
        <v>1967</v>
      </c>
      <c r="JE369">
        <v>1</v>
      </c>
      <c r="JF369">
        <v>28</v>
      </c>
      <c r="JG369">
        <v>38.4</v>
      </c>
      <c r="JH369">
        <v>38.4</v>
      </c>
      <c r="JI369">
        <v>2.44995</v>
      </c>
      <c r="JJ369">
        <v>2.61963</v>
      </c>
      <c r="JK369">
        <v>1.49658</v>
      </c>
      <c r="JL369">
        <v>2.40601</v>
      </c>
      <c r="JM369">
        <v>1.54907</v>
      </c>
      <c r="JN369">
        <v>2.44629</v>
      </c>
      <c r="JO369">
        <v>33.6479</v>
      </c>
      <c r="JP369">
        <v>15.6556</v>
      </c>
      <c r="JQ369">
        <v>18</v>
      </c>
      <c r="JR369">
        <v>491.46</v>
      </c>
      <c r="JS369">
        <v>429.617</v>
      </c>
      <c r="JT369">
        <v>22.577</v>
      </c>
      <c r="JU369">
        <v>43.0544</v>
      </c>
      <c r="JV369">
        <v>30.0004</v>
      </c>
      <c r="JW369">
        <v>42.8229</v>
      </c>
      <c r="JX369">
        <v>42.6517</v>
      </c>
      <c r="JY369">
        <v>49.2144</v>
      </c>
      <c r="JZ369">
        <v>0</v>
      </c>
      <c r="KA369">
        <v>30.9147</v>
      </c>
      <c r="KB369">
        <v>16.7437</v>
      </c>
      <c r="KC369">
        <v>1055.18</v>
      </c>
      <c r="KD369">
        <v>16.7721</v>
      </c>
      <c r="KE369">
        <v>98.5534</v>
      </c>
      <c r="KF369">
        <v>92.0085</v>
      </c>
    </row>
    <row r="370" spans="1:292">
      <c r="A370">
        <v>352</v>
      </c>
      <c r="B370">
        <v>1694445379.1</v>
      </c>
      <c r="C370">
        <v>11298.59999990463</v>
      </c>
      <c r="D370" t="s">
        <v>1144</v>
      </c>
      <c r="E370" t="s">
        <v>1145</v>
      </c>
      <c r="F370">
        <v>5</v>
      </c>
      <c r="G370" t="s">
        <v>1018</v>
      </c>
      <c r="H370">
        <v>1694445371.6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1059.974528716098</v>
      </c>
      <c r="AJ370">
        <v>1004.61023030303</v>
      </c>
      <c r="AK370">
        <v>3.325469809425613</v>
      </c>
      <c r="AL370">
        <v>65.95282676426442</v>
      </c>
      <c r="AM370">
        <f>(AO370 - AN370 + DX370*1E3/(8.314*(DZ370+273.15)) * AQ370/DW370 * AP370) * DW370/(100*DK370) * 1000/(1000 - AO370)</f>
        <v>0</v>
      </c>
      <c r="AN370">
        <v>16.26259753739038</v>
      </c>
      <c r="AO370">
        <v>21.85956363636363</v>
      </c>
      <c r="AP370">
        <v>-0.0004764856553313623</v>
      </c>
      <c r="AQ370">
        <v>102.977707971484</v>
      </c>
      <c r="AR370">
        <v>2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3.93</v>
      </c>
      <c r="DL370">
        <v>0.5</v>
      </c>
      <c r="DM370" t="s">
        <v>430</v>
      </c>
      <c r="DN370">
        <v>2</v>
      </c>
      <c r="DO370" t="b">
        <v>1</v>
      </c>
      <c r="DP370">
        <v>1694445371.6</v>
      </c>
      <c r="DQ370">
        <v>959.479111111111</v>
      </c>
      <c r="DR370">
        <v>1027.428888888889</v>
      </c>
      <c r="DS370">
        <v>21.88769259259259</v>
      </c>
      <c r="DT370">
        <v>16.26087777777778</v>
      </c>
      <c r="DU370">
        <v>994.171074074074</v>
      </c>
      <c r="DV370">
        <v>25.56599629629629</v>
      </c>
      <c r="DW370">
        <v>500.0085185185185</v>
      </c>
      <c r="DX370">
        <v>84.46320740740741</v>
      </c>
      <c r="DY370">
        <v>0.1000407851851852</v>
      </c>
      <c r="DZ370">
        <v>27.79485185185185</v>
      </c>
      <c r="EA370">
        <v>28.36837037037037</v>
      </c>
      <c r="EB370">
        <v>999.9000000000001</v>
      </c>
      <c r="EC370">
        <v>0</v>
      </c>
      <c r="ED370">
        <v>0</v>
      </c>
      <c r="EE370">
        <v>9998.888518518519</v>
      </c>
      <c r="EF370">
        <v>0</v>
      </c>
      <c r="EG370">
        <v>1764.92962962963</v>
      </c>
      <c r="EH370">
        <v>-67.95005555555555</v>
      </c>
      <c r="EI370">
        <v>980.9494074074073</v>
      </c>
      <c r="EJ370">
        <v>1044.412222222222</v>
      </c>
      <c r="EK370">
        <v>5.626808148148148</v>
      </c>
      <c r="EL370">
        <v>1027.428888888889</v>
      </c>
      <c r="EM370">
        <v>16.26087777777778</v>
      </c>
      <c r="EN370">
        <v>1.848704814814815</v>
      </c>
      <c r="EO370">
        <v>1.373445925925926</v>
      </c>
      <c r="EP370">
        <v>16.20479259259259</v>
      </c>
      <c r="EQ370">
        <v>11.62759629629629</v>
      </c>
      <c r="ER370">
        <v>2000.005925925926</v>
      </c>
      <c r="ES370">
        <v>0.9800021111111111</v>
      </c>
      <c r="ET370">
        <v>0.0199974037037037</v>
      </c>
      <c r="EU370">
        <v>0</v>
      </c>
      <c r="EV370">
        <v>250.5273703703704</v>
      </c>
      <c r="EW370">
        <v>5.00078</v>
      </c>
      <c r="EX370">
        <v>6209.137037037038</v>
      </c>
      <c r="EY370">
        <v>16379.72592592593</v>
      </c>
      <c r="EZ370">
        <v>46.57851851851851</v>
      </c>
      <c r="FA370">
        <v>47.99762962962964</v>
      </c>
      <c r="FB370">
        <v>47.09459259259259</v>
      </c>
      <c r="FC370">
        <v>47.33322222222223</v>
      </c>
      <c r="FD370">
        <v>47.08774074074075</v>
      </c>
      <c r="FE370">
        <v>1955.105925925926</v>
      </c>
      <c r="FF370">
        <v>39.89518518518519</v>
      </c>
      <c r="FG370">
        <v>0</v>
      </c>
      <c r="FH370">
        <v>1694445379.5</v>
      </c>
      <c r="FI370">
        <v>0</v>
      </c>
      <c r="FJ370">
        <v>250.508</v>
      </c>
      <c r="FK370">
        <v>-3.363615350988661</v>
      </c>
      <c r="FL370">
        <v>-53.84307687168133</v>
      </c>
      <c r="FM370">
        <v>6208.639200000001</v>
      </c>
      <c r="FN370">
        <v>15</v>
      </c>
      <c r="FO370">
        <v>1694443072.6</v>
      </c>
      <c r="FP370" t="s">
        <v>1019</v>
      </c>
      <c r="FQ370">
        <v>1694443072.6</v>
      </c>
      <c r="FR370">
        <v>1694443072.6</v>
      </c>
      <c r="FS370">
        <v>5</v>
      </c>
      <c r="FT370">
        <v>-0.144</v>
      </c>
      <c r="FU370">
        <v>0.006</v>
      </c>
      <c r="FV370">
        <v>-26.014</v>
      </c>
      <c r="FW370">
        <v>-3.404</v>
      </c>
      <c r="FX370">
        <v>420</v>
      </c>
      <c r="FY370">
        <v>15</v>
      </c>
      <c r="FZ370">
        <v>0.18</v>
      </c>
      <c r="GA370">
        <v>0.01</v>
      </c>
      <c r="GB370">
        <v>-67.92159268292683</v>
      </c>
      <c r="GC370">
        <v>1.009074564459846</v>
      </c>
      <c r="GD370">
        <v>0.3371980068151623</v>
      </c>
      <c r="GE370">
        <v>0</v>
      </c>
      <c r="GF370">
        <v>5.640096097560976</v>
      </c>
      <c r="GG370">
        <v>-0.2642878745644689</v>
      </c>
      <c r="GH370">
        <v>0.02616480683051736</v>
      </c>
      <c r="GI370">
        <v>1</v>
      </c>
      <c r="GJ370">
        <v>1</v>
      </c>
      <c r="GK370">
        <v>2</v>
      </c>
      <c r="GL370" t="s">
        <v>438</v>
      </c>
      <c r="GM370">
        <v>3.10367</v>
      </c>
      <c r="GN370">
        <v>2.75798</v>
      </c>
      <c r="GO370">
        <v>0.148098</v>
      </c>
      <c r="GP370">
        <v>0.151036</v>
      </c>
      <c r="GQ370">
        <v>0.103139</v>
      </c>
      <c r="GR370">
        <v>0.07510020000000001</v>
      </c>
      <c r="GS370">
        <v>21461</v>
      </c>
      <c r="GT370">
        <v>20130</v>
      </c>
      <c r="GU370">
        <v>25775.6</v>
      </c>
      <c r="GV370">
        <v>24084.5</v>
      </c>
      <c r="GW370">
        <v>37166.1</v>
      </c>
      <c r="GX370">
        <v>32647.2</v>
      </c>
      <c r="GY370">
        <v>45111.9</v>
      </c>
      <c r="GZ370">
        <v>38181.9</v>
      </c>
      <c r="HA370">
        <v>1.73195</v>
      </c>
      <c r="HB370">
        <v>1.62245</v>
      </c>
      <c r="HC370">
        <v>-0.0821054</v>
      </c>
      <c r="HD370">
        <v>0</v>
      </c>
      <c r="HE370">
        <v>29.7105</v>
      </c>
      <c r="HF370">
        <v>999.9</v>
      </c>
      <c r="HG370">
        <v>41.7</v>
      </c>
      <c r="HH370">
        <v>30.5</v>
      </c>
      <c r="HI370">
        <v>21.646</v>
      </c>
      <c r="HJ370">
        <v>61.5545</v>
      </c>
      <c r="HK370">
        <v>23.6899</v>
      </c>
      <c r="HL370">
        <v>1</v>
      </c>
      <c r="HM370">
        <v>1.42143</v>
      </c>
      <c r="HN370">
        <v>9.28105</v>
      </c>
      <c r="HO370">
        <v>20.0683</v>
      </c>
      <c r="HP370">
        <v>5.20666</v>
      </c>
      <c r="HQ370">
        <v>11.992</v>
      </c>
      <c r="HR370">
        <v>4.9607</v>
      </c>
      <c r="HS370">
        <v>3.27383</v>
      </c>
      <c r="HT370">
        <v>9999</v>
      </c>
      <c r="HU370">
        <v>9999</v>
      </c>
      <c r="HV370">
        <v>9999</v>
      </c>
      <c r="HW370">
        <v>163.6</v>
      </c>
      <c r="HX370">
        <v>1.86372</v>
      </c>
      <c r="HY370">
        <v>1.85975</v>
      </c>
      <c r="HZ370">
        <v>1.85803</v>
      </c>
      <c r="IA370">
        <v>1.85944</v>
      </c>
      <c r="IB370">
        <v>1.85959</v>
      </c>
      <c r="IC370">
        <v>1.85806</v>
      </c>
      <c r="ID370">
        <v>1.85711</v>
      </c>
      <c r="IE370">
        <v>1.85211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-35.031</v>
      </c>
      <c r="IT370">
        <v>-3.6772</v>
      </c>
      <c r="IU370">
        <v>-16.32932974039748</v>
      </c>
      <c r="IV370">
        <v>-0.02504303529460891</v>
      </c>
      <c r="IW370">
        <v>8.203137281165334E-06</v>
      </c>
      <c r="IX370">
        <v>-1.601710138363582E-09</v>
      </c>
      <c r="IY370">
        <v>-1.733088081787357</v>
      </c>
      <c r="IZ370">
        <v>-0.1542298006697892</v>
      </c>
      <c r="JA370">
        <v>0.004482180110296973</v>
      </c>
      <c r="JB370">
        <v>-5.576280945024944E-05</v>
      </c>
      <c r="JC370">
        <v>4</v>
      </c>
      <c r="JD370">
        <v>1967</v>
      </c>
      <c r="JE370">
        <v>1</v>
      </c>
      <c r="JF370">
        <v>28</v>
      </c>
      <c r="JG370">
        <v>38.4</v>
      </c>
      <c r="JH370">
        <v>38.4</v>
      </c>
      <c r="JI370">
        <v>2.47803</v>
      </c>
      <c r="JJ370">
        <v>2.61597</v>
      </c>
      <c r="JK370">
        <v>1.49658</v>
      </c>
      <c r="JL370">
        <v>2.40601</v>
      </c>
      <c r="JM370">
        <v>1.54907</v>
      </c>
      <c r="JN370">
        <v>2.44141</v>
      </c>
      <c r="JO370">
        <v>33.6479</v>
      </c>
      <c r="JP370">
        <v>15.6468</v>
      </c>
      <c r="JQ370">
        <v>18</v>
      </c>
      <c r="JR370">
        <v>491.239</v>
      </c>
      <c r="JS370">
        <v>429.738</v>
      </c>
      <c r="JT370">
        <v>22.5767</v>
      </c>
      <c r="JU370">
        <v>43.0555</v>
      </c>
      <c r="JV370">
        <v>30.0004</v>
      </c>
      <c r="JW370">
        <v>42.8262</v>
      </c>
      <c r="JX370">
        <v>42.653</v>
      </c>
      <c r="JY370">
        <v>49.8499</v>
      </c>
      <c r="JZ370">
        <v>0</v>
      </c>
      <c r="KA370">
        <v>30.9147</v>
      </c>
      <c r="KB370">
        <v>16.7278</v>
      </c>
      <c r="KC370">
        <v>1075.22</v>
      </c>
      <c r="KD370">
        <v>16.8727</v>
      </c>
      <c r="KE370">
        <v>98.55240000000001</v>
      </c>
      <c r="KF370">
        <v>92.008</v>
      </c>
    </row>
    <row r="371" spans="1:292">
      <c r="A371">
        <v>353</v>
      </c>
      <c r="B371">
        <v>1694445384.1</v>
      </c>
      <c r="C371">
        <v>11303.59999990463</v>
      </c>
      <c r="D371" t="s">
        <v>1146</v>
      </c>
      <c r="E371" t="s">
        <v>1147</v>
      </c>
      <c r="F371">
        <v>5</v>
      </c>
      <c r="G371" t="s">
        <v>1018</v>
      </c>
      <c r="H371">
        <v>1694445376.314285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1076.896732406627</v>
      </c>
      <c r="AJ371">
        <v>1021.316424242424</v>
      </c>
      <c r="AK371">
        <v>3.348161713945258</v>
      </c>
      <c r="AL371">
        <v>65.95282676426442</v>
      </c>
      <c r="AM371">
        <f>(AO371 - AN371 + DX371*1E3/(8.314*(DZ371+273.15)) * AQ371/DW371 * AP371) * DW371/(100*DK371) * 1000/(1000 - AO371)</f>
        <v>0</v>
      </c>
      <c r="AN371">
        <v>16.26759437137292</v>
      </c>
      <c r="AO371">
        <v>21.84174787878786</v>
      </c>
      <c r="AP371">
        <v>-0.000334359154214327</v>
      </c>
      <c r="AQ371">
        <v>102.977707971484</v>
      </c>
      <c r="AR371">
        <v>2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3.93</v>
      </c>
      <c r="DL371">
        <v>0.5</v>
      </c>
      <c r="DM371" t="s">
        <v>430</v>
      </c>
      <c r="DN371">
        <v>2</v>
      </c>
      <c r="DO371" t="b">
        <v>1</v>
      </c>
      <c r="DP371">
        <v>1694445376.314285</v>
      </c>
      <c r="DQ371">
        <v>975.1059999999999</v>
      </c>
      <c r="DR371">
        <v>1042.916428571428</v>
      </c>
      <c r="DS371">
        <v>21.86922142857143</v>
      </c>
      <c r="DT371">
        <v>16.26385714285714</v>
      </c>
      <c r="DU371">
        <v>1010.010678571429</v>
      </c>
      <c r="DV371">
        <v>25.54686785714285</v>
      </c>
      <c r="DW371">
        <v>499.9951785714287</v>
      </c>
      <c r="DX371">
        <v>84.46335714285713</v>
      </c>
      <c r="DY371">
        <v>0.09993083571428572</v>
      </c>
      <c r="DZ371">
        <v>27.80091071428571</v>
      </c>
      <c r="EA371">
        <v>28.37425714285714</v>
      </c>
      <c r="EB371">
        <v>999.9000000000002</v>
      </c>
      <c r="EC371">
        <v>0</v>
      </c>
      <c r="ED371">
        <v>0</v>
      </c>
      <c r="EE371">
        <v>10009.15214285714</v>
      </c>
      <c r="EF371">
        <v>0</v>
      </c>
      <c r="EG371">
        <v>1764.964642857143</v>
      </c>
      <c r="EH371">
        <v>-67.81079642857144</v>
      </c>
      <c r="EI371">
        <v>996.9076071428573</v>
      </c>
      <c r="EJ371">
        <v>1060.159285714286</v>
      </c>
      <c r="EK371">
        <v>5.605358928571428</v>
      </c>
      <c r="EL371">
        <v>1042.916428571428</v>
      </c>
      <c r="EM371">
        <v>16.26385714285714</v>
      </c>
      <c r="EN371">
        <v>1.8471475</v>
      </c>
      <c r="EO371">
        <v>1.373700714285714</v>
      </c>
      <c r="EP371">
        <v>16.19157857142857</v>
      </c>
      <c r="EQ371">
        <v>11.63040357142857</v>
      </c>
      <c r="ER371">
        <v>2000.005</v>
      </c>
      <c r="ES371">
        <v>0.9800022500000001</v>
      </c>
      <c r="ET371">
        <v>0.01999726428571428</v>
      </c>
      <c r="EU371">
        <v>0</v>
      </c>
      <c r="EV371">
        <v>250.2751785714286</v>
      </c>
      <c r="EW371">
        <v>5.00078</v>
      </c>
      <c r="EX371">
        <v>6205.075357142859</v>
      </c>
      <c r="EY371">
        <v>16379.71785714286</v>
      </c>
      <c r="EZ371">
        <v>46.56900000000001</v>
      </c>
      <c r="FA371">
        <v>47.9955</v>
      </c>
      <c r="FB371">
        <v>47.05099999999999</v>
      </c>
      <c r="FC371">
        <v>47.33474999999999</v>
      </c>
      <c r="FD371">
        <v>47.10021428571429</v>
      </c>
      <c r="FE371">
        <v>1955.105</v>
      </c>
      <c r="FF371">
        <v>39.89214285714286</v>
      </c>
      <c r="FG371">
        <v>0</v>
      </c>
      <c r="FH371">
        <v>1694445384.3</v>
      </c>
      <c r="FI371">
        <v>0</v>
      </c>
      <c r="FJ371">
        <v>250.244</v>
      </c>
      <c r="FK371">
        <v>-3.171999989999211</v>
      </c>
      <c r="FL371">
        <v>-47.49769241424145</v>
      </c>
      <c r="FM371">
        <v>6204.542399999998</v>
      </c>
      <c r="FN371">
        <v>15</v>
      </c>
      <c r="FO371">
        <v>1694443072.6</v>
      </c>
      <c r="FP371" t="s">
        <v>1019</v>
      </c>
      <c r="FQ371">
        <v>1694443072.6</v>
      </c>
      <c r="FR371">
        <v>1694443072.6</v>
      </c>
      <c r="FS371">
        <v>5</v>
      </c>
      <c r="FT371">
        <v>-0.144</v>
      </c>
      <c r="FU371">
        <v>0.006</v>
      </c>
      <c r="FV371">
        <v>-26.014</v>
      </c>
      <c r="FW371">
        <v>-3.404</v>
      </c>
      <c r="FX371">
        <v>420</v>
      </c>
      <c r="FY371">
        <v>15</v>
      </c>
      <c r="FZ371">
        <v>0.18</v>
      </c>
      <c r="GA371">
        <v>0.01</v>
      </c>
      <c r="GB371">
        <v>-67.89809749999999</v>
      </c>
      <c r="GC371">
        <v>2.333019512195159</v>
      </c>
      <c r="GD371">
        <v>0.3499621754472178</v>
      </c>
      <c r="GE371">
        <v>0</v>
      </c>
      <c r="GF371">
        <v>5.61857125</v>
      </c>
      <c r="GG371">
        <v>-0.2710125703564755</v>
      </c>
      <c r="GH371">
        <v>0.02609381873044834</v>
      </c>
      <c r="GI371">
        <v>1</v>
      </c>
      <c r="GJ371">
        <v>1</v>
      </c>
      <c r="GK371">
        <v>2</v>
      </c>
      <c r="GL371" t="s">
        <v>438</v>
      </c>
      <c r="GM371">
        <v>3.1036</v>
      </c>
      <c r="GN371">
        <v>2.75811</v>
      </c>
      <c r="GO371">
        <v>0.149646</v>
      </c>
      <c r="GP371">
        <v>0.152553</v>
      </c>
      <c r="GQ371">
        <v>0.10309</v>
      </c>
      <c r="GR371">
        <v>0.07511619999999999</v>
      </c>
      <c r="GS371">
        <v>21421.9</v>
      </c>
      <c r="GT371">
        <v>20094</v>
      </c>
      <c r="GU371">
        <v>25775.6</v>
      </c>
      <c r="GV371">
        <v>24084.5</v>
      </c>
      <c r="GW371">
        <v>37168.1</v>
      </c>
      <c r="GX371">
        <v>32646.7</v>
      </c>
      <c r="GY371">
        <v>45111.7</v>
      </c>
      <c r="GZ371">
        <v>38181.7</v>
      </c>
      <c r="HA371">
        <v>1.73162</v>
      </c>
      <c r="HB371">
        <v>1.62243</v>
      </c>
      <c r="HC371">
        <v>-0.0810623</v>
      </c>
      <c r="HD371">
        <v>0</v>
      </c>
      <c r="HE371">
        <v>29.7139</v>
      </c>
      <c r="HF371">
        <v>999.9</v>
      </c>
      <c r="HG371">
        <v>41.7</v>
      </c>
      <c r="HH371">
        <v>30.5</v>
      </c>
      <c r="HI371">
        <v>21.6448</v>
      </c>
      <c r="HJ371">
        <v>61.3245</v>
      </c>
      <c r="HK371">
        <v>23.8261</v>
      </c>
      <c r="HL371">
        <v>1</v>
      </c>
      <c r="HM371">
        <v>1.42193</v>
      </c>
      <c r="HN371">
        <v>9.28105</v>
      </c>
      <c r="HO371">
        <v>20.068</v>
      </c>
      <c r="HP371">
        <v>5.20621</v>
      </c>
      <c r="HQ371">
        <v>11.9921</v>
      </c>
      <c r="HR371">
        <v>4.9605</v>
      </c>
      <c r="HS371">
        <v>3.2739</v>
      </c>
      <c r="HT371">
        <v>9999</v>
      </c>
      <c r="HU371">
        <v>9999</v>
      </c>
      <c r="HV371">
        <v>9999</v>
      </c>
      <c r="HW371">
        <v>163.6</v>
      </c>
      <c r="HX371">
        <v>1.86372</v>
      </c>
      <c r="HY371">
        <v>1.85974</v>
      </c>
      <c r="HZ371">
        <v>1.85805</v>
      </c>
      <c r="IA371">
        <v>1.85944</v>
      </c>
      <c r="IB371">
        <v>1.85959</v>
      </c>
      <c r="IC371">
        <v>1.85806</v>
      </c>
      <c r="ID371">
        <v>1.85711</v>
      </c>
      <c r="IE371">
        <v>1.85211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-35.25</v>
      </c>
      <c r="IT371">
        <v>-3.6767</v>
      </c>
      <c r="IU371">
        <v>-16.32932974039748</v>
      </c>
      <c r="IV371">
        <v>-0.02504303529460891</v>
      </c>
      <c r="IW371">
        <v>8.203137281165334E-06</v>
      </c>
      <c r="IX371">
        <v>-1.601710138363582E-09</v>
      </c>
      <c r="IY371">
        <v>-1.733088081787357</v>
      </c>
      <c r="IZ371">
        <v>-0.1542298006697892</v>
      </c>
      <c r="JA371">
        <v>0.004482180110296973</v>
      </c>
      <c r="JB371">
        <v>-5.576280945024944E-05</v>
      </c>
      <c r="JC371">
        <v>4</v>
      </c>
      <c r="JD371">
        <v>1967</v>
      </c>
      <c r="JE371">
        <v>1</v>
      </c>
      <c r="JF371">
        <v>28</v>
      </c>
      <c r="JG371">
        <v>38.5</v>
      </c>
      <c r="JH371">
        <v>38.5</v>
      </c>
      <c r="JI371">
        <v>2.51099</v>
      </c>
      <c r="JJ371">
        <v>2.61597</v>
      </c>
      <c r="JK371">
        <v>1.49658</v>
      </c>
      <c r="JL371">
        <v>2.40601</v>
      </c>
      <c r="JM371">
        <v>1.54907</v>
      </c>
      <c r="JN371">
        <v>2.3999</v>
      </c>
      <c r="JO371">
        <v>33.6479</v>
      </c>
      <c r="JP371">
        <v>15.6468</v>
      </c>
      <c r="JQ371">
        <v>18</v>
      </c>
      <c r="JR371">
        <v>491.037</v>
      </c>
      <c r="JS371">
        <v>429.745</v>
      </c>
      <c r="JT371">
        <v>22.5731</v>
      </c>
      <c r="JU371">
        <v>43.0589</v>
      </c>
      <c r="JV371">
        <v>30.0004</v>
      </c>
      <c r="JW371">
        <v>42.8274</v>
      </c>
      <c r="JX371">
        <v>42.6571</v>
      </c>
      <c r="JY371">
        <v>50.4215</v>
      </c>
      <c r="JZ371">
        <v>0</v>
      </c>
      <c r="KA371">
        <v>30.9147</v>
      </c>
      <c r="KB371">
        <v>16.7134</v>
      </c>
      <c r="KC371">
        <v>1088.57</v>
      </c>
      <c r="KD371">
        <v>16.979</v>
      </c>
      <c r="KE371">
        <v>98.55200000000001</v>
      </c>
      <c r="KF371">
        <v>92.0077</v>
      </c>
    </row>
    <row r="372" spans="1:292">
      <c r="A372">
        <v>354</v>
      </c>
      <c r="B372">
        <v>1694445389.1</v>
      </c>
      <c r="C372">
        <v>11308.59999990463</v>
      </c>
      <c r="D372" t="s">
        <v>1148</v>
      </c>
      <c r="E372" t="s">
        <v>1149</v>
      </c>
      <c r="F372">
        <v>5</v>
      </c>
      <c r="G372" t="s">
        <v>1018</v>
      </c>
      <c r="H372">
        <v>1694445381.6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1093.697894767997</v>
      </c>
      <c r="AJ372">
        <v>1037.937393939394</v>
      </c>
      <c r="AK372">
        <v>3.328014051448446</v>
      </c>
      <c r="AL372">
        <v>65.95282676426442</v>
      </c>
      <c r="AM372">
        <f>(AO372 - AN372 + DX372*1E3/(8.314*(DZ372+273.15)) * AQ372/DW372 * AP372) * DW372/(100*DK372) * 1000/(1000 - AO372)</f>
        <v>0</v>
      </c>
      <c r="AN372">
        <v>16.27135478311811</v>
      </c>
      <c r="AO372">
        <v>21.82762303030303</v>
      </c>
      <c r="AP372">
        <v>-0.0002111110014991173</v>
      </c>
      <c r="AQ372">
        <v>102.977707971484</v>
      </c>
      <c r="AR372">
        <v>2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3.93</v>
      </c>
      <c r="DL372">
        <v>0.5</v>
      </c>
      <c r="DM372" t="s">
        <v>430</v>
      </c>
      <c r="DN372">
        <v>2</v>
      </c>
      <c r="DO372" t="b">
        <v>1</v>
      </c>
      <c r="DP372">
        <v>1694445381.6</v>
      </c>
      <c r="DQ372">
        <v>992.4511111111112</v>
      </c>
      <c r="DR372">
        <v>1060.171851851852</v>
      </c>
      <c r="DS372">
        <v>21.8499925925926</v>
      </c>
      <c r="DT372">
        <v>16.26774074074074</v>
      </c>
      <c r="DU372">
        <v>1027.59</v>
      </c>
      <c r="DV372">
        <v>25.52695185185185</v>
      </c>
      <c r="DW372">
        <v>499.9775555555555</v>
      </c>
      <c r="DX372">
        <v>84.46378518518519</v>
      </c>
      <c r="DY372">
        <v>0.09994736296296296</v>
      </c>
      <c r="DZ372">
        <v>27.80822592592593</v>
      </c>
      <c r="EA372">
        <v>28.38466666666666</v>
      </c>
      <c r="EB372">
        <v>999.9000000000001</v>
      </c>
      <c r="EC372">
        <v>0</v>
      </c>
      <c r="ED372">
        <v>0</v>
      </c>
      <c r="EE372">
        <v>10007.22555555556</v>
      </c>
      <c r="EF372">
        <v>0</v>
      </c>
      <c r="EG372">
        <v>1764.144814814815</v>
      </c>
      <c r="EH372">
        <v>-67.72107777777779</v>
      </c>
      <c r="EI372">
        <v>1014.620666666667</v>
      </c>
      <c r="EJ372">
        <v>1077.704074074074</v>
      </c>
      <c r="EK372">
        <v>5.582242962962964</v>
      </c>
      <c r="EL372">
        <v>1060.171851851852</v>
      </c>
      <c r="EM372">
        <v>16.26774074074074</v>
      </c>
      <c r="EN372">
        <v>1.845531851851852</v>
      </c>
      <c r="EO372">
        <v>1.374035925925926</v>
      </c>
      <c r="EP372">
        <v>16.17785925925926</v>
      </c>
      <c r="EQ372">
        <v>11.63408518518519</v>
      </c>
      <c r="ER372">
        <v>1999.987407407407</v>
      </c>
      <c r="ES372">
        <v>0.9800021481481481</v>
      </c>
      <c r="ET372">
        <v>0.01999738148148148</v>
      </c>
      <c r="EU372">
        <v>0</v>
      </c>
      <c r="EV372">
        <v>250.0324074074074</v>
      </c>
      <c r="EW372">
        <v>5.00078</v>
      </c>
      <c r="EX372">
        <v>6199.47074074074</v>
      </c>
      <c r="EY372">
        <v>16379.56666666667</v>
      </c>
      <c r="EZ372">
        <v>46.5622962962963</v>
      </c>
      <c r="FA372">
        <v>47.98833333333333</v>
      </c>
      <c r="FB372">
        <v>47.04366666666665</v>
      </c>
      <c r="FC372">
        <v>47.30299999999999</v>
      </c>
      <c r="FD372">
        <v>47.04848148148148</v>
      </c>
      <c r="FE372">
        <v>1955.087777777778</v>
      </c>
      <c r="FF372">
        <v>39.89148148148148</v>
      </c>
      <c r="FG372">
        <v>0</v>
      </c>
      <c r="FH372">
        <v>1694445389.1</v>
      </c>
      <c r="FI372">
        <v>0</v>
      </c>
      <c r="FJ372">
        <v>250.00268</v>
      </c>
      <c r="FK372">
        <v>-2.71084616359271</v>
      </c>
      <c r="FL372">
        <v>-70.29538485909882</v>
      </c>
      <c r="FM372">
        <v>6199.36</v>
      </c>
      <c r="FN372">
        <v>15</v>
      </c>
      <c r="FO372">
        <v>1694443072.6</v>
      </c>
      <c r="FP372" t="s">
        <v>1019</v>
      </c>
      <c r="FQ372">
        <v>1694443072.6</v>
      </c>
      <c r="FR372">
        <v>1694443072.6</v>
      </c>
      <c r="FS372">
        <v>5</v>
      </c>
      <c r="FT372">
        <v>-0.144</v>
      </c>
      <c r="FU372">
        <v>0.006</v>
      </c>
      <c r="FV372">
        <v>-26.014</v>
      </c>
      <c r="FW372">
        <v>-3.404</v>
      </c>
      <c r="FX372">
        <v>420</v>
      </c>
      <c r="FY372">
        <v>15</v>
      </c>
      <c r="FZ372">
        <v>0.18</v>
      </c>
      <c r="GA372">
        <v>0.01</v>
      </c>
      <c r="GB372">
        <v>-67.85806585365853</v>
      </c>
      <c r="GC372">
        <v>0.8460543554007055</v>
      </c>
      <c r="GD372">
        <v>0.3149478219345926</v>
      </c>
      <c r="GE372">
        <v>0</v>
      </c>
      <c r="GF372">
        <v>5.595508536585366</v>
      </c>
      <c r="GG372">
        <v>-0.2661627177700301</v>
      </c>
      <c r="GH372">
        <v>0.02628654617962462</v>
      </c>
      <c r="GI372">
        <v>1</v>
      </c>
      <c r="GJ372">
        <v>1</v>
      </c>
      <c r="GK372">
        <v>2</v>
      </c>
      <c r="GL372" t="s">
        <v>438</v>
      </c>
      <c r="GM372">
        <v>3.10377</v>
      </c>
      <c r="GN372">
        <v>2.75824</v>
      </c>
      <c r="GO372">
        <v>0.151171</v>
      </c>
      <c r="GP372">
        <v>0.154065</v>
      </c>
      <c r="GQ372">
        <v>0.103044</v>
      </c>
      <c r="GR372">
        <v>0.07513069999999999</v>
      </c>
      <c r="GS372">
        <v>21383.2</v>
      </c>
      <c r="GT372">
        <v>20057.8</v>
      </c>
      <c r="GU372">
        <v>25775.4</v>
      </c>
      <c r="GV372">
        <v>24084.2</v>
      </c>
      <c r="GW372">
        <v>37170</v>
      </c>
      <c r="GX372">
        <v>32646</v>
      </c>
      <c r="GY372">
        <v>45111.5</v>
      </c>
      <c r="GZ372">
        <v>38181.3</v>
      </c>
      <c r="HA372">
        <v>1.732</v>
      </c>
      <c r="HB372">
        <v>1.6222</v>
      </c>
      <c r="HC372">
        <v>-0.0806153</v>
      </c>
      <c r="HD372">
        <v>0</v>
      </c>
      <c r="HE372">
        <v>29.7146</v>
      </c>
      <c r="HF372">
        <v>999.9</v>
      </c>
      <c r="HG372">
        <v>41.7</v>
      </c>
      <c r="HH372">
        <v>30.5</v>
      </c>
      <c r="HI372">
        <v>21.6461</v>
      </c>
      <c r="HJ372">
        <v>61.4545</v>
      </c>
      <c r="HK372">
        <v>23.8502</v>
      </c>
      <c r="HL372">
        <v>1</v>
      </c>
      <c r="HM372">
        <v>1.42247</v>
      </c>
      <c r="HN372">
        <v>9.28105</v>
      </c>
      <c r="HO372">
        <v>20.0679</v>
      </c>
      <c r="HP372">
        <v>5.20636</v>
      </c>
      <c r="HQ372">
        <v>11.992</v>
      </c>
      <c r="HR372">
        <v>4.96065</v>
      </c>
      <c r="HS372">
        <v>3.27393</v>
      </c>
      <c r="HT372">
        <v>9999</v>
      </c>
      <c r="HU372">
        <v>9999</v>
      </c>
      <c r="HV372">
        <v>9999</v>
      </c>
      <c r="HW372">
        <v>163.6</v>
      </c>
      <c r="HX372">
        <v>1.86371</v>
      </c>
      <c r="HY372">
        <v>1.85975</v>
      </c>
      <c r="HZ372">
        <v>1.85804</v>
      </c>
      <c r="IA372">
        <v>1.85944</v>
      </c>
      <c r="IB372">
        <v>1.85959</v>
      </c>
      <c r="IC372">
        <v>1.85806</v>
      </c>
      <c r="ID372">
        <v>1.85712</v>
      </c>
      <c r="IE372">
        <v>1.8521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-35.47</v>
      </c>
      <c r="IT372">
        <v>-3.6761</v>
      </c>
      <c r="IU372">
        <v>-16.32932974039748</v>
      </c>
      <c r="IV372">
        <v>-0.02504303529460891</v>
      </c>
      <c r="IW372">
        <v>8.203137281165334E-06</v>
      </c>
      <c r="IX372">
        <v>-1.601710138363582E-09</v>
      </c>
      <c r="IY372">
        <v>-1.733088081787357</v>
      </c>
      <c r="IZ372">
        <v>-0.1542298006697892</v>
      </c>
      <c r="JA372">
        <v>0.004482180110296973</v>
      </c>
      <c r="JB372">
        <v>-5.576280945024944E-05</v>
      </c>
      <c r="JC372">
        <v>4</v>
      </c>
      <c r="JD372">
        <v>1967</v>
      </c>
      <c r="JE372">
        <v>1</v>
      </c>
      <c r="JF372">
        <v>28</v>
      </c>
      <c r="JG372">
        <v>38.6</v>
      </c>
      <c r="JH372">
        <v>38.6</v>
      </c>
      <c r="JI372">
        <v>2.53906</v>
      </c>
      <c r="JJ372">
        <v>2.62329</v>
      </c>
      <c r="JK372">
        <v>1.49658</v>
      </c>
      <c r="JL372">
        <v>2.40601</v>
      </c>
      <c r="JM372">
        <v>1.54907</v>
      </c>
      <c r="JN372">
        <v>2.39868</v>
      </c>
      <c r="JO372">
        <v>33.6479</v>
      </c>
      <c r="JP372">
        <v>15.6381</v>
      </c>
      <c r="JQ372">
        <v>18</v>
      </c>
      <c r="JR372">
        <v>491.291</v>
      </c>
      <c r="JS372">
        <v>429.602</v>
      </c>
      <c r="JT372">
        <v>22.5677</v>
      </c>
      <c r="JU372">
        <v>43.0589</v>
      </c>
      <c r="JV372">
        <v>30.0005</v>
      </c>
      <c r="JW372">
        <v>42.8295</v>
      </c>
      <c r="JX372">
        <v>42.6573</v>
      </c>
      <c r="JY372">
        <v>51.0617</v>
      </c>
      <c r="JZ372">
        <v>0</v>
      </c>
      <c r="KA372">
        <v>30.9147</v>
      </c>
      <c r="KB372">
        <v>16.6992</v>
      </c>
      <c r="KC372">
        <v>1108.61</v>
      </c>
      <c r="KD372">
        <v>17.0967</v>
      </c>
      <c r="KE372">
        <v>98.55159999999999</v>
      </c>
      <c r="KF372">
        <v>92.0067</v>
      </c>
    </row>
    <row r="373" spans="1:292">
      <c r="A373">
        <v>355</v>
      </c>
      <c r="B373">
        <v>1694445394.1</v>
      </c>
      <c r="C373">
        <v>11313.59999990463</v>
      </c>
      <c r="D373" t="s">
        <v>1150</v>
      </c>
      <c r="E373" t="s">
        <v>1151</v>
      </c>
      <c r="F373">
        <v>5</v>
      </c>
      <c r="G373" t="s">
        <v>1018</v>
      </c>
      <c r="H373">
        <v>1694445386.314285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1110.719829354688</v>
      </c>
      <c r="AJ373">
        <v>1054.826303030303</v>
      </c>
      <c r="AK373">
        <v>3.367519326855775</v>
      </c>
      <c r="AL373">
        <v>65.95282676426442</v>
      </c>
      <c r="AM373">
        <f>(AO373 - AN373 + DX373*1E3/(8.314*(DZ373+273.15)) * AQ373/DW373 * AP373) * DW373/(100*DK373) * 1000/(1000 - AO373)</f>
        <v>0</v>
      </c>
      <c r="AN373">
        <v>16.2760182237544</v>
      </c>
      <c r="AO373">
        <v>21.8046921212121</v>
      </c>
      <c r="AP373">
        <v>-0.005325467599994683</v>
      </c>
      <c r="AQ373">
        <v>102.977707971484</v>
      </c>
      <c r="AR373">
        <v>2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3.93</v>
      </c>
      <c r="DL373">
        <v>0.5</v>
      </c>
      <c r="DM373" t="s">
        <v>430</v>
      </c>
      <c r="DN373">
        <v>2</v>
      </c>
      <c r="DO373" t="b">
        <v>1</v>
      </c>
      <c r="DP373">
        <v>1694445386.314285</v>
      </c>
      <c r="DQ373">
        <v>1007.874428571428</v>
      </c>
      <c r="DR373">
        <v>1075.853571428572</v>
      </c>
      <c r="DS373">
        <v>21.83273571428571</v>
      </c>
      <c r="DT373">
        <v>16.27185</v>
      </c>
      <c r="DU373">
        <v>1043.219642857143</v>
      </c>
      <c r="DV373">
        <v>25.50908214285715</v>
      </c>
      <c r="DW373">
        <v>499.9873571428571</v>
      </c>
      <c r="DX373">
        <v>84.46432142857141</v>
      </c>
      <c r="DY373">
        <v>0.09997750714285714</v>
      </c>
      <c r="DZ373">
        <v>27.8116</v>
      </c>
      <c r="EA373">
        <v>28.394925</v>
      </c>
      <c r="EB373">
        <v>999.9000000000002</v>
      </c>
      <c r="EC373">
        <v>0</v>
      </c>
      <c r="ED373">
        <v>0</v>
      </c>
      <c r="EE373">
        <v>10003.57428571429</v>
      </c>
      <c r="EF373">
        <v>0</v>
      </c>
      <c r="EG373">
        <v>1763.796428571429</v>
      </c>
      <c r="EH373">
        <v>-67.97911428571429</v>
      </c>
      <c r="EI373">
        <v>1030.370714285714</v>
      </c>
      <c r="EJ373">
        <v>1093.648928571429</v>
      </c>
      <c r="EK373">
        <v>5.560891428571429</v>
      </c>
      <c r="EL373">
        <v>1075.853571428572</v>
      </c>
      <c r="EM373">
        <v>16.27185</v>
      </c>
      <c r="EN373">
        <v>1.844086428571428</v>
      </c>
      <c r="EO373">
        <v>1.374390357142857</v>
      </c>
      <c r="EP373">
        <v>16.16558214285714</v>
      </c>
      <c r="EQ373">
        <v>11.63799285714286</v>
      </c>
      <c r="ER373">
        <v>1999.983928571428</v>
      </c>
      <c r="ES373">
        <v>0.9800019642857143</v>
      </c>
      <c r="ET373">
        <v>0.01999756071428571</v>
      </c>
      <c r="EU373">
        <v>0</v>
      </c>
      <c r="EV373">
        <v>249.8276428571428</v>
      </c>
      <c r="EW373">
        <v>5.00078</v>
      </c>
      <c r="EX373">
        <v>6194.077499999999</v>
      </c>
      <c r="EY373">
        <v>16379.525</v>
      </c>
      <c r="EZ373">
        <v>46.5600357142857</v>
      </c>
      <c r="FA373">
        <v>47.98424999999999</v>
      </c>
      <c r="FB373">
        <v>47.02871428571428</v>
      </c>
      <c r="FC373">
        <v>47.30110714285713</v>
      </c>
      <c r="FD373">
        <v>47.03107142857142</v>
      </c>
      <c r="FE373">
        <v>1955.084285714285</v>
      </c>
      <c r="FF373">
        <v>39.89464285714286</v>
      </c>
      <c r="FG373">
        <v>0</v>
      </c>
      <c r="FH373">
        <v>1694445394.5</v>
      </c>
      <c r="FI373">
        <v>0</v>
      </c>
      <c r="FJ373">
        <v>249.7810384615385</v>
      </c>
      <c r="FK373">
        <v>-2.198598300659475</v>
      </c>
      <c r="FL373">
        <v>-101.3617095510784</v>
      </c>
      <c r="FM373">
        <v>6192.828846153846</v>
      </c>
      <c r="FN373">
        <v>15</v>
      </c>
      <c r="FO373">
        <v>1694443072.6</v>
      </c>
      <c r="FP373" t="s">
        <v>1019</v>
      </c>
      <c r="FQ373">
        <v>1694443072.6</v>
      </c>
      <c r="FR373">
        <v>1694443072.6</v>
      </c>
      <c r="FS373">
        <v>5</v>
      </c>
      <c r="FT373">
        <v>-0.144</v>
      </c>
      <c r="FU373">
        <v>0.006</v>
      </c>
      <c r="FV373">
        <v>-26.014</v>
      </c>
      <c r="FW373">
        <v>-3.404</v>
      </c>
      <c r="FX373">
        <v>420</v>
      </c>
      <c r="FY373">
        <v>15</v>
      </c>
      <c r="FZ373">
        <v>0.18</v>
      </c>
      <c r="GA373">
        <v>0.01</v>
      </c>
      <c r="GB373">
        <v>-67.84234499999999</v>
      </c>
      <c r="GC373">
        <v>-2.7490491557221</v>
      </c>
      <c r="GD373">
        <v>0.2963393097025762</v>
      </c>
      <c r="GE373">
        <v>0</v>
      </c>
      <c r="GF373">
        <v>5.574346999999999</v>
      </c>
      <c r="GG373">
        <v>-0.2655726078799402</v>
      </c>
      <c r="GH373">
        <v>0.02559847634137627</v>
      </c>
      <c r="GI373">
        <v>1</v>
      </c>
      <c r="GJ373">
        <v>1</v>
      </c>
      <c r="GK373">
        <v>2</v>
      </c>
      <c r="GL373" t="s">
        <v>438</v>
      </c>
      <c r="GM373">
        <v>3.10368</v>
      </c>
      <c r="GN373">
        <v>2.75799</v>
      </c>
      <c r="GO373">
        <v>0.152706</v>
      </c>
      <c r="GP373">
        <v>0.155589</v>
      </c>
      <c r="GQ373">
        <v>0.10298</v>
      </c>
      <c r="GR373">
        <v>0.0751464</v>
      </c>
      <c r="GS373">
        <v>21344.4</v>
      </c>
      <c r="GT373">
        <v>20021.5</v>
      </c>
      <c r="GU373">
        <v>25775.3</v>
      </c>
      <c r="GV373">
        <v>24084.1</v>
      </c>
      <c r="GW373">
        <v>37172.7</v>
      </c>
      <c r="GX373">
        <v>32645.2</v>
      </c>
      <c r="GY373">
        <v>45111.4</v>
      </c>
      <c r="GZ373">
        <v>38180.8</v>
      </c>
      <c r="HA373">
        <v>1.73167</v>
      </c>
      <c r="HB373">
        <v>1.62223</v>
      </c>
      <c r="HC373">
        <v>-0.0803918</v>
      </c>
      <c r="HD373">
        <v>0</v>
      </c>
      <c r="HE373">
        <v>29.7141</v>
      </c>
      <c r="HF373">
        <v>999.9</v>
      </c>
      <c r="HG373">
        <v>41.7</v>
      </c>
      <c r="HH373">
        <v>30.5</v>
      </c>
      <c r="HI373">
        <v>21.6439</v>
      </c>
      <c r="HJ373">
        <v>61.6745</v>
      </c>
      <c r="HK373">
        <v>23.8502</v>
      </c>
      <c r="HL373">
        <v>1</v>
      </c>
      <c r="HM373">
        <v>1.42261</v>
      </c>
      <c r="HN373">
        <v>9.28105</v>
      </c>
      <c r="HO373">
        <v>20.0678</v>
      </c>
      <c r="HP373">
        <v>5.20696</v>
      </c>
      <c r="HQ373">
        <v>11.992</v>
      </c>
      <c r="HR373">
        <v>4.9608</v>
      </c>
      <c r="HS373">
        <v>3.27395</v>
      </c>
      <c r="HT373">
        <v>9999</v>
      </c>
      <c r="HU373">
        <v>9999</v>
      </c>
      <c r="HV373">
        <v>9999</v>
      </c>
      <c r="HW373">
        <v>163.6</v>
      </c>
      <c r="HX373">
        <v>1.86371</v>
      </c>
      <c r="HY373">
        <v>1.85974</v>
      </c>
      <c r="HZ373">
        <v>1.85804</v>
      </c>
      <c r="IA373">
        <v>1.85944</v>
      </c>
      <c r="IB373">
        <v>1.85959</v>
      </c>
      <c r="IC373">
        <v>1.85806</v>
      </c>
      <c r="ID373">
        <v>1.85714</v>
      </c>
      <c r="IE373">
        <v>1.85209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-35.69</v>
      </c>
      <c r="IT373">
        <v>-3.6753</v>
      </c>
      <c r="IU373">
        <v>-16.32932974039748</v>
      </c>
      <c r="IV373">
        <v>-0.02504303529460891</v>
      </c>
      <c r="IW373">
        <v>8.203137281165334E-06</v>
      </c>
      <c r="IX373">
        <v>-1.601710138363582E-09</v>
      </c>
      <c r="IY373">
        <v>-1.733088081787357</v>
      </c>
      <c r="IZ373">
        <v>-0.1542298006697892</v>
      </c>
      <c r="JA373">
        <v>0.004482180110296973</v>
      </c>
      <c r="JB373">
        <v>-5.576280945024944E-05</v>
      </c>
      <c r="JC373">
        <v>4</v>
      </c>
      <c r="JD373">
        <v>1967</v>
      </c>
      <c r="JE373">
        <v>1</v>
      </c>
      <c r="JF373">
        <v>28</v>
      </c>
      <c r="JG373">
        <v>38.7</v>
      </c>
      <c r="JH373">
        <v>38.7</v>
      </c>
      <c r="JI373">
        <v>2.5708</v>
      </c>
      <c r="JJ373">
        <v>2.62573</v>
      </c>
      <c r="JK373">
        <v>1.49658</v>
      </c>
      <c r="JL373">
        <v>2.40601</v>
      </c>
      <c r="JM373">
        <v>1.54907</v>
      </c>
      <c r="JN373">
        <v>2.36938</v>
      </c>
      <c r="JO373">
        <v>33.6479</v>
      </c>
      <c r="JP373">
        <v>15.6381</v>
      </c>
      <c r="JQ373">
        <v>18</v>
      </c>
      <c r="JR373">
        <v>491.096</v>
      </c>
      <c r="JS373">
        <v>429.635</v>
      </c>
      <c r="JT373">
        <v>22.5625</v>
      </c>
      <c r="JU373">
        <v>43.0634</v>
      </c>
      <c r="JV373">
        <v>30.0004</v>
      </c>
      <c r="JW373">
        <v>42.8317</v>
      </c>
      <c r="JX373">
        <v>42.6604</v>
      </c>
      <c r="JY373">
        <v>51.6297</v>
      </c>
      <c r="JZ373">
        <v>0</v>
      </c>
      <c r="KA373">
        <v>30.9147</v>
      </c>
      <c r="KB373">
        <v>16.685</v>
      </c>
      <c r="KC373">
        <v>1121.99</v>
      </c>
      <c r="KD373">
        <v>17.2184</v>
      </c>
      <c r="KE373">
        <v>98.55119999999999</v>
      </c>
      <c r="KF373">
        <v>92.0059</v>
      </c>
    </row>
    <row r="374" spans="1:292">
      <c r="A374">
        <v>356</v>
      </c>
      <c r="B374">
        <v>1694445399.1</v>
      </c>
      <c r="C374">
        <v>11318.59999990463</v>
      </c>
      <c r="D374" t="s">
        <v>1152</v>
      </c>
      <c r="E374" t="s">
        <v>1153</v>
      </c>
      <c r="F374">
        <v>5</v>
      </c>
      <c r="G374" t="s">
        <v>1018</v>
      </c>
      <c r="H374">
        <v>1694445391.6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1127.977653246762</v>
      </c>
      <c r="AJ374">
        <v>1071.91296969697</v>
      </c>
      <c r="AK374">
        <v>3.414742732261071</v>
      </c>
      <c r="AL374">
        <v>65.95282676426442</v>
      </c>
      <c r="AM374">
        <f>(AO374 - AN374 + DX374*1E3/(8.314*(DZ374+273.15)) * AQ374/DW374 * AP374) * DW374/(100*DK374) * 1000/(1000 - AO374)</f>
        <v>0</v>
      </c>
      <c r="AN374">
        <v>16.2827762063174</v>
      </c>
      <c r="AO374">
        <v>21.78819696969696</v>
      </c>
      <c r="AP374">
        <v>-0.001018161358244295</v>
      </c>
      <c r="AQ374">
        <v>102.977707971484</v>
      </c>
      <c r="AR374">
        <v>2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3.93</v>
      </c>
      <c r="DL374">
        <v>0.5</v>
      </c>
      <c r="DM374" t="s">
        <v>430</v>
      </c>
      <c r="DN374">
        <v>2</v>
      </c>
      <c r="DO374" t="b">
        <v>1</v>
      </c>
      <c r="DP374">
        <v>1694445391.6</v>
      </c>
      <c r="DQ374">
        <v>1025.281481481481</v>
      </c>
      <c r="DR374">
        <v>1093.555185185185</v>
      </c>
      <c r="DS374">
        <v>21.81395185185185</v>
      </c>
      <c r="DT374">
        <v>16.27708518518519</v>
      </c>
      <c r="DU374">
        <v>1060.857407407407</v>
      </c>
      <c r="DV374">
        <v>25.48962592592592</v>
      </c>
      <c r="DW374">
        <v>500.0032962962962</v>
      </c>
      <c r="DX374">
        <v>84.46480370370371</v>
      </c>
      <c r="DY374">
        <v>0.1000021185185185</v>
      </c>
      <c r="DZ374">
        <v>27.81425925925926</v>
      </c>
      <c r="EA374">
        <v>28.40237407407407</v>
      </c>
      <c r="EB374">
        <v>999.9000000000001</v>
      </c>
      <c r="EC374">
        <v>0</v>
      </c>
      <c r="ED374">
        <v>0</v>
      </c>
      <c r="EE374">
        <v>9997.34</v>
      </c>
      <c r="EF374">
        <v>0</v>
      </c>
      <c r="EG374">
        <v>1760.122592592593</v>
      </c>
      <c r="EH374">
        <v>-68.27345925925927</v>
      </c>
      <c r="EI374">
        <v>1048.146296296296</v>
      </c>
      <c r="EJ374">
        <v>1111.649259259259</v>
      </c>
      <c r="EK374">
        <v>5.536877037037038</v>
      </c>
      <c r="EL374">
        <v>1093.555185185185</v>
      </c>
      <c r="EM374">
        <v>16.27708518518519</v>
      </c>
      <c r="EN374">
        <v>1.842510370370371</v>
      </c>
      <c r="EO374">
        <v>1.374839259259259</v>
      </c>
      <c r="EP374">
        <v>16.15217777777778</v>
      </c>
      <c r="EQ374">
        <v>11.64293703703704</v>
      </c>
      <c r="ER374">
        <v>1999.988518518518</v>
      </c>
      <c r="ES374">
        <v>0.9800018148148149</v>
      </c>
      <c r="ET374">
        <v>0.01999772222222222</v>
      </c>
      <c r="EU374">
        <v>0</v>
      </c>
      <c r="EV374">
        <v>249.6201111111112</v>
      </c>
      <c r="EW374">
        <v>5.00078</v>
      </c>
      <c r="EX374">
        <v>6184.665555555554</v>
      </c>
      <c r="EY374">
        <v>16379.55555555555</v>
      </c>
      <c r="EZ374">
        <v>46.55533333333334</v>
      </c>
      <c r="FA374">
        <v>47.97199999999999</v>
      </c>
      <c r="FB374">
        <v>47.05992592592592</v>
      </c>
      <c r="FC374">
        <v>47.28214814814815</v>
      </c>
      <c r="FD374">
        <v>46.97662962962963</v>
      </c>
      <c r="FE374">
        <v>1955.088888888889</v>
      </c>
      <c r="FF374">
        <v>39.89814814814815</v>
      </c>
      <c r="FG374">
        <v>0</v>
      </c>
      <c r="FH374">
        <v>1694445399.3</v>
      </c>
      <c r="FI374">
        <v>0</v>
      </c>
      <c r="FJ374">
        <v>249.5998461538462</v>
      </c>
      <c r="FK374">
        <v>-2.42365813503767</v>
      </c>
      <c r="FL374">
        <v>-123.468718332663</v>
      </c>
      <c r="FM374">
        <v>6184.253846153848</v>
      </c>
      <c r="FN374">
        <v>15</v>
      </c>
      <c r="FO374">
        <v>1694443072.6</v>
      </c>
      <c r="FP374" t="s">
        <v>1019</v>
      </c>
      <c r="FQ374">
        <v>1694443072.6</v>
      </c>
      <c r="FR374">
        <v>1694443072.6</v>
      </c>
      <c r="FS374">
        <v>5</v>
      </c>
      <c r="FT374">
        <v>-0.144</v>
      </c>
      <c r="FU374">
        <v>0.006</v>
      </c>
      <c r="FV374">
        <v>-26.014</v>
      </c>
      <c r="FW374">
        <v>-3.404</v>
      </c>
      <c r="FX374">
        <v>420</v>
      </c>
      <c r="FY374">
        <v>15</v>
      </c>
      <c r="FZ374">
        <v>0.18</v>
      </c>
      <c r="GA374">
        <v>0.01</v>
      </c>
      <c r="GB374">
        <v>-68.10747560975609</v>
      </c>
      <c r="GC374">
        <v>-3.372643902438972</v>
      </c>
      <c r="GD374">
        <v>0.3364280742762306</v>
      </c>
      <c r="GE374">
        <v>0</v>
      </c>
      <c r="GF374">
        <v>5.550009512195122</v>
      </c>
      <c r="GG374">
        <v>-0.2725896167247343</v>
      </c>
      <c r="GH374">
        <v>0.02694413216822232</v>
      </c>
      <c r="GI374">
        <v>1</v>
      </c>
      <c r="GJ374">
        <v>1</v>
      </c>
      <c r="GK374">
        <v>2</v>
      </c>
      <c r="GL374" t="s">
        <v>438</v>
      </c>
      <c r="GM374">
        <v>3.10374</v>
      </c>
      <c r="GN374">
        <v>2.75802</v>
      </c>
      <c r="GO374">
        <v>0.15424</v>
      </c>
      <c r="GP374">
        <v>0.15708</v>
      </c>
      <c r="GQ374">
        <v>0.102926</v>
      </c>
      <c r="GR374">
        <v>0.0751648</v>
      </c>
      <c r="GS374">
        <v>21305.5</v>
      </c>
      <c r="GT374">
        <v>19986.1</v>
      </c>
      <c r="GU374">
        <v>25775.1</v>
      </c>
      <c r="GV374">
        <v>24084.2</v>
      </c>
      <c r="GW374">
        <v>37174.6</v>
      </c>
      <c r="GX374">
        <v>32644.9</v>
      </c>
      <c r="GY374">
        <v>45110.8</v>
      </c>
      <c r="GZ374">
        <v>38181.1</v>
      </c>
      <c r="HA374">
        <v>1.73185</v>
      </c>
      <c r="HB374">
        <v>1.6222</v>
      </c>
      <c r="HC374">
        <v>-0.0804663</v>
      </c>
      <c r="HD374">
        <v>0</v>
      </c>
      <c r="HE374">
        <v>29.7116</v>
      </c>
      <c r="HF374">
        <v>999.9</v>
      </c>
      <c r="HG374">
        <v>41.7</v>
      </c>
      <c r="HH374">
        <v>30.5</v>
      </c>
      <c r="HI374">
        <v>21.6459</v>
      </c>
      <c r="HJ374">
        <v>61.6545</v>
      </c>
      <c r="HK374">
        <v>23.73</v>
      </c>
      <c r="HL374">
        <v>1</v>
      </c>
      <c r="HM374">
        <v>1.423</v>
      </c>
      <c r="HN374">
        <v>9.28105</v>
      </c>
      <c r="HO374">
        <v>20.0681</v>
      </c>
      <c r="HP374">
        <v>5.20666</v>
      </c>
      <c r="HQ374">
        <v>11.992</v>
      </c>
      <c r="HR374">
        <v>4.9606</v>
      </c>
      <c r="HS374">
        <v>3.27413</v>
      </c>
      <c r="HT374">
        <v>9999</v>
      </c>
      <c r="HU374">
        <v>9999</v>
      </c>
      <c r="HV374">
        <v>9999</v>
      </c>
      <c r="HW374">
        <v>163.6</v>
      </c>
      <c r="HX374">
        <v>1.86372</v>
      </c>
      <c r="HY374">
        <v>1.85974</v>
      </c>
      <c r="HZ374">
        <v>1.85805</v>
      </c>
      <c r="IA374">
        <v>1.85944</v>
      </c>
      <c r="IB374">
        <v>1.85959</v>
      </c>
      <c r="IC374">
        <v>1.85806</v>
      </c>
      <c r="ID374">
        <v>1.85713</v>
      </c>
      <c r="IE374">
        <v>1.8521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-35.91</v>
      </c>
      <c r="IT374">
        <v>-3.6746</v>
      </c>
      <c r="IU374">
        <v>-16.32932974039748</v>
      </c>
      <c r="IV374">
        <v>-0.02504303529460891</v>
      </c>
      <c r="IW374">
        <v>8.203137281165334E-06</v>
      </c>
      <c r="IX374">
        <v>-1.601710138363582E-09</v>
      </c>
      <c r="IY374">
        <v>-1.733088081787357</v>
      </c>
      <c r="IZ374">
        <v>-0.1542298006697892</v>
      </c>
      <c r="JA374">
        <v>0.004482180110296973</v>
      </c>
      <c r="JB374">
        <v>-5.576280945024944E-05</v>
      </c>
      <c r="JC374">
        <v>4</v>
      </c>
      <c r="JD374">
        <v>1967</v>
      </c>
      <c r="JE374">
        <v>1</v>
      </c>
      <c r="JF374">
        <v>28</v>
      </c>
      <c r="JG374">
        <v>38.8</v>
      </c>
      <c r="JH374">
        <v>38.8</v>
      </c>
      <c r="JI374">
        <v>2.59888</v>
      </c>
      <c r="JJ374">
        <v>2.61719</v>
      </c>
      <c r="JK374">
        <v>1.49658</v>
      </c>
      <c r="JL374">
        <v>2.40601</v>
      </c>
      <c r="JM374">
        <v>1.54907</v>
      </c>
      <c r="JN374">
        <v>2.43164</v>
      </c>
      <c r="JO374">
        <v>33.6479</v>
      </c>
      <c r="JP374">
        <v>15.6381</v>
      </c>
      <c r="JQ374">
        <v>18</v>
      </c>
      <c r="JR374">
        <v>491.215</v>
      </c>
      <c r="JS374">
        <v>429.627</v>
      </c>
      <c r="JT374">
        <v>22.5574</v>
      </c>
      <c r="JU374">
        <v>43.0634</v>
      </c>
      <c r="JV374">
        <v>30.0004</v>
      </c>
      <c r="JW374">
        <v>42.8329</v>
      </c>
      <c r="JX374">
        <v>42.6617</v>
      </c>
      <c r="JY374">
        <v>52.2592</v>
      </c>
      <c r="JZ374">
        <v>0</v>
      </c>
      <c r="KA374">
        <v>30.9147</v>
      </c>
      <c r="KB374">
        <v>16.6722</v>
      </c>
      <c r="KC374">
        <v>1142.11</v>
      </c>
      <c r="KD374">
        <v>17.3439</v>
      </c>
      <c r="KE374">
        <v>98.5501</v>
      </c>
      <c r="KF374">
        <v>92.0064</v>
      </c>
    </row>
    <row r="375" spans="1:292">
      <c r="A375">
        <v>357</v>
      </c>
      <c r="B375">
        <v>1694445404.1</v>
      </c>
      <c r="C375">
        <v>11323.59999990463</v>
      </c>
      <c r="D375" t="s">
        <v>1154</v>
      </c>
      <c r="E375" t="s">
        <v>1155</v>
      </c>
      <c r="F375">
        <v>5</v>
      </c>
      <c r="G375" t="s">
        <v>1018</v>
      </c>
      <c r="H375">
        <v>1694445396.314285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1144.831791385017</v>
      </c>
      <c r="AJ375">
        <v>1088.827696969697</v>
      </c>
      <c r="AK375">
        <v>3.386700529000258</v>
      </c>
      <c r="AL375">
        <v>65.95282676426442</v>
      </c>
      <c r="AM375">
        <f>(AO375 - AN375 + DX375*1E3/(8.314*(DZ375+273.15)) * AQ375/DW375 * AP375) * DW375/(100*DK375) * 1000/(1000 - AO375)</f>
        <v>0</v>
      </c>
      <c r="AN375">
        <v>16.28856664002028</v>
      </c>
      <c r="AO375">
        <v>21.77438787878787</v>
      </c>
      <c r="AP375">
        <v>-0.0004375790898971115</v>
      </c>
      <c r="AQ375">
        <v>102.977707971484</v>
      </c>
      <c r="AR375">
        <v>2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3.93</v>
      </c>
      <c r="DL375">
        <v>0.5</v>
      </c>
      <c r="DM375" t="s">
        <v>430</v>
      </c>
      <c r="DN375">
        <v>2</v>
      </c>
      <c r="DO375" t="b">
        <v>1</v>
      </c>
      <c r="DP375">
        <v>1694445396.314285</v>
      </c>
      <c r="DQ375">
        <v>1040.904642857143</v>
      </c>
      <c r="DR375">
        <v>1109.358928571429</v>
      </c>
      <c r="DS375">
        <v>21.79720714285714</v>
      </c>
      <c r="DT375">
        <v>16.282375</v>
      </c>
      <c r="DU375">
        <v>1076.686428571429</v>
      </c>
      <c r="DV375">
        <v>25.47229642857143</v>
      </c>
      <c r="DW375">
        <v>500.0149999999999</v>
      </c>
      <c r="DX375">
        <v>84.46458214285713</v>
      </c>
      <c r="DY375">
        <v>0.099991575</v>
      </c>
      <c r="DZ375">
        <v>27.81550357142858</v>
      </c>
      <c r="EA375">
        <v>28.40292857142858</v>
      </c>
      <c r="EB375">
        <v>999.9000000000002</v>
      </c>
      <c r="EC375">
        <v>0</v>
      </c>
      <c r="ED375">
        <v>0</v>
      </c>
      <c r="EE375">
        <v>9995.714285714288</v>
      </c>
      <c r="EF375">
        <v>0</v>
      </c>
      <c r="EG375">
        <v>1756.234642857143</v>
      </c>
      <c r="EH375">
        <v>-68.45461071428572</v>
      </c>
      <c r="EI375">
        <v>1064.1</v>
      </c>
      <c r="EJ375">
        <v>1127.721428571429</v>
      </c>
      <c r="EK375">
        <v>5.514848214285715</v>
      </c>
      <c r="EL375">
        <v>1109.358928571429</v>
      </c>
      <c r="EM375">
        <v>16.282375</v>
      </c>
      <c r="EN375">
        <v>1.841092142857143</v>
      </c>
      <c r="EO375">
        <v>1.3752825</v>
      </c>
      <c r="EP375">
        <v>16.14011071428571</v>
      </c>
      <c r="EQ375">
        <v>11.64782142857143</v>
      </c>
      <c r="ER375">
        <v>1999.987857142857</v>
      </c>
      <c r="ES375">
        <v>0.9800016071428571</v>
      </c>
      <c r="ET375">
        <v>0.01999790714285714</v>
      </c>
      <c r="EU375">
        <v>0</v>
      </c>
      <c r="EV375">
        <v>249.3813928571429</v>
      </c>
      <c r="EW375">
        <v>5.00078</v>
      </c>
      <c r="EX375">
        <v>6177.118214285714</v>
      </c>
      <c r="EY375">
        <v>16379.54285714285</v>
      </c>
      <c r="EZ375">
        <v>46.56003571428571</v>
      </c>
      <c r="FA375">
        <v>47.973</v>
      </c>
      <c r="FB375">
        <v>47.10017857142856</v>
      </c>
      <c r="FC375">
        <v>47.29442857142857</v>
      </c>
      <c r="FD375">
        <v>46.97517857142856</v>
      </c>
      <c r="FE375">
        <v>1955.087857142857</v>
      </c>
      <c r="FF375">
        <v>39.9</v>
      </c>
      <c r="FG375">
        <v>0</v>
      </c>
      <c r="FH375">
        <v>1694445404.1</v>
      </c>
      <c r="FI375">
        <v>0</v>
      </c>
      <c r="FJ375">
        <v>249.3736538461539</v>
      </c>
      <c r="FK375">
        <v>-2.646461544106015</v>
      </c>
      <c r="FL375">
        <v>-116.2970942582899</v>
      </c>
      <c r="FM375">
        <v>6176.566538461538</v>
      </c>
      <c r="FN375">
        <v>15</v>
      </c>
      <c r="FO375">
        <v>1694443072.6</v>
      </c>
      <c r="FP375" t="s">
        <v>1019</v>
      </c>
      <c r="FQ375">
        <v>1694443072.6</v>
      </c>
      <c r="FR375">
        <v>1694443072.6</v>
      </c>
      <c r="FS375">
        <v>5</v>
      </c>
      <c r="FT375">
        <v>-0.144</v>
      </c>
      <c r="FU375">
        <v>0.006</v>
      </c>
      <c r="FV375">
        <v>-26.014</v>
      </c>
      <c r="FW375">
        <v>-3.404</v>
      </c>
      <c r="FX375">
        <v>420</v>
      </c>
      <c r="FY375">
        <v>15</v>
      </c>
      <c r="FZ375">
        <v>0.18</v>
      </c>
      <c r="GA375">
        <v>0.01</v>
      </c>
      <c r="GB375">
        <v>-68.3143</v>
      </c>
      <c r="GC375">
        <v>-2.625338836772944</v>
      </c>
      <c r="GD375">
        <v>0.2686478419790487</v>
      </c>
      <c r="GE375">
        <v>0</v>
      </c>
      <c r="GF375">
        <v>5.528616250000001</v>
      </c>
      <c r="GG375">
        <v>-0.2821543339587336</v>
      </c>
      <c r="GH375">
        <v>0.02719030228661499</v>
      </c>
      <c r="GI375">
        <v>1</v>
      </c>
      <c r="GJ375">
        <v>1</v>
      </c>
      <c r="GK375">
        <v>2</v>
      </c>
      <c r="GL375" t="s">
        <v>438</v>
      </c>
      <c r="GM375">
        <v>3.10381</v>
      </c>
      <c r="GN375">
        <v>2.75821</v>
      </c>
      <c r="GO375">
        <v>0.155746</v>
      </c>
      <c r="GP375">
        <v>0.158554</v>
      </c>
      <c r="GQ375">
        <v>0.102887</v>
      </c>
      <c r="GR375">
        <v>0.0751841</v>
      </c>
      <c r="GS375">
        <v>21267.3</v>
      </c>
      <c r="GT375">
        <v>19950.8</v>
      </c>
      <c r="GU375">
        <v>25774.9</v>
      </c>
      <c r="GV375">
        <v>24083.9</v>
      </c>
      <c r="GW375">
        <v>37176.4</v>
      </c>
      <c r="GX375">
        <v>32644</v>
      </c>
      <c r="GY375">
        <v>45110.8</v>
      </c>
      <c r="GZ375">
        <v>38180.7</v>
      </c>
      <c r="HA375">
        <v>1.73172</v>
      </c>
      <c r="HB375">
        <v>1.62243</v>
      </c>
      <c r="HC375">
        <v>-0.0801682</v>
      </c>
      <c r="HD375">
        <v>0</v>
      </c>
      <c r="HE375">
        <v>29.7084</v>
      </c>
      <c r="HF375">
        <v>999.9</v>
      </c>
      <c r="HG375">
        <v>41.7</v>
      </c>
      <c r="HH375">
        <v>30.5</v>
      </c>
      <c r="HI375">
        <v>21.6458</v>
      </c>
      <c r="HJ375">
        <v>61.4545</v>
      </c>
      <c r="HK375">
        <v>23.6939</v>
      </c>
      <c r="HL375">
        <v>1</v>
      </c>
      <c r="HM375">
        <v>1.42307</v>
      </c>
      <c r="HN375">
        <v>9.28105</v>
      </c>
      <c r="HO375">
        <v>20.0682</v>
      </c>
      <c r="HP375">
        <v>5.20681</v>
      </c>
      <c r="HQ375">
        <v>11.992</v>
      </c>
      <c r="HR375">
        <v>4.96085</v>
      </c>
      <c r="HS375">
        <v>3.27418</v>
      </c>
      <c r="HT375">
        <v>9999</v>
      </c>
      <c r="HU375">
        <v>9999</v>
      </c>
      <c r="HV375">
        <v>9999</v>
      </c>
      <c r="HW375">
        <v>163.6</v>
      </c>
      <c r="HX375">
        <v>1.86371</v>
      </c>
      <c r="HY375">
        <v>1.85974</v>
      </c>
      <c r="HZ375">
        <v>1.85806</v>
      </c>
      <c r="IA375">
        <v>1.85944</v>
      </c>
      <c r="IB375">
        <v>1.85959</v>
      </c>
      <c r="IC375">
        <v>1.85806</v>
      </c>
      <c r="ID375">
        <v>1.85712</v>
      </c>
      <c r="IE375">
        <v>1.8521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-36.12</v>
      </c>
      <c r="IT375">
        <v>-3.6743</v>
      </c>
      <c r="IU375">
        <v>-16.32932974039748</v>
      </c>
      <c r="IV375">
        <v>-0.02504303529460891</v>
      </c>
      <c r="IW375">
        <v>8.203137281165334E-06</v>
      </c>
      <c r="IX375">
        <v>-1.601710138363582E-09</v>
      </c>
      <c r="IY375">
        <v>-1.733088081787357</v>
      </c>
      <c r="IZ375">
        <v>-0.1542298006697892</v>
      </c>
      <c r="JA375">
        <v>0.004482180110296973</v>
      </c>
      <c r="JB375">
        <v>-5.576280945024944E-05</v>
      </c>
      <c r="JC375">
        <v>4</v>
      </c>
      <c r="JD375">
        <v>1967</v>
      </c>
      <c r="JE375">
        <v>1</v>
      </c>
      <c r="JF375">
        <v>28</v>
      </c>
      <c r="JG375">
        <v>38.9</v>
      </c>
      <c r="JH375">
        <v>38.9</v>
      </c>
      <c r="JI375">
        <v>2.63062</v>
      </c>
      <c r="JJ375">
        <v>2.62085</v>
      </c>
      <c r="JK375">
        <v>1.49658</v>
      </c>
      <c r="JL375">
        <v>2.40601</v>
      </c>
      <c r="JM375">
        <v>1.54907</v>
      </c>
      <c r="JN375">
        <v>2.4353</v>
      </c>
      <c r="JO375">
        <v>33.6479</v>
      </c>
      <c r="JP375">
        <v>15.6468</v>
      </c>
      <c r="JQ375">
        <v>18</v>
      </c>
      <c r="JR375">
        <v>491.156</v>
      </c>
      <c r="JS375">
        <v>429.771</v>
      </c>
      <c r="JT375">
        <v>22.5525</v>
      </c>
      <c r="JU375">
        <v>43.0634</v>
      </c>
      <c r="JV375">
        <v>30.0003</v>
      </c>
      <c r="JW375">
        <v>42.8362</v>
      </c>
      <c r="JX375">
        <v>42.6617</v>
      </c>
      <c r="JY375">
        <v>52.8321</v>
      </c>
      <c r="JZ375">
        <v>0</v>
      </c>
      <c r="KA375">
        <v>30.9147</v>
      </c>
      <c r="KB375">
        <v>16.6617</v>
      </c>
      <c r="KC375">
        <v>1155.49</v>
      </c>
      <c r="KD375">
        <v>17.4695</v>
      </c>
      <c r="KE375">
        <v>98.54989999999999</v>
      </c>
      <c r="KF375">
        <v>92.0052</v>
      </c>
    </row>
    <row r="376" spans="1:292">
      <c r="A376">
        <v>358</v>
      </c>
      <c r="B376">
        <v>1694445409.1</v>
      </c>
      <c r="C376">
        <v>11328.59999990463</v>
      </c>
      <c r="D376" t="s">
        <v>1156</v>
      </c>
      <c r="E376" t="s">
        <v>1157</v>
      </c>
      <c r="F376">
        <v>5</v>
      </c>
      <c r="G376" t="s">
        <v>1018</v>
      </c>
      <c r="H376">
        <v>1694445401.6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1161.805269908488</v>
      </c>
      <c r="AJ376">
        <v>1105.660727272728</v>
      </c>
      <c r="AK376">
        <v>3.358848836869937</v>
      </c>
      <c r="AL376">
        <v>65.95282676426442</v>
      </c>
      <c r="AM376">
        <f>(AO376 - AN376 + DX376*1E3/(8.314*(DZ376+273.15)) * AQ376/DW376 * AP376) * DW376/(100*DK376) * 1000/(1000 - AO376)</f>
        <v>0</v>
      </c>
      <c r="AN376">
        <v>16.29494007126208</v>
      </c>
      <c r="AO376">
        <v>21.75809212121212</v>
      </c>
      <c r="AP376">
        <v>-0.0004672649516658776</v>
      </c>
      <c r="AQ376">
        <v>102.977707971484</v>
      </c>
      <c r="AR376">
        <v>2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3.93</v>
      </c>
      <c r="DL376">
        <v>0.5</v>
      </c>
      <c r="DM376" t="s">
        <v>430</v>
      </c>
      <c r="DN376">
        <v>2</v>
      </c>
      <c r="DO376" t="b">
        <v>1</v>
      </c>
      <c r="DP376">
        <v>1694445401.6</v>
      </c>
      <c r="DQ376">
        <v>1058.457407407407</v>
      </c>
      <c r="DR376">
        <v>1127.068148148148</v>
      </c>
      <c r="DS376">
        <v>21.77981111111112</v>
      </c>
      <c r="DT376">
        <v>16.28902222222222</v>
      </c>
      <c r="DU376">
        <v>1094.468148148148</v>
      </c>
      <c r="DV376">
        <v>25.45427407407407</v>
      </c>
      <c r="DW376">
        <v>500.0068888888888</v>
      </c>
      <c r="DX376">
        <v>84.4643074074074</v>
      </c>
      <c r="DY376">
        <v>0.09996520370370371</v>
      </c>
      <c r="DZ376">
        <v>27.81759259259259</v>
      </c>
      <c r="EA376">
        <v>28.40891481481481</v>
      </c>
      <c r="EB376">
        <v>999.9000000000001</v>
      </c>
      <c r="EC376">
        <v>0</v>
      </c>
      <c r="ED376">
        <v>0</v>
      </c>
      <c r="EE376">
        <v>10005.65370370371</v>
      </c>
      <c r="EF376">
        <v>0</v>
      </c>
      <c r="EG376">
        <v>1751.98074074074</v>
      </c>
      <c r="EH376">
        <v>-68.61151851851852</v>
      </c>
      <c r="EI376">
        <v>1082.024074074074</v>
      </c>
      <c r="EJ376">
        <v>1145.732222222222</v>
      </c>
      <c r="EK376">
        <v>5.490794074074074</v>
      </c>
      <c r="EL376">
        <v>1127.068148148148</v>
      </c>
      <c r="EM376">
        <v>16.28902222222222</v>
      </c>
      <c r="EN376">
        <v>1.839616666666666</v>
      </c>
      <c r="EO376">
        <v>1.37584</v>
      </c>
      <c r="EP376">
        <v>16.12754074074074</v>
      </c>
      <c r="EQ376">
        <v>11.65395555555556</v>
      </c>
      <c r="ER376">
        <v>1999.989259259259</v>
      </c>
      <c r="ES376">
        <v>0.9800015555555555</v>
      </c>
      <c r="ET376">
        <v>0.01999796296296296</v>
      </c>
      <c r="EU376">
        <v>0</v>
      </c>
      <c r="EV376">
        <v>249.1745925925926</v>
      </c>
      <c r="EW376">
        <v>5.00078</v>
      </c>
      <c r="EX376">
        <v>6168.917037037037</v>
      </c>
      <c r="EY376">
        <v>16379.56296296296</v>
      </c>
      <c r="EZ376">
        <v>46.55548148148149</v>
      </c>
      <c r="FA376">
        <v>47.97199999999999</v>
      </c>
      <c r="FB376">
        <v>47.07614814814815</v>
      </c>
      <c r="FC376">
        <v>47.29837037037037</v>
      </c>
      <c r="FD376">
        <v>46.96503703703704</v>
      </c>
      <c r="FE376">
        <v>1955.089259259259</v>
      </c>
      <c r="FF376">
        <v>39.9</v>
      </c>
      <c r="FG376">
        <v>0</v>
      </c>
      <c r="FH376">
        <v>1694445409.5</v>
      </c>
      <c r="FI376">
        <v>0</v>
      </c>
      <c r="FJ376">
        <v>249.15228</v>
      </c>
      <c r="FK376">
        <v>-2.381076916893549</v>
      </c>
      <c r="FL376">
        <v>-51.05461532927069</v>
      </c>
      <c r="FM376">
        <v>6168.471600000001</v>
      </c>
      <c r="FN376">
        <v>15</v>
      </c>
      <c r="FO376">
        <v>1694443072.6</v>
      </c>
      <c r="FP376" t="s">
        <v>1019</v>
      </c>
      <c r="FQ376">
        <v>1694443072.6</v>
      </c>
      <c r="FR376">
        <v>1694443072.6</v>
      </c>
      <c r="FS376">
        <v>5</v>
      </c>
      <c r="FT376">
        <v>-0.144</v>
      </c>
      <c r="FU376">
        <v>0.006</v>
      </c>
      <c r="FV376">
        <v>-26.014</v>
      </c>
      <c r="FW376">
        <v>-3.404</v>
      </c>
      <c r="FX376">
        <v>420</v>
      </c>
      <c r="FY376">
        <v>15</v>
      </c>
      <c r="FZ376">
        <v>0.18</v>
      </c>
      <c r="GA376">
        <v>0.01</v>
      </c>
      <c r="GB376">
        <v>-68.51126097560976</v>
      </c>
      <c r="GC376">
        <v>-1.70399163763074</v>
      </c>
      <c r="GD376">
        <v>0.1854034767980477</v>
      </c>
      <c r="GE376">
        <v>0</v>
      </c>
      <c r="GF376">
        <v>5.504799268292683</v>
      </c>
      <c r="GG376">
        <v>-0.2725256445993008</v>
      </c>
      <c r="GH376">
        <v>0.02692372934612942</v>
      </c>
      <c r="GI376">
        <v>1</v>
      </c>
      <c r="GJ376">
        <v>1</v>
      </c>
      <c r="GK376">
        <v>2</v>
      </c>
      <c r="GL376" t="s">
        <v>438</v>
      </c>
      <c r="GM376">
        <v>3.1037</v>
      </c>
      <c r="GN376">
        <v>2.75811</v>
      </c>
      <c r="GO376">
        <v>0.157244</v>
      </c>
      <c r="GP376">
        <v>0.160036</v>
      </c>
      <c r="GQ376">
        <v>0.102841</v>
      </c>
      <c r="GR376">
        <v>0.075211</v>
      </c>
      <c r="GS376">
        <v>21229.3</v>
      </c>
      <c r="GT376">
        <v>19915.6</v>
      </c>
      <c r="GU376">
        <v>25774.7</v>
      </c>
      <c r="GV376">
        <v>24083.9</v>
      </c>
      <c r="GW376">
        <v>37178.3</v>
      </c>
      <c r="GX376">
        <v>32643.5</v>
      </c>
      <c r="GY376">
        <v>45110.7</v>
      </c>
      <c r="GZ376">
        <v>38181</v>
      </c>
      <c r="HA376">
        <v>1.7313</v>
      </c>
      <c r="HB376">
        <v>1.62227</v>
      </c>
      <c r="HC376">
        <v>-0.0781193</v>
      </c>
      <c r="HD376">
        <v>0</v>
      </c>
      <c r="HE376">
        <v>29.707</v>
      </c>
      <c r="HF376">
        <v>999.9</v>
      </c>
      <c r="HG376">
        <v>41.7</v>
      </c>
      <c r="HH376">
        <v>30.5</v>
      </c>
      <c r="HI376">
        <v>21.6457</v>
      </c>
      <c r="HJ376">
        <v>61.6145</v>
      </c>
      <c r="HK376">
        <v>23.8021</v>
      </c>
      <c r="HL376">
        <v>1</v>
      </c>
      <c r="HM376">
        <v>1.42305</v>
      </c>
      <c r="HN376">
        <v>9.28105</v>
      </c>
      <c r="HO376">
        <v>20.0683</v>
      </c>
      <c r="HP376">
        <v>5.20606</v>
      </c>
      <c r="HQ376">
        <v>11.992</v>
      </c>
      <c r="HR376">
        <v>4.96035</v>
      </c>
      <c r="HS376">
        <v>3.27403</v>
      </c>
      <c r="HT376">
        <v>9999</v>
      </c>
      <c r="HU376">
        <v>9999</v>
      </c>
      <c r="HV376">
        <v>9999</v>
      </c>
      <c r="HW376">
        <v>163.6</v>
      </c>
      <c r="HX376">
        <v>1.86372</v>
      </c>
      <c r="HY376">
        <v>1.85974</v>
      </c>
      <c r="HZ376">
        <v>1.85805</v>
      </c>
      <c r="IA376">
        <v>1.85944</v>
      </c>
      <c r="IB376">
        <v>1.85959</v>
      </c>
      <c r="IC376">
        <v>1.85804</v>
      </c>
      <c r="ID376">
        <v>1.85713</v>
      </c>
      <c r="IE376">
        <v>1.85211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-36.34</v>
      </c>
      <c r="IT376">
        <v>-3.6737</v>
      </c>
      <c r="IU376">
        <v>-16.32932974039748</v>
      </c>
      <c r="IV376">
        <v>-0.02504303529460891</v>
      </c>
      <c r="IW376">
        <v>8.203137281165334E-06</v>
      </c>
      <c r="IX376">
        <v>-1.601710138363582E-09</v>
      </c>
      <c r="IY376">
        <v>-1.733088081787357</v>
      </c>
      <c r="IZ376">
        <v>-0.1542298006697892</v>
      </c>
      <c r="JA376">
        <v>0.004482180110296973</v>
      </c>
      <c r="JB376">
        <v>-5.576280945024944E-05</v>
      </c>
      <c r="JC376">
        <v>4</v>
      </c>
      <c r="JD376">
        <v>1967</v>
      </c>
      <c r="JE376">
        <v>1</v>
      </c>
      <c r="JF376">
        <v>28</v>
      </c>
      <c r="JG376">
        <v>38.9</v>
      </c>
      <c r="JH376">
        <v>38.9</v>
      </c>
      <c r="JI376">
        <v>2.65869</v>
      </c>
      <c r="JJ376">
        <v>2.61841</v>
      </c>
      <c r="JK376">
        <v>1.49658</v>
      </c>
      <c r="JL376">
        <v>2.40601</v>
      </c>
      <c r="JM376">
        <v>1.54907</v>
      </c>
      <c r="JN376">
        <v>2.40112</v>
      </c>
      <c r="JO376">
        <v>33.6479</v>
      </c>
      <c r="JP376">
        <v>15.6381</v>
      </c>
      <c r="JQ376">
        <v>18</v>
      </c>
      <c r="JR376">
        <v>490.883</v>
      </c>
      <c r="JS376">
        <v>429.698</v>
      </c>
      <c r="JT376">
        <v>22.5501</v>
      </c>
      <c r="JU376">
        <v>43.0645</v>
      </c>
      <c r="JV376">
        <v>30.0001</v>
      </c>
      <c r="JW376">
        <v>42.8362</v>
      </c>
      <c r="JX376">
        <v>42.6659</v>
      </c>
      <c r="JY376">
        <v>53.4558</v>
      </c>
      <c r="JZ376">
        <v>0</v>
      </c>
      <c r="KA376">
        <v>30.9147</v>
      </c>
      <c r="KB376">
        <v>16.6463</v>
      </c>
      <c r="KC376">
        <v>1175.55</v>
      </c>
      <c r="KD376">
        <v>17.602</v>
      </c>
      <c r="KE376">
        <v>98.54940000000001</v>
      </c>
      <c r="KF376">
        <v>92.00579999999999</v>
      </c>
    </row>
    <row r="377" spans="1:292">
      <c r="A377">
        <v>359</v>
      </c>
      <c r="B377">
        <v>1694445414.1</v>
      </c>
      <c r="C377">
        <v>11333.59999990463</v>
      </c>
      <c r="D377" t="s">
        <v>1158</v>
      </c>
      <c r="E377" t="s">
        <v>1159</v>
      </c>
      <c r="F377">
        <v>5</v>
      </c>
      <c r="G377" t="s">
        <v>1018</v>
      </c>
      <c r="H377">
        <v>1694445406.314285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1179.248525166548</v>
      </c>
      <c r="AJ377">
        <v>1122.940909090909</v>
      </c>
      <c r="AK377">
        <v>3.454394379420631</v>
      </c>
      <c r="AL377">
        <v>65.95282676426442</v>
      </c>
      <c r="AM377">
        <f>(AO377 - AN377 + DX377*1E3/(8.314*(DZ377+273.15)) * AQ377/DW377 * AP377) * DW377/(100*DK377) * 1000/(1000 - AO377)</f>
        <v>0</v>
      </c>
      <c r="AN377">
        <v>16.30268068254366</v>
      </c>
      <c r="AO377">
        <v>21.74421636363636</v>
      </c>
      <c r="AP377">
        <v>-0.0003134176795364938</v>
      </c>
      <c r="AQ377">
        <v>102.977707971484</v>
      </c>
      <c r="AR377">
        <v>2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3.93</v>
      </c>
      <c r="DL377">
        <v>0.5</v>
      </c>
      <c r="DM377" t="s">
        <v>430</v>
      </c>
      <c r="DN377">
        <v>2</v>
      </c>
      <c r="DO377" t="b">
        <v>1</v>
      </c>
      <c r="DP377">
        <v>1694445406.314285</v>
      </c>
      <c r="DQ377">
        <v>1074.140714285714</v>
      </c>
      <c r="DR377">
        <v>1142.9075</v>
      </c>
      <c r="DS377">
        <v>21.76550714285714</v>
      </c>
      <c r="DT377">
        <v>16.29539642857143</v>
      </c>
      <c r="DU377">
        <v>1110.355357142857</v>
      </c>
      <c r="DV377">
        <v>25.43946428571428</v>
      </c>
      <c r="DW377">
        <v>500.0086071428572</v>
      </c>
      <c r="DX377">
        <v>84.46373928571428</v>
      </c>
      <c r="DY377">
        <v>0.1000260214285714</v>
      </c>
      <c r="DZ377">
        <v>27.82193928571428</v>
      </c>
      <c r="EA377">
        <v>28.41378214285714</v>
      </c>
      <c r="EB377">
        <v>999.9000000000002</v>
      </c>
      <c r="EC377">
        <v>0</v>
      </c>
      <c r="ED377">
        <v>0</v>
      </c>
      <c r="EE377">
        <v>10004.60642857143</v>
      </c>
      <c r="EF377">
        <v>0</v>
      </c>
      <c r="EG377">
        <v>1751.25</v>
      </c>
      <c r="EH377">
        <v>-68.76722857142857</v>
      </c>
      <c r="EI377">
        <v>1098.039642857143</v>
      </c>
      <c r="EJ377">
        <v>1161.841071428571</v>
      </c>
      <c r="EK377">
        <v>5.470113214285716</v>
      </c>
      <c r="EL377">
        <v>1142.9075</v>
      </c>
      <c r="EM377">
        <v>16.29539642857143</v>
      </c>
      <c r="EN377">
        <v>1.838396428571429</v>
      </c>
      <c r="EO377">
        <v>1.37637</v>
      </c>
      <c r="EP377">
        <v>16.11714285714286</v>
      </c>
      <c r="EQ377">
        <v>11.659775</v>
      </c>
      <c r="ER377">
        <v>1999.989642857143</v>
      </c>
      <c r="ES377">
        <v>0.9800015</v>
      </c>
      <c r="ET377">
        <v>0.01999801071428571</v>
      </c>
      <c r="EU377">
        <v>0</v>
      </c>
      <c r="EV377">
        <v>249.0533928571428</v>
      </c>
      <c r="EW377">
        <v>5.00078</v>
      </c>
      <c r="EX377">
        <v>6164.455714285715</v>
      </c>
      <c r="EY377">
        <v>16379.56071428572</v>
      </c>
      <c r="EZ377">
        <v>46.55789285714286</v>
      </c>
      <c r="FA377">
        <v>47.973</v>
      </c>
      <c r="FB377">
        <v>47.03989285714285</v>
      </c>
      <c r="FC377">
        <v>47.29214285714284</v>
      </c>
      <c r="FD377">
        <v>46.96182142857143</v>
      </c>
      <c r="FE377">
        <v>1955.089642857143</v>
      </c>
      <c r="FF377">
        <v>39.9</v>
      </c>
      <c r="FG377">
        <v>0</v>
      </c>
      <c r="FH377">
        <v>1694445414.3</v>
      </c>
      <c r="FI377">
        <v>0</v>
      </c>
      <c r="FJ377">
        <v>249.0232</v>
      </c>
      <c r="FK377">
        <v>-0.8485384600240276</v>
      </c>
      <c r="FL377">
        <v>-54.6884615707601</v>
      </c>
      <c r="FM377">
        <v>6163.900799999999</v>
      </c>
      <c r="FN377">
        <v>15</v>
      </c>
      <c r="FO377">
        <v>1694443072.6</v>
      </c>
      <c r="FP377" t="s">
        <v>1019</v>
      </c>
      <c r="FQ377">
        <v>1694443072.6</v>
      </c>
      <c r="FR377">
        <v>1694443072.6</v>
      </c>
      <c r="FS377">
        <v>5</v>
      </c>
      <c r="FT377">
        <v>-0.144</v>
      </c>
      <c r="FU377">
        <v>0.006</v>
      </c>
      <c r="FV377">
        <v>-26.014</v>
      </c>
      <c r="FW377">
        <v>-3.404</v>
      </c>
      <c r="FX377">
        <v>420</v>
      </c>
      <c r="FY377">
        <v>15</v>
      </c>
      <c r="FZ377">
        <v>0.18</v>
      </c>
      <c r="GA377">
        <v>0.01</v>
      </c>
      <c r="GB377">
        <v>-68.67975853658537</v>
      </c>
      <c r="GC377">
        <v>-1.879981881533097</v>
      </c>
      <c r="GD377">
        <v>0.2091980237928504</v>
      </c>
      <c r="GE377">
        <v>0</v>
      </c>
      <c r="GF377">
        <v>5.486397317073171</v>
      </c>
      <c r="GG377">
        <v>-0.2629319163763028</v>
      </c>
      <c r="GH377">
        <v>0.02594419818824958</v>
      </c>
      <c r="GI377">
        <v>1</v>
      </c>
      <c r="GJ377">
        <v>1</v>
      </c>
      <c r="GK377">
        <v>2</v>
      </c>
      <c r="GL377" t="s">
        <v>438</v>
      </c>
      <c r="GM377">
        <v>3.10369</v>
      </c>
      <c r="GN377">
        <v>2.75816</v>
      </c>
      <c r="GO377">
        <v>0.158753</v>
      </c>
      <c r="GP377">
        <v>0.161503</v>
      </c>
      <c r="GQ377">
        <v>0.102798</v>
      </c>
      <c r="GR377">
        <v>0.07523630000000001</v>
      </c>
      <c r="GS377">
        <v>21191.3</v>
      </c>
      <c r="GT377">
        <v>19880.8</v>
      </c>
      <c r="GU377">
        <v>25774.9</v>
      </c>
      <c r="GV377">
        <v>24084</v>
      </c>
      <c r="GW377">
        <v>37180.2</v>
      </c>
      <c r="GX377">
        <v>32642.5</v>
      </c>
      <c r="GY377">
        <v>45110.6</v>
      </c>
      <c r="GZ377">
        <v>38180.6</v>
      </c>
      <c r="HA377">
        <v>1.73135</v>
      </c>
      <c r="HB377">
        <v>1.62237</v>
      </c>
      <c r="HC377">
        <v>-0.0793114</v>
      </c>
      <c r="HD377">
        <v>0</v>
      </c>
      <c r="HE377">
        <v>29.7087</v>
      </c>
      <c r="HF377">
        <v>999.9</v>
      </c>
      <c r="HG377">
        <v>41.7</v>
      </c>
      <c r="HH377">
        <v>30.5</v>
      </c>
      <c r="HI377">
        <v>21.648</v>
      </c>
      <c r="HJ377">
        <v>61.5345</v>
      </c>
      <c r="HK377">
        <v>23.8181</v>
      </c>
      <c r="HL377">
        <v>1</v>
      </c>
      <c r="HM377">
        <v>1.42356</v>
      </c>
      <c r="HN377">
        <v>9.28105</v>
      </c>
      <c r="HO377">
        <v>20.0687</v>
      </c>
      <c r="HP377">
        <v>5.20741</v>
      </c>
      <c r="HQ377">
        <v>11.992</v>
      </c>
      <c r="HR377">
        <v>4.9607</v>
      </c>
      <c r="HS377">
        <v>3.27402</v>
      </c>
      <c r="HT377">
        <v>9999</v>
      </c>
      <c r="HU377">
        <v>9999</v>
      </c>
      <c r="HV377">
        <v>9999</v>
      </c>
      <c r="HW377">
        <v>163.6</v>
      </c>
      <c r="HX377">
        <v>1.86371</v>
      </c>
      <c r="HY377">
        <v>1.85974</v>
      </c>
      <c r="HZ377">
        <v>1.85806</v>
      </c>
      <c r="IA377">
        <v>1.85944</v>
      </c>
      <c r="IB377">
        <v>1.85958</v>
      </c>
      <c r="IC377">
        <v>1.85806</v>
      </c>
      <c r="ID377">
        <v>1.85711</v>
      </c>
      <c r="IE377">
        <v>1.85211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-36.55</v>
      </c>
      <c r="IT377">
        <v>-3.6732</v>
      </c>
      <c r="IU377">
        <v>-16.32932974039748</v>
      </c>
      <c r="IV377">
        <v>-0.02504303529460891</v>
      </c>
      <c r="IW377">
        <v>8.203137281165334E-06</v>
      </c>
      <c r="IX377">
        <v>-1.601710138363582E-09</v>
      </c>
      <c r="IY377">
        <v>-1.733088081787357</v>
      </c>
      <c r="IZ377">
        <v>-0.1542298006697892</v>
      </c>
      <c r="JA377">
        <v>0.004482180110296973</v>
      </c>
      <c r="JB377">
        <v>-5.576280945024944E-05</v>
      </c>
      <c r="JC377">
        <v>4</v>
      </c>
      <c r="JD377">
        <v>1967</v>
      </c>
      <c r="JE377">
        <v>1</v>
      </c>
      <c r="JF377">
        <v>28</v>
      </c>
      <c r="JG377">
        <v>39</v>
      </c>
      <c r="JH377">
        <v>39</v>
      </c>
      <c r="JI377">
        <v>2.69043</v>
      </c>
      <c r="JJ377">
        <v>2.62085</v>
      </c>
      <c r="JK377">
        <v>1.49658</v>
      </c>
      <c r="JL377">
        <v>2.40601</v>
      </c>
      <c r="JM377">
        <v>1.54907</v>
      </c>
      <c r="JN377">
        <v>2.3645</v>
      </c>
      <c r="JO377">
        <v>33.6479</v>
      </c>
      <c r="JP377">
        <v>15.6293</v>
      </c>
      <c r="JQ377">
        <v>18</v>
      </c>
      <c r="JR377">
        <v>490.941</v>
      </c>
      <c r="JS377">
        <v>429.764</v>
      </c>
      <c r="JT377">
        <v>22.5504</v>
      </c>
      <c r="JU377">
        <v>43.0679</v>
      </c>
      <c r="JV377">
        <v>30.0003</v>
      </c>
      <c r="JW377">
        <v>42.8406</v>
      </c>
      <c r="JX377">
        <v>42.6661</v>
      </c>
      <c r="JY377">
        <v>54.0228</v>
      </c>
      <c r="JZ377">
        <v>0</v>
      </c>
      <c r="KA377">
        <v>30.9147</v>
      </c>
      <c r="KB377">
        <v>16.6336</v>
      </c>
      <c r="KC377">
        <v>1189.08</v>
      </c>
      <c r="KD377">
        <v>17.7461</v>
      </c>
      <c r="KE377">
        <v>98.54949999999999</v>
      </c>
      <c r="KF377">
        <v>92.00539999999999</v>
      </c>
    </row>
    <row r="378" spans="1:292">
      <c r="A378">
        <v>360</v>
      </c>
      <c r="B378">
        <v>1694445419.1</v>
      </c>
      <c r="C378">
        <v>11338.59999990463</v>
      </c>
      <c r="D378" t="s">
        <v>1160</v>
      </c>
      <c r="E378" t="s">
        <v>1161</v>
      </c>
      <c r="F378">
        <v>5</v>
      </c>
      <c r="G378" t="s">
        <v>1018</v>
      </c>
      <c r="H378">
        <v>1694445411.6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1196.256983342303</v>
      </c>
      <c r="AJ378">
        <v>1139.988121212122</v>
      </c>
      <c r="AK378">
        <v>3.406586132380292</v>
      </c>
      <c r="AL378">
        <v>65.95282676426442</v>
      </c>
      <c r="AM378">
        <f>(AO378 - AN378 + DX378*1E3/(8.314*(DZ378+273.15)) * AQ378/DW378 * AP378) * DW378/(100*DK378) * 1000/(1000 - AO378)</f>
        <v>0</v>
      </c>
      <c r="AN378">
        <v>16.31099205161521</v>
      </c>
      <c r="AO378">
        <v>21.72587696969697</v>
      </c>
      <c r="AP378">
        <v>-0.0002754121819133136</v>
      </c>
      <c r="AQ378">
        <v>102.977707971484</v>
      </c>
      <c r="AR378">
        <v>2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3.93</v>
      </c>
      <c r="DL378">
        <v>0.5</v>
      </c>
      <c r="DM378" t="s">
        <v>430</v>
      </c>
      <c r="DN378">
        <v>2</v>
      </c>
      <c r="DO378" t="b">
        <v>1</v>
      </c>
      <c r="DP378">
        <v>1694445411.6</v>
      </c>
      <c r="DQ378">
        <v>1091.78037037037</v>
      </c>
      <c r="DR378">
        <v>1160.701481481482</v>
      </c>
      <c r="DS378">
        <v>21.74946666666667</v>
      </c>
      <c r="DT378">
        <v>16.30315185185185</v>
      </c>
      <c r="DU378">
        <v>1128.221481481482</v>
      </c>
      <c r="DV378">
        <v>25.42285555555556</v>
      </c>
      <c r="DW378">
        <v>500.0079629629629</v>
      </c>
      <c r="DX378">
        <v>84.46353333333333</v>
      </c>
      <c r="DY378">
        <v>0.1000206111111111</v>
      </c>
      <c r="DZ378">
        <v>27.8256</v>
      </c>
      <c r="EA378">
        <v>28.42144814814815</v>
      </c>
      <c r="EB378">
        <v>999.9000000000001</v>
      </c>
      <c r="EC378">
        <v>0</v>
      </c>
      <c r="ED378">
        <v>0</v>
      </c>
      <c r="EE378">
        <v>10006.83814814815</v>
      </c>
      <c r="EF378">
        <v>0</v>
      </c>
      <c r="EG378">
        <v>1753.574814814815</v>
      </c>
      <c r="EH378">
        <v>-68.92131481481481</v>
      </c>
      <c r="EI378">
        <v>1116.053703703704</v>
      </c>
      <c r="EJ378">
        <v>1179.938518518519</v>
      </c>
      <c r="EK378">
        <v>5.446317037037037</v>
      </c>
      <c r="EL378">
        <v>1160.701481481482</v>
      </c>
      <c r="EM378">
        <v>16.30315185185185</v>
      </c>
      <c r="EN378">
        <v>1.837037037037037</v>
      </c>
      <c r="EO378">
        <v>1.377021851851852</v>
      </c>
      <c r="EP378">
        <v>16.10555555555555</v>
      </c>
      <c r="EQ378">
        <v>11.66694074074074</v>
      </c>
      <c r="ER378">
        <v>1999.99</v>
      </c>
      <c r="ES378">
        <v>0.9800014444444444</v>
      </c>
      <c r="ET378">
        <v>0.01999806666666666</v>
      </c>
      <c r="EU378">
        <v>0</v>
      </c>
      <c r="EV378">
        <v>248.8948148148149</v>
      </c>
      <c r="EW378">
        <v>5.00078</v>
      </c>
      <c r="EX378">
        <v>6169.027777777779</v>
      </c>
      <c r="EY378">
        <v>16379.57037037037</v>
      </c>
      <c r="EZ378">
        <v>46.5577037037037</v>
      </c>
      <c r="FA378">
        <v>47.96733333333333</v>
      </c>
      <c r="FB378">
        <v>47.02518518518518</v>
      </c>
      <c r="FC378">
        <v>47.28907407407407</v>
      </c>
      <c r="FD378">
        <v>46.93951851851851</v>
      </c>
      <c r="FE378">
        <v>1955.09</v>
      </c>
      <c r="FF378">
        <v>39.9</v>
      </c>
      <c r="FG378">
        <v>0</v>
      </c>
      <c r="FH378">
        <v>1694445419.1</v>
      </c>
      <c r="FI378">
        <v>0</v>
      </c>
      <c r="FJ378">
        <v>248.8856</v>
      </c>
      <c r="FK378">
        <v>-2.129769227351618</v>
      </c>
      <c r="FL378">
        <v>100.2746153455404</v>
      </c>
      <c r="FM378">
        <v>6168.4072</v>
      </c>
      <c r="FN378">
        <v>15</v>
      </c>
      <c r="FO378">
        <v>1694443072.6</v>
      </c>
      <c r="FP378" t="s">
        <v>1019</v>
      </c>
      <c r="FQ378">
        <v>1694443072.6</v>
      </c>
      <c r="FR378">
        <v>1694443072.6</v>
      </c>
      <c r="FS378">
        <v>5</v>
      </c>
      <c r="FT378">
        <v>-0.144</v>
      </c>
      <c r="FU378">
        <v>0.006</v>
      </c>
      <c r="FV378">
        <v>-26.014</v>
      </c>
      <c r="FW378">
        <v>-3.404</v>
      </c>
      <c r="FX378">
        <v>420</v>
      </c>
      <c r="FY378">
        <v>15</v>
      </c>
      <c r="FZ378">
        <v>0.18</v>
      </c>
      <c r="GA378">
        <v>0.01</v>
      </c>
      <c r="GB378">
        <v>-68.82130243902439</v>
      </c>
      <c r="GC378">
        <v>-1.892876655052251</v>
      </c>
      <c r="GD378">
        <v>0.2095590102442246</v>
      </c>
      <c r="GE378">
        <v>0</v>
      </c>
      <c r="GF378">
        <v>5.459656829268293</v>
      </c>
      <c r="GG378">
        <v>-0.2699147038327557</v>
      </c>
      <c r="GH378">
        <v>0.02663601206500227</v>
      </c>
      <c r="GI378">
        <v>1</v>
      </c>
      <c r="GJ378">
        <v>1</v>
      </c>
      <c r="GK378">
        <v>2</v>
      </c>
      <c r="GL378" t="s">
        <v>438</v>
      </c>
      <c r="GM378">
        <v>3.10379</v>
      </c>
      <c r="GN378">
        <v>2.7583</v>
      </c>
      <c r="GO378">
        <v>0.160236</v>
      </c>
      <c r="GP378">
        <v>0.162946</v>
      </c>
      <c r="GQ378">
        <v>0.102744</v>
      </c>
      <c r="GR378">
        <v>0.0752584</v>
      </c>
      <c r="GS378">
        <v>21153.6</v>
      </c>
      <c r="GT378">
        <v>19846.4</v>
      </c>
      <c r="GU378">
        <v>25774.6</v>
      </c>
      <c r="GV378">
        <v>24083.9</v>
      </c>
      <c r="GW378">
        <v>37182.1</v>
      </c>
      <c r="GX378">
        <v>32642.1</v>
      </c>
      <c r="GY378">
        <v>45110.1</v>
      </c>
      <c r="GZ378">
        <v>38180.9</v>
      </c>
      <c r="HA378">
        <v>1.73165</v>
      </c>
      <c r="HB378">
        <v>1.6226</v>
      </c>
      <c r="HC378">
        <v>-0.0790134</v>
      </c>
      <c r="HD378">
        <v>0</v>
      </c>
      <c r="HE378">
        <v>29.7119</v>
      </c>
      <c r="HF378">
        <v>999.9</v>
      </c>
      <c r="HG378">
        <v>41.7</v>
      </c>
      <c r="HH378">
        <v>30.5</v>
      </c>
      <c r="HI378">
        <v>21.6459</v>
      </c>
      <c r="HJ378">
        <v>61.3045</v>
      </c>
      <c r="HK378">
        <v>23.6699</v>
      </c>
      <c r="HL378">
        <v>1</v>
      </c>
      <c r="HM378">
        <v>1.42356</v>
      </c>
      <c r="HN378">
        <v>9.28105</v>
      </c>
      <c r="HO378">
        <v>20.0687</v>
      </c>
      <c r="HP378">
        <v>5.20666</v>
      </c>
      <c r="HQ378">
        <v>11.992</v>
      </c>
      <c r="HR378">
        <v>4.96085</v>
      </c>
      <c r="HS378">
        <v>3.27413</v>
      </c>
      <c r="HT378">
        <v>9999</v>
      </c>
      <c r="HU378">
        <v>9999</v>
      </c>
      <c r="HV378">
        <v>9999</v>
      </c>
      <c r="HW378">
        <v>163.6</v>
      </c>
      <c r="HX378">
        <v>1.86371</v>
      </c>
      <c r="HY378">
        <v>1.85974</v>
      </c>
      <c r="HZ378">
        <v>1.85806</v>
      </c>
      <c r="IA378">
        <v>1.85944</v>
      </c>
      <c r="IB378">
        <v>1.85958</v>
      </c>
      <c r="IC378">
        <v>1.85806</v>
      </c>
      <c r="ID378">
        <v>1.85711</v>
      </c>
      <c r="IE378">
        <v>1.8521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-36.76</v>
      </c>
      <c r="IT378">
        <v>-3.6724</v>
      </c>
      <c r="IU378">
        <v>-16.32932974039748</v>
      </c>
      <c r="IV378">
        <v>-0.02504303529460891</v>
      </c>
      <c r="IW378">
        <v>8.203137281165334E-06</v>
      </c>
      <c r="IX378">
        <v>-1.601710138363582E-09</v>
      </c>
      <c r="IY378">
        <v>-1.733088081787357</v>
      </c>
      <c r="IZ378">
        <v>-0.1542298006697892</v>
      </c>
      <c r="JA378">
        <v>0.004482180110296973</v>
      </c>
      <c r="JB378">
        <v>-5.576280945024944E-05</v>
      </c>
      <c r="JC378">
        <v>4</v>
      </c>
      <c r="JD378">
        <v>1967</v>
      </c>
      <c r="JE378">
        <v>1</v>
      </c>
      <c r="JF378">
        <v>28</v>
      </c>
      <c r="JG378">
        <v>39.1</v>
      </c>
      <c r="JH378">
        <v>39.1</v>
      </c>
      <c r="JI378">
        <v>2.71851</v>
      </c>
      <c r="JJ378">
        <v>2.61841</v>
      </c>
      <c r="JK378">
        <v>1.49658</v>
      </c>
      <c r="JL378">
        <v>2.40601</v>
      </c>
      <c r="JM378">
        <v>1.54907</v>
      </c>
      <c r="JN378">
        <v>2.43652</v>
      </c>
      <c r="JO378">
        <v>33.6705</v>
      </c>
      <c r="JP378">
        <v>15.6468</v>
      </c>
      <c r="JQ378">
        <v>18</v>
      </c>
      <c r="JR378">
        <v>491.135</v>
      </c>
      <c r="JS378">
        <v>429.925</v>
      </c>
      <c r="JT378">
        <v>22.5522</v>
      </c>
      <c r="JU378">
        <v>43.0679</v>
      </c>
      <c r="JV378">
        <v>30.0002</v>
      </c>
      <c r="JW378">
        <v>42.8406</v>
      </c>
      <c r="JX378">
        <v>42.6691</v>
      </c>
      <c r="JY378">
        <v>54.6507</v>
      </c>
      <c r="JZ378">
        <v>0</v>
      </c>
      <c r="KA378">
        <v>30.9147</v>
      </c>
      <c r="KB378">
        <v>16.6236</v>
      </c>
      <c r="KC378">
        <v>1209.13</v>
      </c>
      <c r="KD378">
        <v>17.8928</v>
      </c>
      <c r="KE378">
        <v>98.5484</v>
      </c>
      <c r="KF378">
        <v>92.0056</v>
      </c>
    </row>
    <row r="379" spans="1:292">
      <c r="A379">
        <v>361</v>
      </c>
      <c r="B379">
        <v>1694445424.1</v>
      </c>
      <c r="C379">
        <v>11343.59999990463</v>
      </c>
      <c r="D379" t="s">
        <v>1162</v>
      </c>
      <c r="E379" t="s">
        <v>1163</v>
      </c>
      <c r="F379">
        <v>5</v>
      </c>
      <c r="G379" t="s">
        <v>1018</v>
      </c>
      <c r="H379">
        <v>1694445416.314285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1213.234532591217</v>
      </c>
      <c r="AJ379">
        <v>1156.983454545454</v>
      </c>
      <c r="AK379">
        <v>3.410363049661266</v>
      </c>
      <c r="AL379">
        <v>65.95282676426442</v>
      </c>
      <c r="AM379">
        <f>(AO379 - AN379 + DX379*1E3/(8.314*(DZ379+273.15)) * AQ379/DW379 * AP379) * DW379/(100*DK379) * 1000/(1000 - AO379)</f>
        <v>0</v>
      </c>
      <c r="AN379">
        <v>16.31386154947835</v>
      </c>
      <c r="AO379">
        <v>21.70953878787878</v>
      </c>
      <c r="AP379">
        <v>-0.0001836956300791684</v>
      </c>
      <c r="AQ379">
        <v>102.977707971484</v>
      </c>
      <c r="AR379">
        <v>1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3.93</v>
      </c>
      <c r="DL379">
        <v>0.5</v>
      </c>
      <c r="DM379" t="s">
        <v>430</v>
      </c>
      <c r="DN379">
        <v>2</v>
      </c>
      <c r="DO379" t="b">
        <v>1</v>
      </c>
      <c r="DP379">
        <v>1694445416.314285</v>
      </c>
      <c r="DQ379">
        <v>1107.536428571429</v>
      </c>
      <c r="DR379">
        <v>1176.583928571428</v>
      </c>
      <c r="DS379">
        <v>21.73408214285715</v>
      </c>
      <c r="DT379">
        <v>16.30908571428572</v>
      </c>
      <c r="DU379">
        <v>1144.18</v>
      </c>
      <c r="DV379">
        <v>25.40692142857143</v>
      </c>
      <c r="DW379">
        <v>500.0049642857143</v>
      </c>
      <c r="DX379">
        <v>84.46335357142857</v>
      </c>
      <c r="DY379">
        <v>0.1000644392857143</v>
      </c>
      <c r="DZ379">
        <v>27.83005714285714</v>
      </c>
      <c r="EA379">
        <v>28.42287142857143</v>
      </c>
      <c r="EB379">
        <v>999.9000000000002</v>
      </c>
      <c r="EC379">
        <v>0</v>
      </c>
      <c r="ED379">
        <v>0</v>
      </c>
      <c r="EE379">
        <v>10004.8275</v>
      </c>
      <c r="EF379">
        <v>0</v>
      </c>
      <c r="EG379">
        <v>1758.318928571429</v>
      </c>
      <c r="EH379">
        <v>-69.04655357142857</v>
      </c>
      <c r="EI379">
        <v>1132.143571428571</v>
      </c>
      <c r="EJ379">
        <v>1196.090357142857</v>
      </c>
      <c r="EK379">
        <v>5.425005714285715</v>
      </c>
      <c r="EL379">
        <v>1176.583928571428</v>
      </c>
      <c r="EM379">
        <v>16.30908571428572</v>
      </c>
      <c r="EN379">
        <v>1.835734285714286</v>
      </c>
      <c r="EO379">
        <v>1.37752</v>
      </c>
      <c r="EP379">
        <v>16.09443571428571</v>
      </c>
      <c r="EQ379">
        <v>11.67240714285714</v>
      </c>
      <c r="ER379">
        <v>2000.005</v>
      </c>
      <c r="ES379">
        <v>0.9800015</v>
      </c>
      <c r="ET379">
        <v>0.01999802142857143</v>
      </c>
      <c r="EU379">
        <v>0</v>
      </c>
      <c r="EV379">
        <v>248.7195357142857</v>
      </c>
      <c r="EW379">
        <v>5.00078</v>
      </c>
      <c r="EX379">
        <v>6176.568571428571</v>
      </c>
      <c r="EY379">
        <v>16379.69642857142</v>
      </c>
      <c r="EZ379">
        <v>46.54667857142857</v>
      </c>
      <c r="FA379">
        <v>47.96625</v>
      </c>
      <c r="FB379">
        <v>46.99742857142855</v>
      </c>
      <c r="FC379">
        <v>47.27875</v>
      </c>
      <c r="FD379">
        <v>46.90592857142857</v>
      </c>
      <c r="FE379">
        <v>1955.105</v>
      </c>
      <c r="FF379">
        <v>39.9</v>
      </c>
      <c r="FG379">
        <v>0</v>
      </c>
      <c r="FH379">
        <v>1694445424.5</v>
      </c>
      <c r="FI379">
        <v>0</v>
      </c>
      <c r="FJ379">
        <v>248.6978076923077</v>
      </c>
      <c r="FK379">
        <v>-3.033059820888588</v>
      </c>
      <c r="FL379">
        <v>160.9196576229526</v>
      </c>
      <c r="FM379">
        <v>6176.467692307692</v>
      </c>
      <c r="FN379">
        <v>15</v>
      </c>
      <c r="FO379">
        <v>1694443072.6</v>
      </c>
      <c r="FP379" t="s">
        <v>1019</v>
      </c>
      <c r="FQ379">
        <v>1694443072.6</v>
      </c>
      <c r="FR379">
        <v>1694443072.6</v>
      </c>
      <c r="FS379">
        <v>5</v>
      </c>
      <c r="FT379">
        <v>-0.144</v>
      </c>
      <c r="FU379">
        <v>0.006</v>
      </c>
      <c r="FV379">
        <v>-26.014</v>
      </c>
      <c r="FW379">
        <v>-3.404</v>
      </c>
      <c r="FX379">
        <v>420</v>
      </c>
      <c r="FY379">
        <v>15</v>
      </c>
      <c r="FZ379">
        <v>0.18</v>
      </c>
      <c r="GA379">
        <v>0.01</v>
      </c>
      <c r="GB379">
        <v>-68.94623</v>
      </c>
      <c r="GC379">
        <v>-1.38293808630365</v>
      </c>
      <c r="GD379">
        <v>0.1664091421767449</v>
      </c>
      <c r="GE379">
        <v>0</v>
      </c>
      <c r="GF379">
        <v>5.43855</v>
      </c>
      <c r="GG379">
        <v>-0.2741322326454177</v>
      </c>
      <c r="GH379">
        <v>0.02638521735745218</v>
      </c>
      <c r="GI379">
        <v>1</v>
      </c>
      <c r="GJ379">
        <v>1</v>
      </c>
      <c r="GK379">
        <v>2</v>
      </c>
      <c r="GL379" t="s">
        <v>438</v>
      </c>
      <c r="GM379">
        <v>3.10381</v>
      </c>
      <c r="GN379">
        <v>2.75804</v>
      </c>
      <c r="GO379">
        <v>0.161708</v>
      </c>
      <c r="GP379">
        <v>0.164394</v>
      </c>
      <c r="GQ379">
        <v>0.102692</v>
      </c>
      <c r="GR379">
        <v>0.07526629999999999</v>
      </c>
      <c r="GS379">
        <v>21116.5</v>
      </c>
      <c r="GT379">
        <v>19811.9</v>
      </c>
      <c r="GU379">
        <v>25774.6</v>
      </c>
      <c r="GV379">
        <v>24083.8</v>
      </c>
      <c r="GW379">
        <v>37184.7</v>
      </c>
      <c r="GX379">
        <v>32641.7</v>
      </c>
      <c r="GY379">
        <v>45110.4</v>
      </c>
      <c r="GZ379">
        <v>38180.7</v>
      </c>
      <c r="HA379">
        <v>1.73225</v>
      </c>
      <c r="HB379">
        <v>1.6225</v>
      </c>
      <c r="HC379">
        <v>-0.0780076</v>
      </c>
      <c r="HD379">
        <v>0</v>
      </c>
      <c r="HE379">
        <v>29.7139</v>
      </c>
      <c r="HF379">
        <v>999.9</v>
      </c>
      <c r="HG379">
        <v>41.7</v>
      </c>
      <c r="HH379">
        <v>30.5</v>
      </c>
      <c r="HI379">
        <v>21.6445</v>
      </c>
      <c r="HJ379">
        <v>61.6445</v>
      </c>
      <c r="HK379">
        <v>23.6458</v>
      </c>
      <c r="HL379">
        <v>1</v>
      </c>
      <c r="HM379">
        <v>1.42383</v>
      </c>
      <c r="HN379">
        <v>9.28105</v>
      </c>
      <c r="HO379">
        <v>20.0687</v>
      </c>
      <c r="HP379">
        <v>5.20771</v>
      </c>
      <c r="HQ379">
        <v>11.992</v>
      </c>
      <c r="HR379">
        <v>4.96085</v>
      </c>
      <c r="HS379">
        <v>3.27415</v>
      </c>
      <c r="HT379">
        <v>9999</v>
      </c>
      <c r="HU379">
        <v>9999</v>
      </c>
      <c r="HV379">
        <v>9999</v>
      </c>
      <c r="HW379">
        <v>163.6</v>
      </c>
      <c r="HX379">
        <v>1.86371</v>
      </c>
      <c r="HY379">
        <v>1.85975</v>
      </c>
      <c r="HZ379">
        <v>1.85805</v>
      </c>
      <c r="IA379">
        <v>1.85944</v>
      </c>
      <c r="IB379">
        <v>1.85959</v>
      </c>
      <c r="IC379">
        <v>1.85806</v>
      </c>
      <c r="ID379">
        <v>1.85711</v>
      </c>
      <c r="IE379">
        <v>1.85211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-36.97</v>
      </c>
      <c r="IT379">
        <v>-3.6718</v>
      </c>
      <c r="IU379">
        <v>-16.32932974039748</v>
      </c>
      <c r="IV379">
        <v>-0.02504303529460891</v>
      </c>
      <c r="IW379">
        <v>8.203137281165334E-06</v>
      </c>
      <c r="IX379">
        <v>-1.601710138363582E-09</v>
      </c>
      <c r="IY379">
        <v>-1.733088081787357</v>
      </c>
      <c r="IZ379">
        <v>-0.1542298006697892</v>
      </c>
      <c r="JA379">
        <v>0.004482180110296973</v>
      </c>
      <c r="JB379">
        <v>-5.576280945024944E-05</v>
      </c>
      <c r="JC379">
        <v>4</v>
      </c>
      <c r="JD379">
        <v>1967</v>
      </c>
      <c r="JE379">
        <v>1</v>
      </c>
      <c r="JF379">
        <v>28</v>
      </c>
      <c r="JG379">
        <v>39.2</v>
      </c>
      <c r="JH379">
        <v>39.2</v>
      </c>
      <c r="JI379">
        <v>2.75024</v>
      </c>
      <c r="JJ379">
        <v>2.61719</v>
      </c>
      <c r="JK379">
        <v>1.49658</v>
      </c>
      <c r="JL379">
        <v>2.40601</v>
      </c>
      <c r="JM379">
        <v>1.54907</v>
      </c>
      <c r="JN379">
        <v>2.44141</v>
      </c>
      <c r="JO379">
        <v>33.6479</v>
      </c>
      <c r="JP379">
        <v>15.6468</v>
      </c>
      <c r="JQ379">
        <v>18</v>
      </c>
      <c r="JR379">
        <v>491.533</v>
      </c>
      <c r="JS379">
        <v>429.869</v>
      </c>
      <c r="JT379">
        <v>22.5573</v>
      </c>
      <c r="JU379">
        <v>43.0724</v>
      </c>
      <c r="JV379">
        <v>30.0004</v>
      </c>
      <c r="JW379">
        <v>42.8428</v>
      </c>
      <c r="JX379">
        <v>42.6704</v>
      </c>
      <c r="JY379">
        <v>55.2076</v>
      </c>
      <c r="JZ379">
        <v>0</v>
      </c>
      <c r="KA379">
        <v>30.9147</v>
      </c>
      <c r="KB379">
        <v>16.612</v>
      </c>
      <c r="KC379">
        <v>1222.49</v>
      </c>
      <c r="KD379">
        <v>18.0477</v>
      </c>
      <c r="KE379">
        <v>98.5488</v>
      </c>
      <c r="KF379">
        <v>92.0051</v>
      </c>
    </row>
    <row r="380" spans="1:292">
      <c r="A380">
        <v>362</v>
      </c>
      <c r="B380">
        <v>1694445429.1</v>
      </c>
      <c r="C380">
        <v>11348.59999990463</v>
      </c>
      <c r="D380" t="s">
        <v>1164</v>
      </c>
      <c r="E380" t="s">
        <v>1165</v>
      </c>
      <c r="F380">
        <v>5</v>
      </c>
      <c r="G380" t="s">
        <v>1018</v>
      </c>
      <c r="H380">
        <v>1694445421.6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1230.333164627339</v>
      </c>
      <c r="AJ380">
        <v>1174.064484848485</v>
      </c>
      <c r="AK380">
        <v>3.406510712158127</v>
      </c>
      <c r="AL380">
        <v>65.95282676426442</v>
      </c>
      <c r="AM380">
        <f>(AO380 - AN380 + DX380*1E3/(8.314*(DZ380+273.15)) * AQ380/DW380 * AP380) * DW380/(100*DK380) * 1000/(1000 - AO380)</f>
        <v>0</v>
      </c>
      <c r="AN380">
        <v>16.31798842801115</v>
      </c>
      <c r="AO380">
        <v>21.69851878787878</v>
      </c>
      <c r="AP380">
        <v>-0.0001473970980993411</v>
      </c>
      <c r="AQ380">
        <v>102.977707971484</v>
      </c>
      <c r="AR380">
        <v>2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3.93</v>
      </c>
      <c r="DL380">
        <v>0.5</v>
      </c>
      <c r="DM380" t="s">
        <v>430</v>
      </c>
      <c r="DN380">
        <v>2</v>
      </c>
      <c r="DO380" t="b">
        <v>1</v>
      </c>
      <c r="DP380">
        <v>1694445421.6</v>
      </c>
      <c r="DQ380">
        <v>1125.217037037037</v>
      </c>
      <c r="DR380">
        <v>1194.304814814815</v>
      </c>
      <c r="DS380">
        <v>21.71692592592592</v>
      </c>
      <c r="DT380">
        <v>16.31446296296296</v>
      </c>
      <c r="DU380">
        <v>1162.083703703704</v>
      </c>
      <c r="DV380">
        <v>25.38915555555556</v>
      </c>
      <c r="DW380">
        <v>499.9983703703704</v>
      </c>
      <c r="DX380">
        <v>84.46346296296296</v>
      </c>
      <c r="DY380">
        <v>0.09993232962962963</v>
      </c>
      <c r="DZ380">
        <v>27.83544814814815</v>
      </c>
      <c r="EA380">
        <v>28.4304074074074</v>
      </c>
      <c r="EB380">
        <v>999.9000000000001</v>
      </c>
      <c r="EC380">
        <v>0</v>
      </c>
      <c r="ED380">
        <v>0</v>
      </c>
      <c r="EE380">
        <v>10011.46</v>
      </c>
      <c r="EF380">
        <v>0</v>
      </c>
      <c r="EG380">
        <v>1763.823333333333</v>
      </c>
      <c r="EH380">
        <v>-69.08677407407407</v>
      </c>
      <c r="EI380">
        <v>1150.197407407407</v>
      </c>
      <c r="EJ380">
        <v>1214.11037037037</v>
      </c>
      <c r="EK380">
        <v>5.40247925925926</v>
      </c>
      <c r="EL380">
        <v>1194.304814814815</v>
      </c>
      <c r="EM380">
        <v>16.31446296296296</v>
      </c>
      <c r="EN380">
        <v>1.834288148148148</v>
      </c>
      <c r="EO380">
        <v>1.377975555555555</v>
      </c>
      <c r="EP380">
        <v>16.08208888888889</v>
      </c>
      <c r="EQ380">
        <v>11.67741111111111</v>
      </c>
      <c r="ER380">
        <v>1999.995185185185</v>
      </c>
      <c r="ES380">
        <v>0.9800013333333333</v>
      </c>
      <c r="ET380">
        <v>0.01999818888888889</v>
      </c>
      <c r="EU380">
        <v>0</v>
      </c>
      <c r="EV380">
        <v>248.4854074074074</v>
      </c>
      <c r="EW380">
        <v>5.00078</v>
      </c>
      <c r="EX380">
        <v>6185.121481481481</v>
      </c>
      <c r="EY380">
        <v>16379.61111111111</v>
      </c>
      <c r="EZ380">
        <v>46.5391111111111</v>
      </c>
      <c r="FA380">
        <v>47.965</v>
      </c>
      <c r="FB380">
        <v>46.99737037037036</v>
      </c>
      <c r="FC380">
        <v>47.28674074074073</v>
      </c>
      <c r="FD380">
        <v>46.93025925925926</v>
      </c>
      <c r="FE380">
        <v>1955.095185185185</v>
      </c>
      <c r="FF380">
        <v>39.9</v>
      </c>
      <c r="FG380">
        <v>0</v>
      </c>
      <c r="FH380">
        <v>1694445429.3</v>
      </c>
      <c r="FI380">
        <v>0</v>
      </c>
      <c r="FJ380">
        <v>248.4909615384616</v>
      </c>
      <c r="FK380">
        <v>-2.357435895498443</v>
      </c>
      <c r="FL380">
        <v>40.19247848196873</v>
      </c>
      <c r="FM380">
        <v>6183.706538461538</v>
      </c>
      <c r="FN380">
        <v>15</v>
      </c>
      <c r="FO380">
        <v>1694443072.6</v>
      </c>
      <c r="FP380" t="s">
        <v>1019</v>
      </c>
      <c r="FQ380">
        <v>1694443072.6</v>
      </c>
      <c r="FR380">
        <v>1694443072.6</v>
      </c>
      <c r="FS380">
        <v>5</v>
      </c>
      <c r="FT380">
        <v>-0.144</v>
      </c>
      <c r="FU380">
        <v>0.006</v>
      </c>
      <c r="FV380">
        <v>-26.014</v>
      </c>
      <c r="FW380">
        <v>-3.404</v>
      </c>
      <c r="FX380">
        <v>420</v>
      </c>
      <c r="FY380">
        <v>15</v>
      </c>
      <c r="FZ380">
        <v>0.18</v>
      </c>
      <c r="GA380">
        <v>0.01</v>
      </c>
      <c r="GB380">
        <v>-69.06802195121951</v>
      </c>
      <c r="GC380">
        <v>-0.5475993031361194</v>
      </c>
      <c r="GD380">
        <v>0.0800820113541999</v>
      </c>
      <c r="GE380">
        <v>0</v>
      </c>
      <c r="GF380">
        <v>5.41556487804878</v>
      </c>
      <c r="GG380">
        <v>-0.2561908013937257</v>
      </c>
      <c r="GH380">
        <v>0.02531965226536073</v>
      </c>
      <c r="GI380">
        <v>1</v>
      </c>
      <c r="GJ380">
        <v>1</v>
      </c>
      <c r="GK380">
        <v>2</v>
      </c>
      <c r="GL380" t="s">
        <v>438</v>
      </c>
      <c r="GM380">
        <v>3.10361</v>
      </c>
      <c r="GN380">
        <v>2.75812</v>
      </c>
      <c r="GO380">
        <v>0.163169</v>
      </c>
      <c r="GP380">
        <v>0.165805</v>
      </c>
      <c r="GQ380">
        <v>0.102662</v>
      </c>
      <c r="GR380">
        <v>0.0752845</v>
      </c>
      <c r="GS380">
        <v>21079.6</v>
      </c>
      <c r="GT380">
        <v>19778.2</v>
      </c>
      <c r="GU380">
        <v>25774.6</v>
      </c>
      <c r="GV380">
        <v>24083.7</v>
      </c>
      <c r="GW380">
        <v>37186.1</v>
      </c>
      <c r="GX380">
        <v>32641</v>
      </c>
      <c r="GY380">
        <v>45110.4</v>
      </c>
      <c r="GZ380">
        <v>38180.4</v>
      </c>
      <c r="HA380">
        <v>1.73132</v>
      </c>
      <c r="HB380">
        <v>1.6227</v>
      </c>
      <c r="HC380">
        <v>-0.07815660000000001</v>
      </c>
      <c r="HD380">
        <v>0</v>
      </c>
      <c r="HE380">
        <v>29.7158</v>
      </c>
      <c r="HF380">
        <v>999.9</v>
      </c>
      <c r="HG380">
        <v>41.7</v>
      </c>
      <c r="HH380">
        <v>30.6</v>
      </c>
      <c r="HI380">
        <v>21.7695</v>
      </c>
      <c r="HJ380">
        <v>61.5645</v>
      </c>
      <c r="HK380">
        <v>23.7901</v>
      </c>
      <c r="HL380">
        <v>1</v>
      </c>
      <c r="HM380">
        <v>1.42393</v>
      </c>
      <c r="HN380">
        <v>9.28105</v>
      </c>
      <c r="HO380">
        <v>20.0692</v>
      </c>
      <c r="HP380">
        <v>5.20606</v>
      </c>
      <c r="HQ380">
        <v>11.992</v>
      </c>
      <c r="HR380">
        <v>4.96065</v>
      </c>
      <c r="HS380">
        <v>3.27403</v>
      </c>
      <c r="HT380">
        <v>9999</v>
      </c>
      <c r="HU380">
        <v>9999</v>
      </c>
      <c r="HV380">
        <v>9999</v>
      </c>
      <c r="HW380">
        <v>163.6</v>
      </c>
      <c r="HX380">
        <v>1.86374</v>
      </c>
      <c r="HY380">
        <v>1.85974</v>
      </c>
      <c r="HZ380">
        <v>1.85805</v>
      </c>
      <c r="IA380">
        <v>1.85944</v>
      </c>
      <c r="IB380">
        <v>1.85959</v>
      </c>
      <c r="IC380">
        <v>1.85806</v>
      </c>
      <c r="ID380">
        <v>1.85711</v>
      </c>
      <c r="IE380">
        <v>1.8521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-37.18</v>
      </c>
      <c r="IT380">
        <v>-3.6715</v>
      </c>
      <c r="IU380">
        <v>-16.32932974039748</v>
      </c>
      <c r="IV380">
        <v>-0.02504303529460891</v>
      </c>
      <c r="IW380">
        <v>8.203137281165334E-06</v>
      </c>
      <c r="IX380">
        <v>-1.601710138363582E-09</v>
      </c>
      <c r="IY380">
        <v>-1.733088081787357</v>
      </c>
      <c r="IZ380">
        <v>-0.1542298006697892</v>
      </c>
      <c r="JA380">
        <v>0.004482180110296973</v>
      </c>
      <c r="JB380">
        <v>-5.576280945024944E-05</v>
      </c>
      <c r="JC380">
        <v>4</v>
      </c>
      <c r="JD380">
        <v>1967</v>
      </c>
      <c r="JE380">
        <v>1</v>
      </c>
      <c r="JF380">
        <v>28</v>
      </c>
      <c r="JG380">
        <v>39.3</v>
      </c>
      <c r="JH380">
        <v>39.3</v>
      </c>
      <c r="JI380">
        <v>2.7771</v>
      </c>
      <c r="JJ380">
        <v>2.61475</v>
      </c>
      <c r="JK380">
        <v>1.49658</v>
      </c>
      <c r="JL380">
        <v>2.40601</v>
      </c>
      <c r="JM380">
        <v>1.54907</v>
      </c>
      <c r="JN380">
        <v>2.40845</v>
      </c>
      <c r="JO380">
        <v>33.6705</v>
      </c>
      <c r="JP380">
        <v>15.6468</v>
      </c>
      <c r="JQ380">
        <v>18</v>
      </c>
      <c r="JR380">
        <v>490.953</v>
      </c>
      <c r="JS380">
        <v>430.015</v>
      </c>
      <c r="JT380">
        <v>22.5636</v>
      </c>
      <c r="JU380">
        <v>43.0724</v>
      </c>
      <c r="JV380">
        <v>30.0001</v>
      </c>
      <c r="JW380">
        <v>42.8451</v>
      </c>
      <c r="JX380">
        <v>42.6735</v>
      </c>
      <c r="JY380">
        <v>55.8321</v>
      </c>
      <c r="JZ380">
        <v>0</v>
      </c>
      <c r="KA380">
        <v>30.9147</v>
      </c>
      <c r="KB380">
        <v>16.6016</v>
      </c>
      <c r="KC380">
        <v>1242.55</v>
      </c>
      <c r="KD380">
        <v>18.1928</v>
      </c>
      <c r="KE380">
        <v>98.5488</v>
      </c>
      <c r="KF380">
        <v>92.0046</v>
      </c>
    </row>
    <row r="381" spans="1:292">
      <c r="A381">
        <v>363</v>
      </c>
      <c r="B381">
        <v>1694445434.1</v>
      </c>
      <c r="C381">
        <v>11353.59999990463</v>
      </c>
      <c r="D381" t="s">
        <v>1166</v>
      </c>
      <c r="E381" t="s">
        <v>1167</v>
      </c>
      <c r="F381">
        <v>5</v>
      </c>
      <c r="G381" t="s">
        <v>1018</v>
      </c>
      <c r="H381">
        <v>1694445426.314285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1247.4205427563</v>
      </c>
      <c r="AJ381">
        <v>1191.012121212121</v>
      </c>
      <c r="AK381">
        <v>3.397197189710226</v>
      </c>
      <c r="AL381">
        <v>65.95282676426442</v>
      </c>
      <c r="AM381">
        <f>(AO381 - AN381 + DX381*1E3/(8.314*(DZ381+273.15)) * AQ381/DW381 * AP381) * DW381/(100*DK381) * 1000/(1000 - AO381)</f>
        <v>0</v>
      </c>
      <c r="AN381">
        <v>16.32253647916363</v>
      </c>
      <c r="AO381">
        <v>21.6869</v>
      </c>
      <c r="AP381">
        <v>-0.0001126286761956117</v>
      </c>
      <c r="AQ381">
        <v>102.977707971484</v>
      </c>
      <c r="AR381">
        <v>2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3.93</v>
      </c>
      <c r="DL381">
        <v>0.5</v>
      </c>
      <c r="DM381" t="s">
        <v>430</v>
      </c>
      <c r="DN381">
        <v>2</v>
      </c>
      <c r="DO381" t="b">
        <v>1</v>
      </c>
      <c r="DP381">
        <v>1694445426.314285</v>
      </c>
      <c r="DQ381">
        <v>1140.9275</v>
      </c>
      <c r="DR381">
        <v>1210.119285714286</v>
      </c>
      <c r="DS381">
        <v>21.70386785714286</v>
      </c>
      <c r="DT381">
        <v>16.31813571428571</v>
      </c>
      <c r="DU381">
        <v>1177.991428571429</v>
      </c>
      <c r="DV381">
        <v>25.37562857142857</v>
      </c>
      <c r="DW381">
        <v>499.988642857143</v>
      </c>
      <c r="DX381">
        <v>84.46375</v>
      </c>
      <c r="DY381">
        <v>0.09991194642857142</v>
      </c>
      <c r="DZ381">
        <v>27.84456785714286</v>
      </c>
      <c r="EA381">
        <v>28.4429</v>
      </c>
      <c r="EB381">
        <v>999.9000000000002</v>
      </c>
      <c r="EC381">
        <v>0</v>
      </c>
      <c r="ED381">
        <v>0</v>
      </c>
      <c r="EE381">
        <v>10017.07285714286</v>
      </c>
      <c r="EF381">
        <v>0</v>
      </c>
      <c r="EG381">
        <v>1766.835357142857</v>
      </c>
      <c r="EH381">
        <v>-69.19172142857143</v>
      </c>
      <c r="EI381">
        <v>1166.238928571428</v>
      </c>
      <c r="EJ381">
        <v>1230.192142857143</v>
      </c>
      <c r="EK381">
        <v>5.385746071428572</v>
      </c>
      <c r="EL381">
        <v>1210.119285714286</v>
      </c>
      <c r="EM381">
        <v>16.31813571428571</v>
      </c>
      <c r="EN381">
        <v>1.833191785714286</v>
      </c>
      <c r="EO381">
        <v>1.378290357142857</v>
      </c>
      <c r="EP381">
        <v>16.07271428571429</v>
      </c>
      <c r="EQ381">
        <v>11.68086785714286</v>
      </c>
      <c r="ER381">
        <v>1999.989285714286</v>
      </c>
      <c r="ES381">
        <v>0.9800013214285714</v>
      </c>
      <c r="ET381">
        <v>0.01999822857142857</v>
      </c>
      <c r="EU381">
        <v>0</v>
      </c>
      <c r="EV381">
        <v>248.2820000000001</v>
      </c>
      <c r="EW381">
        <v>5.00078</v>
      </c>
      <c r="EX381">
        <v>6183.611071428572</v>
      </c>
      <c r="EY381">
        <v>16379.56071428572</v>
      </c>
      <c r="EZ381">
        <v>46.52882142857142</v>
      </c>
      <c r="FA381">
        <v>47.96399999999999</v>
      </c>
      <c r="FB381">
        <v>46.90592857142856</v>
      </c>
      <c r="FC381">
        <v>47.28996428571429</v>
      </c>
      <c r="FD381">
        <v>46.98192857142856</v>
      </c>
      <c r="FE381">
        <v>1955.089285714286</v>
      </c>
      <c r="FF381">
        <v>39.9</v>
      </c>
      <c r="FG381">
        <v>0</v>
      </c>
      <c r="FH381">
        <v>1694445434.1</v>
      </c>
      <c r="FI381">
        <v>0</v>
      </c>
      <c r="FJ381">
        <v>248.2733076923077</v>
      </c>
      <c r="FK381">
        <v>-2.369230779477305</v>
      </c>
      <c r="FL381">
        <v>-63.28102561691581</v>
      </c>
      <c r="FM381">
        <v>6183.629615384614</v>
      </c>
      <c r="FN381">
        <v>15</v>
      </c>
      <c r="FO381">
        <v>1694443072.6</v>
      </c>
      <c r="FP381" t="s">
        <v>1019</v>
      </c>
      <c r="FQ381">
        <v>1694443072.6</v>
      </c>
      <c r="FR381">
        <v>1694443072.6</v>
      </c>
      <c r="FS381">
        <v>5</v>
      </c>
      <c r="FT381">
        <v>-0.144</v>
      </c>
      <c r="FU381">
        <v>0.006</v>
      </c>
      <c r="FV381">
        <v>-26.014</v>
      </c>
      <c r="FW381">
        <v>-3.404</v>
      </c>
      <c r="FX381">
        <v>420</v>
      </c>
      <c r="FY381">
        <v>15</v>
      </c>
      <c r="FZ381">
        <v>0.18</v>
      </c>
      <c r="GA381">
        <v>0.01</v>
      </c>
      <c r="GB381">
        <v>-69.12916</v>
      </c>
      <c r="GC381">
        <v>-1.162225891181849</v>
      </c>
      <c r="GD381">
        <v>0.1284033971513221</v>
      </c>
      <c r="GE381">
        <v>0</v>
      </c>
      <c r="GF381">
        <v>5.397034000000001</v>
      </c>
      <c r="GG381">
        <v>-0.2212066041275862</v>
      </c>
      <c r="GH381">
        <v>0.02145077828424887</v>
      </c>
      <c r="GI381">
        <v>1</v>
      </c>
      <c r="GJ381">
        <v>1</v>
      </c>
      <c r="GK381">
        <v>2</v>
      </c>
      <c r="GL381" t="s">
        <v>438</v>
      </c>
      <c r="GM381">
        <v>3.10366</v>
      </c>
      <c r="GN381">
        <v>2.75816</v>
      </c>
      <c r="GO381">
        <v>0.164611</v>
      </c>
      <c r="GP381">
        <v>0.167238</v>
      </c>
      <c r="GQ381">
        <v>0.10263</v>
      </c>
      <c r="GR381">
        <v>0.0752929</v>
      </c>
      <c r="GS381">
        <v>21043.2</v>
      </c>
      <c r="GT381">
        <v>19744.1</v>
      </c>
      <c r="GU381">
        <v>25774.7</v>
      </c>
      <c r="GV381">
        <v>24083.7</v>
      </c>
      <c r="GW381">
        <v>37187.3</v>
      </c>
      <c r="GX381">
        <v>32640.8</v>
      </c>
      <c r="GY381">
        <v>45110</v>
      </c>
      <c r="GZ381">
        <v>38180.3</v>
      </c>
      <c r="HA381">
        <v>1.73145</v>
      </c>
      <c r="HB381">
        <v>1.6225</v>
      </c>
      <c r="HC381">
        <v>-0.0758842</v>
      </c>
      <c r="HD381">
        <v>0</v>
      </c>
      <c r="HE381">
        <v>29.7195</v>
      </c>
      <c r="HF381">
        <v>999.9</v>
      </c>
      <c r="HG381">
        <v>41.7</v>
      </c>
      <c r="HH381">
        <v>30.6</v>
      </c>
      <c r="HI381">
        <v>21.7707</v>
      </c>
      <c r="HJ381">
        <v>61.3045</v>
      </c>
      <c r="HK381">
        <v>23.8862</v>
      </c>
      <c r="HL381">
        <v>1</v>
      </c>
      <c r="HM381">
        <v>1.42384</v>
      </c>
      <c r="HN381">
        <v>9.28105</v>
      </c>
      <c r="HO381">
        <v>20.0694</v>
      </c>
      <c r="HP381">
        <v>5.20696</v>
      </c>
      <c r="HQ381">
        <v>11.992</v>
      </c>
      <c r="HR381">
        <v>4.9608</v>
      </c>
      <c r="HS381">
        <v>3.274</v>
      </c>
      <c r="HT381">
        <v>9999</v>
      </c>
      <c r="HU381">
        <v>9999</v>
      </c>
      <c r="HV381">
        <v>9999</v>
      </c>
      <c r="HW381">
        <v>163.6</v>
      </c>
      <c r="HX381">
        <v>1.86373</v>
      </c>
      <c r="HY381">
        <v>1.85975</v>
      </c>
      <c r="HZ381">
        <v>1.85806</v>
      </c>
      <c r="IA381">
        <v>1.85944</v>
      </c>
      <c r="IB381">
        <v>1.85958</v>
      </c>
      <c r="IC381">
        <v>1.85805</v>
      </c>
      <c r="ID381">
        <v>1.85713</v>
      </c>
      <c r="IE381">
        <v>1.85211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-37.39</v>
      </c>
      <c r="IT381">
        <v>-3.6711</v>
      </c>
      <c r="IU381">
        <v>-16.32932974039748</v>
      </c>
      <c r="IV381">
        <v>-0.02504303529460891</v>
      </c>
      <c r="IW381">
        <v>8.203137281165334E-06</v>
      </c>
      <c r="IX381">
        <v>-1.601710138363582E-09</v>
      </c>
      <c r="IY381">
        <v>-1.733088081787357</v>
      </c>
      <c r="IZ381">
        <v>-0.1542298006697892</v>
      </c>
      <c r="JA381">
        <v>0.004482180110296973</v>
      </c>
      <c r="JB381">
        <v>-5.576280945024944E-05</v>
      </c>
      <c r="JC381">
        <v>4</v>
      </c>
      <c r="JD381">
        <v>1967</v>
      </c>
      <c r="JE381">
        <v>1</v>
      </c>
      <c r="JF381">
        <v>28</v>
      </c>
      <c r="JG381">
        <v>39.4</v>
      </c>
      <c r="JH381">
        <v>39.4</v>
      </c>
      <c r="JI381">
        <v>2.80762</v>
      </c>
      <c r="JJ381">
        <v>2.62085</v>
      </c>
      <c r="JK381">
        <v>1.49658</v>
      </c>
      <c r="JL381">
        <v>2.40601</v>
      </c>
      <c r="JM381">
        <v>1.54907</v>
      </c>
      <c r="JN381">
        <v>2.35229</v>
      </c>
      <c r="JO381">
        <v>33.6705</v>
      </c>
      <c r="JP381">
        <v>15.6381</v>
      </c>
      <c r="JQ381">
        <v>18</v>
      </c>
      <c r="JR381">
        <v>491.053</v>
      </c>
      <c r="JS381">
        <v>429.894</v>
      </c>
      <c r="JT381">
        <v>22.5757</v>
      </c>
      <c r="JU381">
        <v>43.0768</v>
      </c>
      <c r="JV381">
        <v>30</v>
      </c>
      <c r="JW381">
        <v>42.8483</v>
      </c>
      <c r="JX381">
        <v>42.6749</v>
      </c>
      <c r="JY381">
        <v>56.3881</v>
      </c>
      <c r="JZ381">
        <v>0</v>
      </c>
      <c r="KA381">
        <v>30.9147</v>
      </c>
      <c r="KB381">
        <v>16.5889</v>
      </c>
      <c r="KC381">
        <v>1255.91</v>
      </c>
      <c r="KD381">
        <v>18.3462</v>
      </c>
      <c r="KE381">
        <v>98.5484</v>
      </c>
      <c r="KF381">
        <v>92.0044</v>
      </c>
    </row>
    <row r="382" spans="1:292">
      <c r="A382">
        <v>364</v>
      </c>
      <c r="B382">
        <v>1694445439.1</v>
      </c>
      <c r="C382">
        <v>11358.59999990463</v>
      </c>
      <c r="D382" t="s">
        <v>1168</v>
      </c>
      <c r="E382" t="s">
        <v>1169</v>
      </c>
      <c r="F382">
        <v>5</v>
      </c>
      <c r="G382" t="s">
        <v>1018</v>
      </c>
      <c r="H382">
        <v>1694445431.6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1264.385033663587</v>
      </c>
      <c r="AJ382">
        <v>1208.134787878788</v>
      </c>
      <c r="AK382">
        <v>3.444639805599359</v>
      </c>
      <c r="AL382">
        <v>65.95282676426442</v>
      </c>
      <c r="AM382">
        <f>(AO382 - AN382 + DX382*1E3/(8.314*(DZ382+273.15)) * AQ382/DW382 * AP382) * DW382/(100*DK382) * 1000/(1000 - AO382)</f>
        <v>0</v>
      </c>
      <c r="AN382">
        <v>16.32354545647741</v>
      </c>
      <c r="AO382">
        <v>21.67449636363635</v>
      </c>
      <c r="AP382">
        <v>-0.0001230657539181815</v>
      </c>
      <c r="AQ382">
        <v>102.977707971484</v>
      </c>
      <c r="AR382">
        <v>2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3.93</v>
      </c>
      <c r="DL382">
        <v>0.5</v>
      </c>
      <c r="DM382" t="s">
        <v>430</v>
      </c>
      <c r="DN382">
        <v>2</v>
      </c>
      <c r="DO382" t="b">
        <v>1</v>
      </c>
      <c r="DP382">
        <v>1694445431.6</v>
      </c>
      <c r="DQ382">
        <v>1158.55</v>
      </c>
      <c r="DR382">
        <v>1227.844814814815</v>
      </c>
      <c r="DS382">
        <v>21.69094074074074</v>
      </c>
      <c r="DT382">
        <v>16.32171111111111</v>
      </c>
      <c r="DU382">
        <v>1195.833333333333</v>
      </c>
      <c r="DV382">
        <v>25.36224074074075</v>
      </c>
      <c r="DW382">
        <v>499.9814814814815</v>
      </c>
      <c r="DX382">
        <v>84.46421481481482</v>
      </c>
      <c r="DY382">
        <v>0.09988848888888888</v>
      </c>
      <c r="DZ382">
        <v>27.85887777777777</v>
      </c>
      <c r="EA382">
        <v>28.4647</v>
      </c>
      <c r="EB382">
        <v>999.9000000000001</v>
      </c>
      <c r="EC382">
        <v>0</v>
      </c>
      <c r="ED382">
        <v>0</v>
      </c>
      <c r="EE382">
        <v>10014.42037037037</v>
      </c>
      <c r="EF382">
        <v>0</v>
      </c>
      <c r="EG382">
        <v>1767.607407407408</v>
      </c>
      <c r="EH382">
        <v>-69.29526296296297</v>
      </c>
      <c r="EI382">
        <v>1184.235555555555</v>
      </c>
      <c r="EJ382">
        <v>1248.217407407408</v>
      </c>
      <c r="EK382">
        <v>5.369242592592593</v>
      </c>
      <c r="EL382">
        <v>1227.844814814815</v>
      </c>
      <c r="EM382">
        <v>16.32171111111111</v>
      </c>
      <c r="EN382">
        <v>1.83210962962963</v>
      </c>
      <c r="EO382">
        <v>1.37860037037037</v>
      </c>
      <c r="EP382">
        <v>16.06346666666667</v>
      </c>
      <c r="EQ382">
        <v>11.68427037037037</v>
      </c>
      <c r="ER382">
        <v>1999.991851851852</v>
      </c>
      <c r="ES382">
        <v>0.9800014814814815</v>
      </c>
      <c r="ET382">
        <v>0.01999805925925926</v>
      </c>
      <c r="EU382">
        <v>0</v>
      </c>
      <c r="EV382">
        <v>248.0403333333333</v>
      </c>
      <c r="EW382">
        <v>5.00078</v>
      </c>
      <c r="EX382">
        <v>6177.489259259261</v>
      </c>
      <c r="EY382">
        <v>16379.57037037037</v>
      </c>
      <c r="EZ382">
        <v>46.51822222222221</v>
      </c>
      <c r="FA382">
        <v>47.9604074074074</v>
      </c>
      <c r="FB382">
        <v>46.87940740740741</v>
      </c>
      <c r="FC382">
        <v>47.29381481481482</v>
      </c>
      <c r="FD382">
        <v>47.01837037037038</v>
      </c>
      <c r="FE382">
        <v>1955.091851851852</v>
      </c>
      <c r="FF382">
        <v>39.9</v>
      </c>
      <c r="FG382">
        <v>0</v>
      </c>
      <c r="FH382">
        <v>1694445439.5</v>
      </c>
      <c r="FI382">
        <v>0</v>
      </c>
      <c r="FJ382">
        <v>248.00628</v>
      </c>
      <c r="FK382">
        <v>-3.596307698328896</v>
      </c>
      <c r="FL382">
        <v>-54.28230738471628</v>
      </c>
      <c r="FM382">
        <v>6177.7064</v>
      </c>
      <c r="FN382">
        <v>15</v>
      </c>
      <c r="FO382">
        <v>1694443072.6</v>
      </c>
      <c r="FP382" t="s">
        <v>1019</v>
      </c>
      <c r="FQ382">
        <v>1694443072.6</v>
      </c>
      <c r="FR382">
        <v>1694443072.6</v>
      </c>
      <c r="FS382">
        <v>5</v>
      </c>
      <c r="FT382">
        <v>-0.144</v>
      </c>
      <c r="FU382">
        <v>0.006</v>
      </c>
      <c r="FV382">
        <v>-26.014</v>
      </c>
      <c r="FW382">
        <v>-3.404</v>
      </c>
      <c r="FX382">
        <v>420</v>
      </c>
      <c r="FY382">
        <v>15</v>
      </c>
      <c r="FZ382">
        <v>0.18</v>
      </c>
      <c r="GA382">
        <v>0.01</v>
      </c>
      <c r="GB382">
        <v>-69.23502439024391</v>
      </c>
      <c r="GC382">
        <v>-1.296200696864267</v>
      </c>
      <c r="GD382">
        <v>0.1452482077140389</v>
      </c>
      <c r="GE382">
        <v>0</v>
      </c>
      <c r="GF382">
        <v>5.378941219512195</v>
      </c>
      <c r="GG382">
        <v>-0.1856142857142861</v>
      </c>
      <c r="GH382">
        <v>0.01839261240813054</v>
      </c>
      <c r="GI382">
        <v>1</v>
      </c>
      <c r="GJ382">
        <v>1</v>
      </c>
      <c r="GK382">
        <v>2</v>
      </c>
      <c r="GL382" t="s">
        <v>438</v>
      </c>
      <c r="GM382">
        <v>3.1037</v>
      </c>
      <c r="GN382">
        <v>2.75791</v>
      </c>
      <c r="GO382">
        <v>0.166054</v>
      </c>
      <c r="GP382">
        <v>0.168631</v>
      </c>
      <c r="GQ382">
        <v>0.102591</v>
      </c>
      <c r="GR382">
        <v>0.07530249999999999</v>
      </c>
      <c r="GS382">
        <v>21006.6</v>
      </c>
      <c r="GT382">
        <v>19711</v>
      </c>
      <c r="GU382">
        <v>25774.6</v>
      </c>
      <c r="GV382">
        <v>24083.6</v>
      </c>
      <c r="GW382">
        <v>37188.8</v>
      </c>
      <c r="GX382">
        <v>32640.7</v>
      </c>
      <c r="GY382">
        <v>45109.7</v>
      </c>
      <c r="GZ382">
        <v>38180.4</v>
      </c>
      <c r="HA382">
        <v>1.7315</v>
      </c>
      <c r="HB382">
        <v>1.6226</v>
      </c>
      <c r="HC382">
        <v>-0.0757277</v>
      </c>
      <c r="HD382">
        <v>0</v>
      </c>
      <c r="HE382">
        <v>29.7277</v>
      </c>
      <c r="HF382">
        <v>999.9</v>
      </c>
      <c r="HG382">
        <v>41.7</v>
      </c>
      <c r="HH382">
        <v>30.6</v>
      </c>
      <c r="HI382">
        <v>21.7711</v>
      </c>
      <c r="HJ382">
        <v>61.7645</v>
      </c>
      <c r="HK382">
        <v>23.7019</v>
      </c>
      <c r="HL382">
        <v>1</v>
      </c>
      <c r="HM382">
        <v>1.42386</v>
      </c>
      <c r="HN382">
        <v>9.28105</v>
      </c>
      <c r="HO382">
        <v>20.069</v>
      </c>
      <c r="HP382">
        <v>5.20366</v>
      </c>
      <c r="HQ382">
        <v>11.992</v>
      </c>
      <c r="HR382">
        <v>4.9603</v>
      </c>
      <c r="HS382">
        <v>3.27378</v>
      </c>
      <c r="HT382">
        <v>9999</v>
      </c>
      <c r="HU382">
        <v>9999</v>
      </c>
      <c r="HV382">
        <v>9999</v>
      </c>
      <c r="HW382">
        <v>163.6</v>
      </c>
      <c r="HX382">
        <v>1.86373</v>
      </c>
      <c r="HY382">
        <v>1.85975</v>
      </c>
      <c r="HZ382">
        <v>1.85806</v>
      </c>
      <c r="IA382">
        <v>1.85944</v>
      </c>
      <c r="IB382">
        <v>1.85958</v>
      </c>
      <c r="IC382">
        <v>1.85804</v>
      </c>
      <c r="ID382">
        <v>1.8571</v>
      </c>
      <c r="IE382">
        <v>1.85211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-37.6</v>
      </c>
      <c r="IT382">
        <v>-3.6706</v>
      </c>
      <c r="IU382">
        <v>-16.32932974039748</v>
      </c>
      <c r="IV382">
        <v>-0.02504303529460891</v>
      </c>
      <c r="IW382">
        <v>8.203137281165334E-06</v>
      </c>
      <c r="IX382">
        <v>-1.601710138363582E-09</v>
      </c>
      <c r="IY382">
        <v>-1.733088081787357</v>
      </c>
      <c r="IZ382">
        <v>-0.1542298006697892</v>
      </c>
      <c r="JA382">
        <v>0.004482180110296973</v>
      </c>
      <c r="JB382">
        <v>-5.576280945024944E-05</v>
      </c>
      <c r="JC382">
        <v>4</v>
      </c>
      <c r="JD382">
        <v>1967</v>
      </c>
      <c r="JE382">
        <v>1</v>
      </c>
      <c r="JF382">
        <v>28</v>
      </c>
      <c r="JG382">
        <v>39.4</v>
      </c>
      <c r="JH382">
        <v>39.4</v>
      </c>
      <c r="JI382">
        <v>2.83569</v>
      </c>
      <c r="JJ382">
        <v>2.62085</v>
      </c>
      <c r="JK382">
        <v>1.49658</v>
      </c>
      <c r="JL382">
        <v>2.40601</v>
      </c>
      <c r="JM382">
        <v>1.54907</v>
      </c>
      <c r="JN382">
        <v>2.40112</v>
      </c>
      <c r="JO382">
        <v>33.6705</v>
      </c>
      <c r="JP382">
        <v>15.6381</v>
      </c>
      <c r="JQ382">
        <v>18</v>
      </c>
      <c r="JR382">
        <v>491.092</v>
      </c>
      <c r="JS382">
        <v>429.974</v>
      </c>
      <c r="JT382">
        <v>22.5899</v>
      </c>
      <c r="JU382">
        <v>43.0777</v>
      </c>
      <c r="JV382">
        <v>30.0001</v>
      </c>
      <c r="JW382">
        <v>42.8494</v>
      </c>
      <c r="JX382">
        <v>42.6777</v>
      </c>
      <c r="JY382">
        <v>57.0012</v>
      </c>
      <c r="JZ382">
        <v>0</v>
      </c>
      <c r="KA382">
        <v>30.9147</v>
      </c>
      <c r="KB382">
        <v>16.5768</v>
      </c>
      <c r="KC382">
        <v>1275.96</v>
      </c>
      <c r="KD382">
        <v>18.6053</v>
      </c>
      <c r="KE382">
        <v>98.5479</v>
      </c>
      <c r="KF382">
        <v>92.00449999999999</v>
      </c>
    </row>
    <row r="383" spans="1:292">
      <c r="A383">
        <v>365</v>
      </c>
      <c r="B383">
        <v>1694445444.1</v>
      </c>
      <c r="C383">
        <v>11363.59999990463</v>
      </c>
      <c r="D383" t="s">
        <v>1170</v>
      </c>
      <c r="E383" t="s">
        <v>1171</v>
      </c>
      <c r="F383">
        <v>5</v>
      </c>
      <c r="G383" t="s">
        <v>1018</v>
      </c>
      <c r="H383">
        <v>1694445436.314285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1281.46763136669</v>
      </c>
      <c r="AJ383">
        <v>1225.187151515152</v>
      </c>
      <c r="AK383">
        <v>3.39062193083146</v>
      </c>
      <c r="AL383">
        <v>65.95282676426442</v>
      </c>
      <c r="AM383">
        <f>(AO383 - AN383 + DX383*1E3/(8.314*(DZ383+273.15)) * AQ383/DW383 * AP383) * DW383/(100*DK383) * 1000/(1000 - AO383)</f>
        <v>0</v>
      </c>
      <c r="AN383">
        <v>16.33011683816888</v>
      </c>
      <c r="AO383">
        <v>21.67039272727272</v>
      </c>
      <c r="AP383">
        <v>-9.453006086403456E-06</v>
      </c>
      <c r="AQ383">
        <v>102.977707971484</v>
      </c>
      <c r="AR383">
        <v>2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3.93</v>
      </c>
      <c r="DL383">
        <v>0.5</v>
      </c>
      <c r="DM383" t="s">
        <v>430</v>
      </c>
      <c r="DN383">
        <v>2</v>
      </c>
      <c r="DO383" t="b">
        <v>1</v>
      </c>
      <c r="DP383">
        <v>1694445436.314285</v>
      </c>
      <c r="DQ383">
        <v>1174.291428571429</v>
      </c>
      <c r="DR383">
        <v>1243.652142857143</v>
      </c>
      <c r="DS383">
        <v>21.68189642857143</v>
      </c>
      <c r="DT383">
        <v>16.32542142857143</v>
      </c>
      <c r="DU383">
        <v>1211.771071428572</v>
      </c>
      <c r="DV383">
        <v>25.35287142857143</v>
      </c>
      <c r="DW383">
        <v>499.9676428571428</v>
      </c>
      <c r="DX383">
        <v>84.46403928571428</v>
      </c>
      <c r="DY383">
        <v>0.1000016857142857</v>
      </c>
      <c r="DZ383">
        <v>27.87292857142856</v>
      </c>
      <c r="EA383">
        <v>28.48015</v>
      </c>
      <c r="EB383">
        <v>999.9000000000002</v>
      </c>
      <c r="EC383">
        <v>0</v>
      </c>
      <c r="ED383">
        <v>0</v>
      </c>
      <c r="EE383">
        <v>10010.53464285714</v>
      </c>
      <c r="EF383">
        <v>0</v>
      </c>
      <c r="EG383">
        <v>1767.9425</v>
      </c>
      <c r="EH383">
        <v>-69.36106428571428</v>
      </c>
      <c r="EI383">
        <v>1200.315357142857</v>
      </c>
      <c r="EJ383">
        <v>1264.2925</v>
      </c>
      <c r="EK383">
        <v>5.356485000000001</v>
      </c>
      <c r="EL383">
        <v>1243.652142857143</v>
      </c>
      <c r="EM383">
        <v>16.32542142857143</v>
      </c>
      <c r="EN383">
        <v>1.831341785714285</v>
      </c>
      <c r="EO383">
        <v>1.378910714285714</v>
      </c>
      <c r="EP383">
        <v>16.0569</v>
      </c>
      <c r="EQ383">
        <v>11.68768214285714</v>
      </c>
      <c r="ER383">
        <v>1999.988928571428</v>
      </c>
      <c r="ES383">
        <v>0.9800015357142857</v>
      </c>
      <c r="ET383">
        <v>0.01999800357142856</v>
      </c>
      <c r="EU383">
        <v>0</v>
      </c>
      <c r="EV383">
        <v>247.7083571428571</v>
      </c>
      <c r="EW383">
        <v>5.00078</v>
      </c>
      <c r="EX383">
        <v>6175.783928571428</v>
      </c>
      <c r="EY383">
        <v>16379.55714285714</v>
      </c>
      <c r="EZ383">
        <v>46.50867857142857</v>
      </c>
      <c r="FA383">
        <v>47.95739285714285</v>
      </c>
      <c r="FB383">
        <v>46.85246428571428</v>
      </c>
      <c r="FC383">
        <v>47.28785714285714</v>
      </c>
      <c r="FD383">
        <v>47.03110714285715</v>
      </c>
      <c r="FE383">
        <v>1955.088928571429</v>
      </c>
      <c r="FF383">
        <v>39.9</v>
      </c>
      <c r="FG383">
        <v>0</v>
      </c>
      <c r="FH383">
        <v>1694445444.3</v>
      </c>
      <c r="FI383">
        <v>0</v>
      </c>
      <c r="FJ383">
        <v>247.7014</v>
      </c>
      <c r="FK383">
        <v>-3.875846183256509</v>
      </c>
      <c r="FL383">
        <v>2.371538694671626</v>
      </c>
      <c r="FM383">
        <v>6175.9028</v>
      </c>
      <c r="FN383">
        <v>15</v>
      </c>
      <c r="FO383">
        <v>1694443072.6</v>
      </c>
      <c r="FP383" t="s">
        <v>1019</v>
      </c>
      <c r="FQ383">
        <v>1694443072.6</v>
      </c>
      <c r="FR383">
        <v>1694443072.6</v>
      </c>
      <c r="FS383">
        <v>5</v>
      </c>
      <c r="FT383">
        <v>-0.144</v>
      </c>
      <c r="FU383">
        <v>0.006</v>
      </c>
      <c r="FV383">
        <v>-26.014</v>
      </c>
      <c r="FW383">
        <v>-3.404</v>
      </c>
      <c r="FX383">
        <v>420</v>
      </c>
      <c r="FY383">
        <v>15</v>
      </c>
      <c r="FZ383">
        <v>0.18</v>
      </c>
      <c r="GA383">
        <v>0.01</v>
      </c>
      <c r="GB383">
        <v>-69.29064634146341</v>
      </c>
      <c r="GC383">
        <v>-0.8507393728223209</v>
      </c>
      <c r="GD383">
        <v>0.1177201292391352</v>
      </c>
      <c r="GE383">
        <v>0</v>
      </c>
      <c r="GF383">
        <v>5.366529268292683</v>
      </c>
      <c r="GG383">
        <v>-0.170799094076637</v>
      </c>
      <c r="GH383">
        <v>0.01689811800608372</v>
      </c>
      <c r="GI383">
        <v>1</v>
      </c>
      <c r="GJ383">
        <v>1</v>
      </c>
      <c r="GK383">
        <v>2</v>
      </c>
      <c r="GL383" t="s">
        <v>438</v>
      </c>
      <c r="GM383">
        <v>3.10391</v>
      </c>
      <c r="GN383">
        <v>2.75857</v>
      </c>
      <c r="GO383">
        <v>0.167479</v>
      </c>
      <c r="GP383">
        <v>0.170032</v>
      </c>
      <c r="GQ383">
        <v>0.102581</v>
      </c>
      <c r="GR383">
        <v>0.0753268</v>
      </c>
      <c r="GS383">
        <v>20970.4</v>
      </c>
      <c r="GT383">
        <v>19677.6</v>
      </c>
      <c r="GU383">
        <v>25774.3</v>
      </c>
      <c r="GV383">
        <v>24083.6</v>
      </c>
      <c r="GW383">
        <v>37189.4</v>
      </c>
      <c r="GX383">
        <v>32639.9</v>
      </c>
      <c r="GY383">
        <v>45109.8</v>
      </c>
      <c r="GZ383">
        <v>38180.3</v>
      </c>
      <c r="HA383">
        <v>1.73165</v>
      </c>
      <c r="HB383">
        <v>1.62227</v>
      </c>
      <c r="HC383">
        <v>-0.0760704</v>
      </c>
      <c r="HD383">
        <v>0</v>
      </c>
      <c r="HE383">
        <v>29.7422</v>
      </c>
      <c r="HF383">
        <v>999.9</v>
      </c>
      <c r="HG383">
        <v>41.7</v>
      </c>
      <c r="HH383">
        <v>30.6</v>
      </c>
      <c r="HI383">
        <v>21.7717</v>
      </c>
      <c r="HJ383">
        <v>61.4445</v>
      </c>
      <c r="HK383">
        <v>23.6939</v>
      </c>
      <c r="HL383">
        <v>1</v>
      </c>
      <c r="HM383">
        <v>1.42421</v>
      </c>
      <c r="HN383">
        <v>9.28105</v>
      </c>
      <c r="HO383">
        <v>20.0696</v>
      </c>
      <c r="HP383">
        <v>5.20636</v>
      </c>
      <c r="HQ383">
        <v>11.992</v>
      </c>
      <c r="HR383">
        <v>4.96045</v>
      </c>
      <c r="HS383">
        <v>3.27428</v>
      </c>
      <c r="HT383">
        <v>9999</v>
      </c>
      <c r="HU383">
        <v>9999</v>
      </c>
      <c r="HV383">
        <v>9999</v>
      </c>
      <c r="HW383">
        <v>163.6</v>
      </c>
      <c r="HX383">
        <v>1.86371</v>
      </c>
      <c r="HY383">
        <v>1.85975</v>
      </c>
      <c r="HZ383">
        <v>1.85806</v>
      </c>
      <c r="IA383">
        <v>1.85944</v>
      </c>
      <c r="IB383">
        <v>1.85959</v>
      </c>
      <c r="IC383">
        <v>1.85805</v>
      </c>
      <c r="ID383">
        <v>1.85712</v>
      </c>
      <c r="IE383">
        <v>1.85211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-37.8</v>
      </c>
      <c r="IT383">
        <v>-3.6705</v>
      </c>
      <c r="IU383">
        <v>-16.32932974039748</v>
      </c>
      <c r="IV383">
        <v>-0.02504303529460891</v>
      </c>
      <c r="IW383">
        <v>8.203137281165334E-06</v>
      </c>
      <c r="IX383">
        <v>-1.601710138363582E-09</v>
      </c>
      <c r="IY383">
        <v>-1.733088081787357</v>
      </c>
      <c r="IZ383">
        <v>-0.1542298006697892</v>
      </c>
      <c r="JA383">
        <v>0.004482180110296973</v>
      </c>
      <c r="JB383">
        <v>-5.576280945024944E-05</v>
      </c>
      <c r="JC383">
        <v>4</v>
      </c>
      <c r="JD383">
        <v>1967</v>
      </c>
      <c r="JE383">
        <v>1</v>
      </c>
      <c r="JF383">
        <v>28</v>
      </c>
      <c r="JG383">
        <v>39.5</v>
      </c>
      <c r="JH383">
        <v>39.5</v>
      </c>
      <c r="JI383">
        <v>2.86621</v>
      </c>
      <c r="JJ383">
        <v>2.61597</v>
      </c>
      <c r="JK383">
        <v>1.49658</v>
      </c>
      <c r="JL383">
        <v>2.40601</v>
      </c>
      <c r="JM383">
        <v>1.54907</v>
      </c>
      <c r="JN383">
        <v>2.45605</v>
      </c>
      <c r="JO383">
        <v>33.6705</v>
      </c>
      <c r="JP383">
        <v>15.6468</v>
      </c>
      <c r="JQ383">
        <v>18</v>
      </c>
      <c r="JR383">
        <v>491.208</v>
      </c>
      <c r="JS383">
        <v>429.778</v>
      </c>
      <c r="JT383">
        <v>22.607</v>
      </c>
      <c r="JU383">
        <v>43.0814</v>
      </c>
      <c r="JV383">
        <v>30.0003</v>
      </c>
      <c r="JW383">
        <v>42.8528</v>
      </c>
      <c r="JX383">
        <v>42.6801</v>
      </c>
      <c r="JY383">
        <v>57.5491</v>
      </c>
      <c r="JZ383">
        <v>0</v>
      </c>
      <c r="KA383">
        <v>31.3148</v>
      </c>
      <c r="KB383">
        <v>16.5684</v>
      </c>
      <c r="KC383">
        <v>1289.33</v>
      </c>
      <c r="KD383">
        <v>18.8047</v>
      </c>
      <c r="KE383">
        <v>98.5476</v>
      </c>
      <c r="KF383">
        <v>92.0043</v>
      </c>
    </row>
    <row r="384" spans="1:292">
      <c r="A384">
        <v>366</v>
      </c>
      <c r="B384">
        <v>1694445449.1</v>
      </c>
      <c r="C384">
        <v>11368.59999990463</v>
      </c>
      <c r="D384" t="s">
        <v>1172</v>
      </c>
      <c r="E384" t="s">
        <v>1173</v>
      </c>
      <c r="F384">
        <v>5</v>
      </c>
      <c r="G384" t="s">
        <v>1018</v>
      </c>
      <c r="H384">
        <v>1694445441.6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1298.587081522945</v>
      </c>
      <c r="AJ384">
        <v>1242.225757575758</v>
      </c>
      <c r="AK384">
        <v>3.399218291340576</v>
      </c>
      <c r="AL384">
        <v>65.95282676426442</v>
      </c>
      <c r="AM384">
        <f>(AO384 - AN384 + DX384*1E3/(8.314*(DZ384+273.15)) * AQ384/DW384 * AP384) * DW384/(100*DK384) * 1000/(1000 - AO384)</f>
        <v>0</v>
      </c>
      <c r="AN384">
        <v>16.36057333155138</v>
      </c>
      <c r="AO384">
        <v>21.66863212121212</v>
      </c>
      <c r="AP384">
        <v>-6.183804869989404E-05</v>
      </c>
      <c r="AQ384">
        <v>102.977707971484</v>
      </c>
      <c r="AR384">
        <v>2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3.93</v>
      </c>
      <c r="DL384">
        <v>0.5</v>
      </c>
      <c r="DM384" t="s">
        <v>430</v>
      </c>
      <c r="DN384">
        <v>2</v>
      </c>
      <c r="DO384" t="b">
        <v>1</v>
      </c>
      <c r="DP384">
        <v>1694445441.6</v>
      </c>
      <c r="DQ384">
        <v>1191.955185185185</v>
      </c>
      <c r="DR384">
        <v>1261.37962962963</v>
      </c>
      <c r="DS384">
        <v>21.67265925925926</v>
      </c>
      <c r="DT384">
        <v>16.33933333333334</v>
      </c>
      <c r="DU384">
        <v>1229.653333333334</v>
      </c>
      <c r="DV384">
        <v>25.3433</v>
      </c>
      <c r="DW384">
        <v>500.0203703703704</v>
      </c>
      <c r="DX384">
        <v>84.46443333333333</v>
      </c>
      <c r="DY384">
        <v>0.1001319259259259</v>
      </c>
      <c r="DZ384">
        <v>27.88947037037037</v>
      </c>
      <c r="EA384">
        <v>28.49454444444445</v>
      </c>
      <c r="EB384">
        <v>999.9000000000001</v>
      </c>
      <c r="EC384">
        <v>0</v>
      </c>
      <c r="ED384">
        <v>0</v>
      </c>
      <c r="EE384">
        <v>10001.47925925926</v>
      </c>
      <c r="EF384">
        <v>0</v>
      </c>
      <c r="EG384">
        <v>1768.640740740741</v>
      </c>
      <c r="EH384">
        <v>-69.42393703703704</v>
      </c>
      <c r="EI384">
        <v>1218.36037037037</v>
      </c>
      <c r="EJ384">
        <v>1282.332592592592</v>
      </c>
      <c r="EK384">
        <v>5.333335925925926</v>
      </c>
      <c r="EL384">
        <v>1261.37962962963</v>
      </c>
      <c r="EM384">
        <v>16.33933333333334</v>
      </c>
      <c r="EN384">
        <v>1.83057</v>
      </c>
      <c r="EO384">
        <v>1.380092222222222</v>
      </c>
      <c r="EP384">
        <v>16.0503</v>
      </c>
      <c r="EQ384">
        <v>11.70063333333333</v>
      </c>
      <c r="ER384">
        <v>1999.982592592592</v>
      </c>
      <c r="ES384">
        <v>0.9800015555555555</v>
      </c>
      <c r="ET384">
        <v>0.01999795925925926</v>
      </c>
      <c r="EU384">
        <v>0</v>
      </c>
      <c r="EV384">
        <v>247.3838518518518</v>
      </c>
      <c r="EW384">
        <v>5.00078</v>
      </c>
      <c r="EX384">
        <v>6173.868148148148</v>
      </c>
      <c r="EY384">
        <v>16379.5</v>
      </c>
      <c r="EZ384">
        <v>46.50437037037037</v>
      </c>
      <c r="FA384">
        <v>47.95814814814815</v>
      </c>
      <c r="FB384">
        <v>46.83081481481482</v>
      </c>
      <c r="FC384">
        <v>47.2752962962963</v>
      </c>
      <c r="FD384">
        <v>47.0207037037037</v>
      </c>
      <c r="FE384">
        <v>1955.082592592592</v>
      </c>
      <c r="FF384">
        <v>39.9</v>
      </c>
      <c r="FG384">
        <v>0</v>
      </c>
      <c r="FH384">
        <v>1694445449.7</v>
      </c>
      <c r="FI384">
        <v>0</v>
      </c>
      <c r="FJ384">
        <v>247.3876538461538</v>
      </c>
      <c r="FK384">
        <v>-4.232991462646704</v>
      </c>
      <c r="FL384">
        <v>-2.963760571005732</v>
      </c>
      <c r="FM384">
        <v>6174.068076923077</v>
      </c>
      <c r="FN384">
        <v>15</v>
      </c>
      <c r="FO384">
        <v>1694443072.6</v>
      </c>
      <c r="FP384" t="s">
        <v>1019</v>
      </c>
      <c r="FQ384">
        <v>1694443072.6</v>
      </c>
      <c r="FR384">
        <v>1694443072.6</v>
      </c>
      <c r="FS384">
        <v>5</v>
      </c>
      <c r="FT384">
        <v>-0.144</v>
      </c>
      <c r="FU384">
        <v>0.006</v>
      </c>
      <c r="FV384">
        <v>-26.014</v>
      </c>
      <c r="FW384">
        <v>-3.404</v>
      </c>
      <c r="FX384">
        <v>420</v>
      </c>
      <c r="FY384">
        <v>15</v>
      </c>
      <c r="FZ384">
        <v>0.18</v>
      </c>
      <c r="GA384">
        <v>0.01</v>
      </c>
      <c r="GB384">
        <v>-69.38857073170732</v>
      </c>
      <c r="GC384">
        <v>-0.7589184668990852</v>
      </c>
      <c r="GD384">
        <v>0.108401060304199</v>
      </c>
      <c r="GE384">
        <v>0</v>
      </c>
      <c r="GF384">
        <v>5.344484146341464</v>
      </c>
      <c r="GG384">
        <v>-0.2472137979094025</v>
      </c>
      <c r="GH384">
        <v>0.02598529705998489</v>
      </c>
      <c r="GI384">
        <v>1</v>
      </c>
      <c r="GJ384">
        <v>1</v>
      </c>
      <c r="GK384">
        <v>2</v>
      </c>
      <c r="GL384" t="s">
        <v>438</v>
      </c>
      <c r="GM384">
        <v>3.10373</v>
      </c>
      <c r="GN384">
        <v>2.75828</v>
      </c>
      <c r="GO384">
        <v>0.168888</v>
      </c>
      <c r="GP384">
        <v>0.171413</v>
      </c>
      <c r="GQ384">
        <v>0.102585</v>
      </c>
      <c r="GR384">
        <v>0.075512</v>
      </c>
      <c r="GS384">
        <v>20934.5</v>
      </c>
      <c r="GT384">
        <v>19644.5</v>
      </c>
      <c r="GU384">
        <v>25774</v>
      </c>
      <c r="GV384">
        <v>24083.3</v>
      </c>
      <c r="GW384">
        <v>37188.9</v>
      </c>
      <c r="GX384">
        <v>32633</v>
      </c>
      <c r="GY384">
        <v>45109.2</v>
      </c>
      <c r="GZ384">
        <v>38179.6</v>
      </c>
      <c r="HA384">
        <v>1.7316</v>
      </c>
      <c r="HB384">
        <v>1.62232</v>
      </c>
      <c r="HC384">
        <v>-0.0771135</v>
      </c>
      <c r="HD384">
        <v>0</v>
      </c>
      <c r="HE384">
        <v>29.756</v>
      </c>
      <c r="HF384">
        <v>999.9</v>
      </c>
      <c r="HG384">
        <v>41.7</v>
      </c>
      <c r="HH384">
        <v>30.6</v>
      </c>
      <c r="HI384">
        <v>21.7686</v>
      </c>
      <c r="HJ384">
        <v>61.6045</v>
      </c>
      <c r="HK384">
        <v>23.8341</v>
      </c>
      <c r="HL384">
        <v>1</v>
      </c>
      <c r="HM384">
        <v>1.42451</v>
      </c>
      <c r="HN384">
        <v>9.28105</v>
      </c>
      <c r="HO384">
        <v>20.0699</v>
      </c>
      <c r="HP384">
        <v>5.20666</v>
      </c>
      <c r="HQ384">
        <v>11.992</v>
      </c>
      <c r="HR384">
        <v>4.96075</v>
      </c>
      <c r="HS384">
        <v>3.27403</v>
      </c>
      <c r="HT384">
        <v>9999</v>
      </c>
      <c r="HU384">
        <v>9999</v>
      </c>
      <c r="HV384">
        <v>9999</v>
      </c>
      <c r="HW384">
        <v>163.6</v>
      </c>
      <c r="HX384">
        <v>1.86375</v>
      </c>
      <c r="HY384">
        <v>1.85975</v>
      </c>
      <c r="HZ384">
        <v>1.85806</v>
      </c>
      <c r="IA384">
        <v>1.85944</v>
      </c>
      <c r="IB384">
        <v>1.85959</v>
      </c>
      <c r="IC384">
        <v>1.85806</v>
      </c>
      <c r="ID384">
        <v>1.85715</v>
      </c>
      <c r="IE384">
        <v>1.85211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-38.01</v>
      </c>
      <c r="IT384">
        <v>-3.6706</v>
      </c>
      <c r="IU384">
        <v>-16.32932974039748</v>
      </c>
      <c r="IV384">
        <v>-0.02504303529460891</v>
      </c>
      <c r="IW384">
        <v>8.203137281165334E-06</v>
      </c>
      <c r="IX384">
        <v>-1.601710138363582E-09</v>
      </c>
      <c r="IY384">
        <v>-1.733088081787357</v>
      </c>
      <c r="IZ384">
        <v>-0.1542298006697892</v>
      </c>
      <c r="JA384">
        <v>0.004482180110296973</v>
      </c>
      <c r="JB384">
        <v>-5.576280945024944E-05</v>
      </c>
      <c r="JC384">
        <v>4</v>
      </c>
      <c r="JD384">
        <v>1967</v>
      </c>
      <c r="JE384">
        <v>1</v>
      </c>
      <c r="JF384">
        <v>28</v>
      </c>
      <c r="JG384">
        <v>39.6</v>
      </c>
      <c r="JH384">
        <v>39.6</v>
      </c>
      <c r="JI384">
        <v>2.89307</v>
      </c>
      <c r="JJ384">
        <v>2.61597</v>
      </c>
      <c r="JK384">
        <v>1.49658</v>
      </c>
      <c r="JL384">
        <v>2.40601</v>
      </c>
      <c r="JM384">
        <v>1.54907</v>
      </c>
      <c r="JN384">
        <v>2.44141</v>
      </c>
      <c r="JO384">
        <v>33.6705</v>
      </c>
      <c r="JP384">
        <v>15.6468</v>
      </c>
      <c r="JQ384">
        <v>18</v>
      </c>
      <c r="JR384">
        <v>491.188</v>
      </c>
      <c r="JS384">
        <v>429.828</v>
      </c>
      <c r="JT384">
        <v>22.6254</v>
      </c>
      <c r="JU384">
        <v>43.0858</v>
      </c>
      <c r="JV384">
        <v>30.0004</v>
      </c>
      <c r="JW384">
        <v>42.8548</v>
      </c>
      <c r="JX384">
        <v>42.6831</v>
      </c>
      <c r="JY384">
        <v>58.1627</v>
      </c>
      <c r="JZ384">
        <v>0</v>
      </c>
      <c r="KA384">
        <v>31.7106</v>
      </c>
      <c r="KB384">
        <v>16.5605</v>
      </c>
      <c r="KC384">
        <v>1309.38</v>
      </c>
      <c r="KD384">
        <v>18.9917</v>
      </c>
      <c r="KE384">
        <v>98.5463</v>
      </c>
      <c r="KF384">
        <v>92.00279999999999</v>
      </c>
    </row>
    <row r="385" spans="1:292">
      <c r="A385">
        <v>367</v>
      </c>
      <c r="B385">
        <v>1694445453.6</v>
      </c>
      <c r="C385">
        <v>11373.09999990463</v>
      </c>
      <c r="D385" t="s">
        <v>1174</v>
      </c>
      <c r="E385" t="s">
        <v>1175</v>
      </c>
      <c r="F385">
        <v>5</v>
      </c>
      <c r="G385" t="s">
        <v>1018</v>
      </c>
      <c r="H385">
        <v>1694445446.044444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1313.996193126964</v>
      </c>
      <c r="AJ385">
        <v>1257.625878787878</v>
      </c>
      <c r="AK385">
        <v>3.446800874171984</v>
      </c>
      <c r="AL385">
        <v>65.95282676426442</v>
      </c>
      <c r="AM385">
        <f>(AO385 - AN385 + DX385*1E3/(8.314*(DZ385+273.15)) * AQ385/DW385 * AP385) * DW385/(100*DK385) * 1000/(1000 - AO385)</f>
        <v>0</v>
      </c>
      <c r="AN385">
        <v>16.40769839213512</v>
      </c>
      <c r="AO385">
        <v>21.68229999999999</v>
      </c>
      <c r="AP385">
        <v>9.804688008816775E-05</v>
      </c>
      <c r="AQ385">
        <v>102.977707971484</v>
      </c>
      <c r="AR385">
        <v>2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3.93</v>
      </c>
      <c r="DL385">
        <v>0.5</v>
      </c>
      <c r="DM385" t="s">
        <v>430</v>
      </c>
      <c r="DN385">
        <v>2</v>
      </c>
      <c r="DO385" t="b">
        <v>1</v>
      </c>
      <c r="DP385">
        <v>1694445446.044444</v>
      </c>
      <c r="DQ385">
        <v>1206.797407407407</v>
      </c>
      <c r="DR385">
        <v>1276.28962962963</v>
      </c>
      <c r="DS385">
        <v>21.67166666666667</v>
      </c>
      <c r="DT385">
        <v>16.36665185185185</v>
      </c>
      <c r="DU385">
        <v>1244.677037037037</v>
      </c>
      <c r="DV385">
        <v>25.34227037037037</v>
      </c>
      <c r="DW385">
        <v>500.0277037037038</v>
      </c>
      <c r="DX385">
        <v>84.4646037037037</v>
      </c>
      <c r="DY385">
        <v>0.1000306</v>
      </c>
      <c r="DZ385">
        <v>27.9012</v>
      </c>
      <c r="EA385">
        <v>28.50322592592592</v>
      </c>
      <c r="EB385">
        <v>999.9000000000001</v>
      </c>
      <c r="EC385">
        <v>0</v>
      </c>
      <c r="ED385">
        <v>0</v>
      </c>
      <c r="EE385">
        <v>10007.17740740741</v>
      </c>
      <c r="EF385">
        <v>0</v>
      </c>
      <c r="EG385">
        <v>1768.971851851852</v>
      </c>
      <c r="EH385">
        <v>-69.49237777777778</v>
      </c>
      <c r="EI385">
        <v>1233.53037037037</v>
      </c>
      <c r="EJ385">
        <v>1297.526296296296</v>
      </c>
      <c r="EK385">
        <v>5.305026296296296</v>
      </c>
      <c r="EL385">
        <v>1276.28962962963</v>
      </c>
      <c r="EM385">
        <v>16.36665185185185</v>
      </c>
      <c r="EN385">
        <v>1.83048962962963</v>
      </c>
      <c r="EO385">
        <v>1.382402592592593</v>
      </c>
      <c r="EP385">
        <v>16.04961481481481</v>
      </c>
      <c r="EQ385">
        <v>11.72592962962963</v>
      </c>
      <c r="ER385">
        <v>1999.968888888889</v>
      </c>
      <c r="ES385">
        <v>0.9800014444444444</v>
      </c>
      <c r="ET385">
        <v>0.01999807037037037</v>
      </c>
      <c r="EU385">
        <v>0</v>
      </c>
      <c r="EV385">
        <v>247.0762962962963</v>
      </c>
      <c r="EW385">
        <v>5.00078</v>
      </c>
      <c r="EX385">
        <v>6172.989999999999</v>
      </c>
      <c r="EY385">
        <v>16379.39629629629</v>
      </c>
      <c r="EZ385">
        <v>46.51137037037037</v>
      </c>
      <c r="FA385">
        <v>47.96274074074073</v>
      </c>
      <c r="FB385">
        <v>46.84229629629629</v>
      </c>
      <c r="FC385">
        <v>47.27525925925925</v>
      </c>
      <c r="FD385">
        <v>47.02766666666666</v>
      </c>
      <c r="FE385">
        <v>1955.068888888889</v>
      </c>
      <c r="FF385">
        <v>39.9</v>
      </c>
      <c r="FG385">
        <v>0</v>
      </c>
      <c r="FH385">
        <v>1694445453.9</v>
      </c>
      <c r="FI385">
        <v>0</v>
      </c>
      <c r="FJ385">
        <v>247.08684</v>
      </c>
      <c r="FK385">
        <v>-3.78207692187786</v>
      </c>
      <c r="FL385">
        <v>-68.25076919556335</v>
      </c>
      <c r="FM385">
        <v>6172.524399999999</v>
      </c>
      <c r="FN385">
        <v>15</v>
      </c>
      <c r="FO385">
        <v>1694443072.6</v>
      </c>
      <c r="FP385" t="s">
        <v>1019</v>
      </c>
      <c r="FQ385">
        <v>1694443072.6</v>
      </c>
      <c r="FR385">
        <v>1694443072.6</v>
      </c>
      <c r="FS385">
        <v>5</v>
      </c>
      <c r="FT385">
        <v>-0.144</v>
      </c>
      <c r="FU385">
        <v>0.006</v>
      </c>
      <c r="FV385">
        <v>-26.014</v>
      </c>
      <c r="FW385">
        <v>-3.404</v>
      </c>
      <c r="FX385">
        <v>420</v>
      </c>
      <c r="FY385">
        <v>15</v>
      </c>
      <c r="FZ385">
        <v>0.18</v>
      </c>
      <c r="GA385">
        <v>0.01</v>
      </c>
      <c r="GB385">
        <v>-69.46612439024391</v>
      </c>
      <c r="GC385">
        <v>-0.8094815331011567</v>
      </c>
      <c r="GD385">
        <v>0.110993288701719</v>
      </c>
      <c r="GE385">
        <v>0</v>
      </c>
      <c r="GF385">
        <v>5.323596341463414</v>
      </c>
      <c r="GG385">
        <v>-0.3501773519163769</v>
      </c>
      <c r="GH385">
        <v>0.036162036740887</v>
      </c>
      <c r="GI385">
        <v>1</v>
      </c>
      <c r="GJ385">
        <v>1</v>
      </c>
      <c r="GK385">
        <v>2</v>
      </c>
      <c r="GL385" t="s">
        <v>438</v>
      </c>
      <c r="GM385">
        <v>3.10381</v>
      </c>
      <c r="GN385">
        <v>2.75819</v>
      </c>
      <c r="GO385">
        <v>0.170159</v>
      </c>
      <c r="GP385">
        <v>0.172646</v>
      </c>
      <c r="GQ385">
        <v>0.102623</v>
      </c>
      <c r="GR385">
        <v>0.0757104</v>
      </c>
      <c r="GS385">
        <v>20902.3</v>
      </c>
      <c r="GT385">
        <v>19614.9</v>
      </c>
      <c r="GU385">
        <v>25773.9</v>
      </c>
      <c r="GV385">
        <v>24083</v>
      </c>
      <c r="GW385">
        <v>37187.4</v>
      </c>
      <c r="GX385">
        <v>32626.1</v>
      </c>
      <c r="GY385">
        <v>45109.1</v>
      </c>
      <c r="GZ385">
        <v>38179.5</v>
      </c>
      <c r="HA385">
        <v>1.73158</v>
      </c>
      <c r="HB385">
        <v>1.62248</v>
      </c>
      <c r="HC385">
        <v>-0.07539990000000001</v>
      </c>
      <c r="HD385">
        <v>0</v>
      </c>
      <c r="HE385">
        <v>29.7706</v>
      </c>
      <c r="HF385">
        <v>999.9</v>
      </c>
      <c r="HG385">
        <v>41.8</v>
      </c>
      <c r="HH385">
        <v>30.6</v>
      </c>
      <c r="HI385">
        <v>21.8215</v>
      </c>
      <c r="HJ385">
        <v>61.2945</v>
      </c>
      <c r="HK385">
        <v>23.6538</v>
      </c>
      <c r="HL385">
        <v>1</v>
      </c>
      <c r="HM385">
        <v>1.42513</v>
      </c>
      <c r="HN385">
        <v>9.28105</v>
      </c>
      <c r="HO385">
        <v>20.0699</v>
      </c>
      <c r="HP385">
        <v>5.20726</v>
      </c>
      <c r="HQ385">
        <v>11.992</v>
      </c>
      <c r="HR385">
        <v>4.9609</v>
      </c>
      <c r="HS385">
        <v>3.27418</v>
      </c>
      <c r="HT385">
        <v>9999</v>
      </c>
      <c r="HU385">
        <v>9999</v>
      </c>
      <c r="HV385">
        <v>9999</v>
      </c>
      <c r="HW385">
        <v>163.6</v>
      </c>
      <c r="HX385">
        <v>1.86373</v>
      </c>
      <c r="HY385">
        <v>1.85975</v>
      </c>
      <c r="HZ385">
        <v>1.85806</v>
      </c>
      <c r="IA385">
        <v>1.85944</v>
      </c>
      <c r="IB385">
        <v>1.85959</v>
      </c>
      <c r="IC385">
        <v>1.85806</v>
      </c>
      <c r="ID385">
        <v>1.85712</v>
      </c>
      <c r="IE385">
        <v>1.8521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-38.19</v>
      </c>
      <c r="IT385">
        <v>-3.6711</v>
      </c>
      <c r="IU385">
        <v>-16.32932974039748</v>
      </c>
      <c r="IV385">
        <v>-0.02504303529460891</v>
      </c>
      <c r="IW385">
        <v>8.203137281165334E-06</v>
      </c>
      <c r="IX385">
        <v>-1.601710138363582E-09</v>
      </c>
      <c r="IY385">
        <v>-1.733088081787357</v>
      </c>
      <c r="IZ385">
        <v>-0.1542298006697892</v>
      </c>
      <c r="JA385">
        <v>0.004482180110296973</v>
      </c>
      <c r="JB385">
        <v>-5.576280945024944E-05</v>
      </c>
      <c r="JC385">
        <v>4</v>
      </c>
      <c r="JD385">
        <v>1967</v>
      </c>
      <c r="JE385">
        <v>1</v>
      </c>
      <c r="JF385">
        <v>28</v>
      </c>
      <c r="JG385">
        <v>39.7</v>
      </c>
      <c r="JH385">
        <v>39.7</v>
      </c>
      <c r="JI385">
        <v>2.92236</v>
      </c>
      <c r="JJ385">
        <v>2.61475</v>
      </c>
      <c r="JK385">
        <v>1.49658</v>
      </c>
      <c r="JL385">
        <v>2.40601</v>
      </c>
      <c r="JM385">
        <v>1.54907</v>
      </c>
      <c r="JN385">
        <v>2.45972</v>
      </c>
      <c r="JO385">
        <v>33.6705</v>
      </c>
      <c r="JP385">
        <v>15.6381</v>
      </c>
      <c r="JQ385">
        <v>18</v>
      </c>
      <c r="JR385">
        <v>491.195</v>
      </c>
      <c r="JS385">
        <v>429.941</v>
      </c>
      <c r="JT385">
        <v>22.6441</v>
      </c>
      <c r="JU385">
        <v>43.0897</v>
      </c>
      <c r="JV385">
        <v>30.0006</v>
      </c>
      <c r="JW385">
        <v>42.8583</v>
      </c>
      <c r="JX385">
        <v>42.6861</v>
      </c>
      <c r="JY385">
        <v>58.6748</v>
      </c>
      <c r="JZ385">
        <v>0</v>
      </c>
      <c r="KA385">
        <v>32.0994</v>
      </c>
      <c r="KB385">
        <v>16.5573</v>
      </c>
      <c r="KC385">
        <v>1322.86</v>
      </c>
      <c r="KD385">
        <v>19.1548</v>
      </c>
      <c r="KE385">
        <v>98.54600000000001</v>
      </c>
      <c r="KF385">
        <v>92.0022</v>
      </c>
    </row>
    <row r="386" spans="1:292">
      <c r="A386">
        <v>368</v>
      </c>
      <c r="B386">
        <v>1694445458.6</v>
      </c>
      <c r="C386">
        <v>11378.09999990463</v>
      </c>
      <c r="D386" t="s">
        <v>1176</v>
      </c>
      <c r="E386" t="s">
        <v>1177</v>
      </c>
      <c r="F386">
        <v>5</v>
      </c>
      <c r="G386" t="s">
        <v>1018</v>
      </c>
      <c r="H386">
        <v>1694445451.062963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1331.047086986023</v>
      </c>
      <c r="AJ386">
        <v>1274.826787878788</v>
      </c>
      <c r="AK386">
        <v>3.424530523043517</v>
      </c>
      <c r="AL386">
        <v>65.95282676426442</v>
      </c>
      <c r="AM386">
        <f>(AO386 - AN386 + DX386*1E3/(8.314*(DZ386+273.15)) * AQ386/DW386 * AP386) * DW386/(100*DK386) * 1000/(1000 - AO386)</f>
        <v>0</v>
      </c>
      <c r="AN386">
        <v>16.47046380095446</v>
      </c>
      <c r="AO386">
        <v>21.69960787878787</v>
      </c>
      <c r="AP386">
        <v>8.527903149558311E-05</v>
      </c>
      <c r="AQ386">
        <v>102.977707971484</v>
      </c>
      <c r="AR386">
        <v>2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3.93</v>
      </c>
      <c r="DL386">
        <v>0.5</v>
      </c>
      <c r="DM386" t="s">
        <v>430</v>
      </c>
      <c r="DN386">
        <v>2</v>
      </c>
      <c r="DO386" t="b">
        <v>1</v>
      </c>
      <c r="DP386">
        <v>1694445451.062963</v>
      </c>
      <c r="DQ386">
        <v>1223.571481481482</v>
      </c>
      <c r="DR386">
        <v>1293.104814814815</v>
      </c>
      <c r="DS386">
        <v>21.67830740740741</v>
      </c>
      <c r="DT386">
        <v>16.41511851851852</v>
      </c>
      <c r="DU386">
        <v>1261.655185185185</v>
      </c>
      <c r="DV386">
        <v>25.34914074074074</v>
      </c>
      <c r="DW386">
        <v>500.0508888888889</v>
      </c>
      <c r="DX386">
        <v>84.4647962962963</v>
      </c>
      <c r="DY386">
        <v>0.1000420555555556</v>
      </c>
      <c r="DZ386">
        <v>27.9136</v>
      </c>
      <c r="EA386">
        <v>28.51865555555555</v>
      </c>
      <c r="EB386">
        <v>999.9000000000001</v>
      </c>
      <c r="EC386">
        <v>0</v>
      </c>
      <c r="ED386">
        <v>0</v>
      </c>
      <c r="EE386">
        <v>10004.72222222222</v>
      </c>
      <c r="EF386">
        <v>0</v>
      </c>
      <c r="EG386">
        <v>1769.204814814815</v>
      </c>
      <c r="EH386">
        <v>-69.53404444444443</v>
      </c>
      <c r="EI386">
        <v>1250.684074074074</v>
      </c>
      <c r="EJ386">
        <v>1314.687037037037</v>
      </c>
      <c r="EK386">
        <v>5.263193703703704</v>
      </c>
      <c r="EL386">
        <v>1293.104814814815</v>
      </c>
      <c r="EM386">
        <v>16.41511851851852</v>
      </c>
      <c r="EN386">
        <v>1.831054074074074</v>
      </c>
      <c r="EO386">
        <v>1.38649925925926</v>
      </c>
      <c r="EP386">
        <v>16.05444074074074</v>
      </c>
      <c r="EQ386">
        <v>11.77071111111111</v>
      </c>
      <c r="ER386">
        <v>1999.974814814815</v>
      </c>
      <c r="ES386">
        <v>0.9800014814814815</v>
      </c>
      <c r="ET386">
        <v>0.01999806296296296</v>
      </c>
      <c r="EU386">
        <v>0</v>
      </c>
      <c r="EV386">
        <v>246.8001851851852</v>
      </c>
      <c r="EW386">
        <v>5.00078</v>
      </c>
      <c r="EX386">
        <v>6166.703703703703</v>
      </c>
      <c r="EY386">
        <v>16379.43703703704</v>
      </c>
      <c r="EZ386">
        <v>46.51374074074074</v>
      </c>
      <c r="FA386">
        <v>47.96266666666666</v>
      </c>
      <c r="FB386">
        <v>46.83299999999998</v>
      </c>
      <c r="FC386">
        <v>47.26362962962963</v>
      </c>
      <c r="FD386">
        <v>47.03225925925925</v>
      </c>
      <c r="FE386">
        <v>1955.074814814815</v>
      </c>
      <c r="FF386">
        <v>39.9</v>
      </c>
      <c r="FG386">
        <v>0</v>
      </c>
      <c r="FH386">
        <v>1694445458.7</v>
      </c>
      <c r="FI386">
        <v>0</v>
      </c>
      <c r="FJ386">
        <v>246.81124</v>
      </c>
      <c r="FK386">
        <v>-3.771923062281819</v>
      </c>
      <c r="FL386">
        <v>-79.0130769689921</v>
      </c>
      <c r="FM386">
        <v>6166.5332</v>
      </c>
      <c r="FN386">
        <v>15</v>
      </c>
      <c r="FO386">
        <v>1694443072.6</v>
      </c>
      <c r="FP386" t="s">
        <v>1019</v>
      </c>
      <c r="FQ386">
        <v>1694443072.6</v>
      </c>
      <c r="FR386">
        <v>1694443072.6</v>
      </c>
      <c r="FS386">
        <v>5</v>
      </c>
      <c r="FT386">
        <v>-0.144</v>
      </c>
      <c r="FU386">
        <v>0.006</v>
      </c>
      <c r="FV386">
        <v>-26.014</v>
      </c>
      <c r="FW386">
        <v>-3.404</v>
      </c>
      <c r="FX386">
        <v>420</v>
      </c>
      <c r="FY386">
        <v>15</v>
      </c>
      <c r="FZ386">
        <v>0.18</v>
      </c>
      <c r="GA386">
        <v>0.01</v>
      </c>
      <c r="GB386">
        <v>-69.48004878048781</v>
      </c>
      <c r="GC386">
        <v>-0.6443540069688454</v>
      </c>
      <c r="GD386">
        <v>0.1102209004171012</v>
      </c>
      <c r="GE386">
        <v>0</v>
      </c>
      <c r="GF386">
        <v>5.290060731707317</v>
      </c>
      <c r="GG386">
        <v>-0.4826857839721267</v>
      </c>
      <c r="GH386">
        <v>0.04835548872370653</v>
      </c>
      <c r="GI386">
        <v>1</v>
      </c>
      <c r="GJ386">
        <v>1</v>
      </c>
      <c r="GK386">
        <v>2</v>
      </c>
      <c r="GL386" t="s">
        <v>438</v>
      </c>
      <c r="GM386">
        <v>3.10375</v>
      </c>
      <c r="GN386">
        <v>2.75812</v>
      </c>
      <c r="GO386">
        <v>0.17156</v>
      </c>
      <c r="GP386">
        <v>0.174009</v>
      </c>
      <c r="GQ386">
        <v>0.102674</v>
      </c>
      <c r="GR386">
        <v>0.0758997</v>
      </c>
      <c r="GS386">
        <v>20866.7</v>
      </c>
      <c r="GT386">
        <v>19582.1</v>
      </c>
      <c r="GU386">
        <v>25773.7</v>
      </c>
      <c r="GV386">
        <v>24082.5</v>
      </c>
      <c r="GW386">
        <v>37184.9</v>
      </c>
      <c r="GX386">
        <v>32619</v>
      </c>
      <c r="GY386">
        <v>45108.3</v>
      </c>
      <c r="GZ386">
        <v>38178.9</v>
      </c>
      <c r="HA386">
        <v>1.73137</v>
      </c>
      <c r="HB386">
        <v>1.6228</v>
      </c>
      <c r="HC386">
        <v>-0.076741</v>
      </c>
      <c r="HD386">
        <v>0</v>
      </c>
      <c r="HE386">
        <v>29.7833</v>
      </c>
      <c r="HF386">
        <v>999.9</v>
      </c>
      <c r="HG386">
        <v>41.8</v>
      </c>
      <c r="HH386">
        <v>30.6</v>
      </c>
      <c r="HI386">
        <v>21.8228</v>
      </c>
      <c r="HJ386">
        <v>61.4545</v>
      </c>
      <c r="HK386">
        <v>23.6779</v>
      </c>
      <c r="HL386">
        <v>1</v>
      </c>
      <c r="HM386">
        <v>1.42563</v>
      </c>
      <c r="HN386">
        <v>9.28105</v>
      </c>
      <c r="HO386">
        <v>20.0694</v>
      </c>
      <c r="HP386">
        <v>5.20651</v>
      </c>
      <c r="HQ386">
        <v>11.9921</v>
      </c>
      <c r="HR386">
        <v>4.96055</v>
      </c>
      <c r="HS386">
        <v>3.27418</v>
      </c>
      <c r="HT386">
        <v>9999</v>
      </c>
      <c r="HU386">
        <v>9999</v>
      </c>
      <c r="HV386">
        <v>9999</v>
      </c>
      <c r="HW386">
        <v>163.6</v>
      </c>
      <c r="HX386">
        <v>1.86373</v>
      </c>
      <c r="HY386">
        <v>1.85975</v>
      </c>
      <c r="HZ386">
        <v>1.85806</v>
      </c>
      <c r="IA386">
        <v>1.85944</v>
      </c>
      <c r="IB386">
        <v>1.85959</v>
      </c>
      <c r="IC386">
        <v>1.85806</v>
      </c>
      <c r="ID386">
        <v>1.85711</v>
      </c>
      <c r="IE386">
        <v>1.85211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-38.39</v>
      </c>
      <c r="IT386">
        <v>-3.6717</v>
      </c>
      <c r="IU386">
        <v>-16.32932974039748</v>
      </c>
      <c r="IV386">
        <v>-0.02504303529460891</v>
      </c>
      <c r="IW386">
        <v>8.203137281165334E-06</v>
      </c>
      <c r="IX386">
        <v>-1.601710138363582E-09</v>
      </c>
      <c r="IY386">
        <v>-1.733088081787357</v>
      </c>
      <c r="IZ386">
        <v>-0.1542298006697892</v>
      </c>
      <c r="JA386">
        <v>0.004482180110296973</v>
      </c>
      <c r="JB386">
        <v>-5.576280945024944E-05</v>
      </c>
      <c r="JC386">
        <v>4</v>
      </c>
      <c r="JD386">
        <v>1967</v>
      </c>
      <c r="JE386">
        <v>1</v>
      </c>
      <c r="JF386">
        <v>28</v>
      </c>
      <c r="JG386">
        <v>39.8</v>
      </c>
      <c r="JH386">
        <v>39.8</v>
      </c>
      <c r="JI386">
        <v>2.94922</v>
      </c>
      <c r="JJ386">
        <v>2.60986</v>
      </c>
      <c r="JK386">
        <v>1.49658</v>
      </c>
      <c r="JL386">
        <v>2.40601</v>
      </c>
      <c r="JM386">
        <v>1.54907</v>
      </c>
      <c r="JN386">
        <v>2.45483</v>
      </c>
      <c r="JO386">
        <v>33.693</v>
      </c>
      <c r="JP386">
        <v>15.6468</v>
      </c>
      <c r="JQ386">
        <v>18</v>
      </c>
      <c r="JR386">
        <v>491.082</v>
      </c>
      <c r="JS386">
        <v>430.162</v>
      </c>
      <c r="JT386">
        <v>22.6627</v>
      </c>
      <c r="JU386">
        <v>43.0942</v>
      </c>
      <c r="JV386">
        <v>30.0005</v>
      </c>
      <c r="JW386">
        <v>42.8611</v>
      </c>
      <c r="JX386">
        <v>42.6882</v>
      </c>
      <c r="JY386">
        <v>59.2206</v>
      </c>
      <c r="JZ386">
        <v>0</v>
      </c>
      <c r="KA386">
        <v>32.4993</v>
      </c>
      <c r="KB386">
        <v>16.5699</v>
      </c>
      <c r="KC386">
        <v>1336.22</v>
      </c>
      <c r="KD386">
        <v>19.3272</v>
      </c>
      <c r="KE386">
        <v>98.5446</v>
      </c>
      <c r="KF386">
        <v>92.00060000000001</v>
      </c>
    </row>
    <row r="387" spans="1:292">
      <c r="A387">
        <v>369</v>
      </c>
      <c r="B387">
        <v>1694445463.6</v>
      </c>
      <c r="C387">
        <v>11383.09999990463</v>
      </c>
      <c r="D387" t="s">
        <v>1178</v>
      </c>
      <c r="E387" t="s">
        <v>1179</v>
      </c>
      <c r="F387">
        <v>5</v>
      </c>
      <c r="G387" t="s">
        <v>1018</v>
      </c>
      <c r="H387">
        <v>1694445456.081481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1348.277366339652</v>
      </c>
      <c r="AJ387">
        <v>1291.74309090909</v>
      </c>
      <c r="AK387">
        <v>3.354830316729225</v>
      </c>
      <c r="AL387">
        <v>65.95282676426442</v>
      </c>
      <c r="AM387">
        <f>(AO387 - AN387 + DX387*1E3/(8.314*(DZ387+273.15)) * AQ387/DW387 * AP387) * DW387/(100*DK387) * 1000/(1000 - AO387)</f>
        <v>0</v>
      </c>
      <c r="AN387">
        <v>16.52536791909846</v>
      </c>
      <c r="AO387">
        <v>21.72157515151514</v>
      </c>
      <c r="AP387">
        <v>0.002417717339197197</v>
      </c>
      <c r="AQ387">
        <v>102.977707971484</v>
      </c>
      <c r="AR387">
        <v>2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3.93</v>
      </c>
      <c r="DL387">
        <v>0.5</v>
      </c>
      <c r="DM387" t="s">
        <v>430</v>
      </c>
      <c r="DN387">
        <v>2</v>
      </c>
      <c r="DO387" t="b">
        <v>1</v>
      </c>
      <c r="DP387">
        <v>1694445456.081481</v>
      </c>
      <c r="DQ387">
        <v>1240.348148148148</v>
      </c>
      <c r="DR387">
        <v>1309.947037037037</v>
      </c>
      <c r="DS387">
        <v>21.694</v>
      </c>
      <c r="DT387">
        <v>16.47281851851852</v>
      </c>
      <c r="DU387">
        <v>1278.634444444444</v>
      </c>
      <c r="DV387">
        <v>25.3653925925926</v>
      </c>
      <c r="DW387">
        <v>500.0113703703704</v>
      </c>
      <c r="DX387">
        <v>84.46419629629628</v>
      </c>
      <c r="DY387">
        <v>0.09995214074074076</v>
      </c>
      <c r="DZ387">
        <v>27.9238962962963</v>
      </c>
      <c r="EA387">
        <v>28.53081851851852</v>
      </c>
      <c r="EB387">
        <v>999.9000000000001</v>
      </c>
      <c r="EC387">
        <v>0</v>
      </c>
      <c r="ED387">
        <v>0</v>
      </c>
      <c r="EE387">
        <v>10006.51148148148</v>
      </c>
      <c r="EF387">
        <v>0</v>
      </c>
      <c r="EG387">
        <v>1769.564074074074</v>
      </c>
      <c r="EH387">
        <v>-69.59914444444443</v>
      </c>
      <c r="EI387">
        <v>1267.852962962963</v>
      </c>
      <c r="EJ387">
        <v>1331.887407407407</v>
      </c>
      <c r="EK387">
        <v>5.221185185185185</v>
      </c>
      <c r="EL387">
        <v>1309.947037037037</v>
      </c>
      <c r="EM387">
        <v>16.47281851851852</v>
      </c>
      <c r="EN387">
        <v>1.832366296296297</v>
      </c>
      <c r="EO387">
        <v>1.391362962962963</v>
      </c>
      <c r="EP387">
        <v>16.06565555555555</v>
      </c>
      <c r="EQ387">
        <v>11.82376666666667</v>
      </c>
      <c r="ER387">
        <v>1999.992962962963</v>
      </c>
      <c r="ES387">
        <v>0.9800014814814815</v>
      </c>
      <c r="ET387">
        <v>0.01999805555555555</v>
      </c>
      <c r="EU387">
        <v>0</v>
      </c>
      <c r="EV387">
        <v>246.565962962963</v>
      </c>
      <c r="EW387">
        <v>5.00078</v>
      </c>
      <c r="EX387">
        <v>6159.547037037038</v>
      </c>
      <c r="EY387">
        <v>16379.6</v>
      </c>
      <c r="EZ387">
        <v>46.52533333333334</v>
      </c>
      <c r="FA387">
        <v>47.94181481481481</v>
      </c>
      <c r="FB387">
        <v>46.82374074074072</v>
      </c>
      <c r="FC387">
        <v>47.26596296296296</v>
      </c>
      <c r="FD387">
        <v>47.0067037037037</v>
      </c>
      <c r="FE387">
        <v>1955.092962962963</v>
      </c>
      <c r="FF387">
        <v>39.9</v>
      </c>
      <c r="FG387">
        <v>0</v>
      </c>
      <c r="FH387">
        <v>1694445464.1</v>
      </c>
      <c r="FI387">
        <v>0</v>
      </c>
      <c r="FJ387">
        <v>246.5845384615385</v>
      </c>
      <c r="FK387">
        <v>-1.802666662015684</v>
      </c>
      <c r="FL387">
        <v>-96.67829054062999</v>
      </c>
      <c r="FM387">
        <v>6158.581538461538</v>
      </c>
      <c r="FN387">
        <v>15</v>
      </c>
      <c r="FO387">
        <v>1694443072.6</v>
      </c>
      <c r="FP387" t="s">
        <v>1019</v>
      </c>
      <c r="FQ387">
        <v>1694443072.6</v>
      </c>
      <c r="FR387">
        <v>1694443072.6</v>
      </c>
      <c r="FS387">
        <v>5</v>
      </c>
      <c r="FT387">
        <v>-0.144</v>
      </c>
      <c r="FU387">
        <v>0.006</v>
      </c>
      <c r="FV387">
        <v>-26.014</v>
      </c>
      <c r="FW387">
        <v>-3.404</v>
      </c>
      <c r="FX387">
        <v>420</v>
      </c>
      <c r="FY387">
        <v>15</v>
      </c>
      <c r="FZ387">
        <v>0.18</v>
      </c>
      <c r="GA387">
        <v>0.01</v>
      </c>
      <c r="GB387">
        <v>-69.55114146341462</v>
      </c>
      <c r="GC387">
        <v>-0.4334174216027529</v>
      </c>
      <c r="GD387">
        <v>0.1078379112838034</v>
      </c>
      <c r="GE387">
        <v>0</v>
      </c>
      <c r="GF387">
        <v>5.251698292682927</v>
      </c>
      <c r="GG387">
        <v>-0.5237167944250734</v>
      </c>
      <c r="GH387">
        <v>0.05188894468007511</v>
      </c>
      <c r="GI387">
        <v>0</v>
      </c>
      <c r="GJ387">
        <v>0</v>
      </c>
      <c r="GK387">
        <v>2</v>
      </c>
      <c r="GL387" t="s">
        <v>771</v>
      </c>
      <c r="GM387">
        <v>3.10374</v>
      </c>
      <c r="GN387">
        <v>2.75824</v>
      </c>
      <c r="GO387">
        <v>0.172934</v>
      </c>
      <c r="GP387">
        <v>0.175382</v>
      </c>
      <c r="GQ387">
        <v>0.102737</v>
      </c>
      <c r="GR387">
        <v>0.0760965</v>
      </c>
      <c r="GS387">
        <v>20831.9</v>
      </c>
      <c r="GT387">
        <v>19549.5</v>
      </c>
      <c r="GU387">
        <v>25773.6</v>
      </c>
      <c r="GV387">
        <v>24082.6</v>
      </c>
      <c r="GW387">
        <v>37182.2</v>
      </c>
      <c r="GX387">
        <v>32612.1</v>
      </c>
      <c r="GY387">
        <v>45107.8</v>
      </c>
      <c r="GZ387">
        <v>38178.6</v>
      </c>
      <c r="HA387">
        <v>1.73148</v>
      </c>
      <c r="HB387">
        <v>1.62278</v>
      </c>
      <c r="HC387">
        <v>-0.0761077</v>
      </c>
      <c r="HD387">
        <v>0</v>
      </c>
      <c r="HE387">
        <v>29.7909</v>
      </c>
      <c r="HF387">
        <v>999.9</v>
      </c>
      <c r="HG387">
        <v>41.9</v>
      </c>
      <c r="HH387">
        <v>30.6</v>
      </c>
      <c r="HI387">
        <v>21.8754</v>
      </c>
      <c r="HJ387">
        <v>61.8245</v>
      </c>
      <c r="HK387">
        <v>23.7901</v>
      </c>
      <c r="HL387">
        <v>1</v>
      </c>
      <c r="HM387">
        <v>1.42608</v>
      </c>
      <c r="HN387">
        <v>9.28105</v>
      </c>
      <c r="HO387">
        <v>20.0694</v>
      </c>
      <c r="HP387">
        <v>5.20621</v>
      </c>
      <c r="HQ387">
        <v>11.992</v>
      </c>
      <c r="HR387">
        <v>4.96085</v>
      </c>
      <c r="HS387">
        <v>3.27393</v>
      </c>
      <c r="HT387">
        <v>9999</v>
      </c>
      <c r="HU387">
        <v>9999</v>
      </c>
      <c r="HV387">
        <v>9999</v>
      </c>
      <c r="HW387">
        <v>163.6</v>
      </c>
      <c r="HX387">
        <v>1.86374</v>
      </c>
      <c r="HY387">
        <v>1.85975</v>
      </c>
      <c r="HZ387">
        <v>1.85805</v>
      </c>
      <c r="IA387">
        <v>1.85944</v>
      </c>
      <c r="IB387">
        <v>1.85959</v>
      </c>
      <c r="IC387">
        <v>1.85806</v>
      </c>
      <c r="ID387">
        <v>1.85711</v>
      </c>
      <c r="IE387">
        <v>1.85211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-38.58</v>
      </c>
      <c r="IT387">
        <v>-3.6724</v>
      </c>
      <c r="IU387">
        <v>-16.32932974039748</v>
      </c>
      <c r="IV387">
        <v>-0.02504303529460891</v>
      </c>
      <c r="IW387">
        <v>8.203137281165334E-06</v>
      </c>
      <c r="IX387">
        <v>-1.601710138363582E-09</v>
      </c>
      <c r="IY387">
        <v>-1.733088081787357</v>
      </c>
      <c r="IZ387">
        <v>-0.1542298006697892</v>
      </c>
      <c r="JA387">
        <v>0.004482180110296973</v>
      </c>
      <c r="JB387">
        <v>-5.576280945024944E-05</v>
      </c>
      <c r="JC387">
        <v>4</v>
      </c>
      <c r="JD387">
        <v>1967</v>
      </c>
      <c r="JE387">
        <v>1</v>
      </c>
      <c r="JF387">
        <v>28</v>
      </c>
      <c r="JG387">
        <v>39.9</v>
      </c>
      <c r="JH387">
        <v>39.9</v>
      </c>
      <c r="JI387">
        <v>2.97974</v>
      </c>
      <c r="JJ387">
        <v>2.61108</v>
      </c>
      <c r="JK387">
        <v>1.49658</v>
      </c>
      <c r="JL387">
        <v>2.40601</v>
      </c>
      <c r="JM387">
        <v>1.54907</v>
      </c>
      <c r="JN387">
        <v>2.40967</v>
      </c>
      <c r="JO387">
        <v>33.6705</v>
      </c>
      <c r="JP387">
        <v>15.6381</v>
      </c>
      <c r="JQ387">
        <v>18</v>
      </c>
      <c r="JR387">
        <v>491.16</v>
      </c>
      <c r="JS387">
        <v>430.17</v>
      </c>
      <c r="JT387">
        <v>22.6807</v>
      </c>
      <c r="JU387">
        <v>43.0987</v>
      </c>
      <c r="JV387">
        <v>30.0005</v>
      </c>
      <c r="JW387">
        <v>42.8633</v>
      </c>
      <c r="JX387">
        <v>42.6923</v>
      </c>
      <c r="JY387">
        <v>59.825</v>
      </c>
      <c r="JZ387">
        <v>0</v>
      </c>
      <c r="KA387">
        <v>32.9007</v>
      </c>
      <c r="KB387">
        <v>16.5855</v>
      </c>
      <c r="KC387">
        <v>1356.25</v>
      </c>
      <c r="KD387">
        <v>19.4888</v>
      </c>
      <c r="KE387">
        <v>98.5438</v>
      </c>
      <c r="KF387">
        <v>92.0003</v>
      </c>
    </row>
    <row r="388" spans="1:292">
      <c r="A388">
        <v>370</v>
      </c>
      <c r="B388">
        <v>1694445468.6</v>
      </c>
      <c r="C388">
        <v>11388.09999990463</v>
      </c>
      <c r="D388" t="s">
        <v>1180</v>
      </c>
      <c r="E388" t="s">
        <v>1181</v>
      </c>
      <c r="F388">
        <v>5</v>
      </c>
      <c r="G388" t="s">
        <v>1018</v>
      </c>
      <c r="H388">
        <v>1694445461.1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1365.47433152807</v>
      </c>
      <c r="AJ388">
        <v>1309.175272727273</v>
      </c>
      <c r="AK388">
        <v>3.494985625865191</v>
      </c>
      <c r="AL388">
        <v>65.95282676426442</v>
      </c>
      <c r="AM388">
        <f>(AO388 - AN388 + DX388*1E3/(8.314*(DZ388+273.15)) * AQ388/DW388 * AP388) * DW388/(100*DK388) * 1000/(1000 - AO388)</f>
        <v>0</v>
      </c>
      <c r="AN388">
        <v>16.59239762546598</v>
      </c>
      <c r="AO388">
        <v>21.75017272727272</v>
      </c>
      <c r="AP388">
        <v>0.006192197470878679</v>
      </c>
      <c r="AQ388">
        <v>102.977707971484</v>
      </c>
      <c r="AR388">
        <v>2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3.93</v>
      </c>
      <c r="DL388">
        <v>0.5</v>
      </c>
      <c r="DM388" t="s">
        <v>430</v>
      </c>
      <c r="DN388">
        <v>2</v>
      </c>
      <c r="DO388" t="b">
        <v>1</v>
      </c>
      <c r="DP388">
        <v>1694445461.1</v>
      </c>
      <c r="DQ388">
        <v>1257.170740740741</v>
      </c>
      <c r="DR388">
        <v>1326.811111111111</v>
      </c>
      <c r="DS388">
        <v>21.71483333333333</v>
      </c>
      <c r="DT388">
        <v>16.53434814814815</v>
      </c>
      <c r="DU388">
        <v>1295.66</v>
      </c>
      <c r="DV388">
        <v>25.38697037037037</v>
      </c>
      <c r="DW388">
        <v>500.004074074074</v>
      </c>
      <c r="DX388">
        <v>84.46335555555555</v>
      </c>
      <c r="DY388">
        <v>0.1000496888888889</v>
      </c>
      <c r="DZ388">
        <v>27.93257777777778</v>
      </c>
      <c r="EA388">
        <v>28.54611851851852</v>
      </c>
      <c r="EB388">
        <v>999.9000000000001</v>
      </c>
      <c r="EC388">
        <v>0</v>
      </c>
      <c r="ED388">
        <v>0</v>
      </c>
      <c r="EE388">
        <v>10004.35407407407</v>
      </c>
      <c r="EF388">
        <v>0</v>
      </c>
      <c r="EG388">
        <v>1769.906666666667</v>
      </c>
      <c r="EH388">
        <v>-69.64012222222222</v>
      </c>
      <c r="EI388">
        <v>1285.075925925926</v>
      </c>
      <c r="EJ388">
        <v>1349.118148148148</v>
      </c>
      <c r="EK388">
        <v>5.180487407407407</v>
      </c>
      <c r="EL388">
        <v>1326.811111111111</v>
      </c>
      <c r="EM388">
        <v>16.53434814814815</v>
      </c>
      <c r="EN388">
        <v>1.834108518518518</v>
      </c>
      <c r="EO388">
        <v>1.396546666666667</v>
      </c>
      <c r="EP388">
        <v>16.08053703703704</v>
      </c>
      <c r="EQ388">
        <v>11.88011111111111</v>
      </c>
      <c r="ER388">
        <v>1999.99</v>
      </c>
      <c r="ES388">
        <v>0.9800012592592593</v>
      </c>
      <c r="ET388">
        <v>0.01999827407407407</v>
      </c>
      <c r="EU388">
        <v>0</v>
      </c>
      <c r="EV388">
        <v>246.3758888888889</v>
      </c>
      <c r="EW388">
        <v>5.00078</v>
      </c>
      <c r="EX388">
        <v>6149.091481481481</v>
      </c>
      <c r="EY388">
        <v>16379.57037037037</v>
      </c>
      <c r="EZ388">
        <v>46.50448148148148</v>
      </c>
      <c r="FA388">
        <v>47.92796296296296</v>
      </c>
      <c r="FB388">
        <v>46.82144444444443</v>
      </c>
      <c r="FC388">
        <v>47.25207407407407</v>
      </c>
      <c r="FD388">
        <v>46.9904074074074</v>
      </c>
      <c r="FE388">
        <v>1955.09</v>
      </c>
      <c r="FF388">
        <v>39.9</v>
      </c>
      <c r="FG388">
        <v>0</v>
      </c>
      <c r="FH388">
        <v>1694445468.9</v>
      </c>
      <c r="FI388">
        <v>0</v>
      </c>
      <c r="FJ388">
        <v>246.4021153846154</v>
      </c>
      <c r="FK388">
        <v>-2.727487177939629</v>
      </c>
      <c r="FL388">
        <v>-128.6020511653163</v>
      </c>
      <c r="FM388">
        <v>6148.843461538461</v>
      </c>
      <c r="FN388">
        <v>15</v>
      </c>
      <c r="FO388">
        <v>1694443072.6</v>
      </c>
      <c r="FP388" t="s">
        <v>1019</v>
      </c>
      <c r="FQ388">
        <v>1694443072.6</v>
      </c>
      <c r="FR388">
        <v>1694443072.6</v>
      </c>
      <c r="FS388">
        <v>5</v>
      </c>
      <c r="FT388">
        <v>-0.144</v>
      </c>
      <c r="FU388">
        <v>0.006</v>
      </c>
      <c r="FV388">
        <v>-26.014</v>
      </c>
      <c r="FW388">
        <v>-3.404</v>
      </c>
      <c r="FX388">
        <v>420</v>
      </c>
      <c r="FY388">
        <v>15</v>
      </c>
      <c r="FZ388">
        <v>0.18</v>
      </c>
      <c r="GA388">
        <v>0.01</v>
      </c>
      <c r="GB388">
        <v>-69.6327775</v>
      </c>
      <c r="GC388">
        <v>-0.7358105065666044</v>
      </c>
      <c r="GD388">
        <v>0.1510249076932338</v>
      </c>
      <c r="GE388">
        <v>0</v>
      </c>
      <c r="GF388">
        <v>5.20291025</v>
      </c>
      <c r="GG388">
        <v>-0.483297748592871</v>
      </c>
      <c r="GH388">
        <v>0.04660817463103976</v>
      </c>
      <c r="GI388">
        <v>1</v>
      </c>
      <c r="GJ388">
        <v>1</v>
      </c>
      <c r="GK388">
        <v>2</v>
      </c>
      <c r="GL388" t="s">
        <v>438</v>
      </c>
      <c r="GM388">
        <v>3.10383</v>
      </c>
      <c r="GN388">
        <v>2.75837</v>
      </c>
      <c r="GO388">
        <v>0.174328</v>
      </c>
      <c r="GP388">
        <v>0.176714</v>
      </c>
      <c r="GQ388">
        <v>0.102824</v>
      </c>
      <c r="GR388">
        <v>0.0763288</v>
      </c>
      <c r="GS388">
        <v>20796.6</v>
      </c>
      <c r="GT388">
        <v>19517.6</v>
      </c>
      <c r="GU388">
        <v>25773.4</v>
      </c>
      <c r="GV388">
        <v>24082.3</v>
      </c>
      <c r="GW388">
        <v>37178.3</v>
      </c>
      <c r="GX388">
        <v>32604</v>
      </c>
      <c r="GY388">
        <v>45107.3</v>
      </c>
      <c r="GZ388">
        <v>38178.5</v>
      </c>
      <c r="HA388">
        <v>1.73148</v>
      </c>
      <c r="HB388">
        <v>1.62265</v>
      </c>
      <c r="HC388">
        <v>-0.07599590000000001</v>
      </c>
      <c r="HD388">
        <v>0</v>
      </c>
      <c r="HE388">
        <v>29.7979</v>
      </c>
      <c r="HF388">
        <v>999.9</v>
      </c>
      <c r="HG388">
        <v>41.9</v>
      </c>
      <c r="HH388">
        <v>30.6</v>
      </c>
      <c r="HI388">
        <v>21.875</v>
      </c>
      <c r="HJ388">
        <v>61.5345</v>
      </c>
      <c r="HK388">
        <v>23.77</v>
      </c>
      <c r="HL388">
        <v>1</v>
      </c>
      <c r="HM388">
        <v>1.42644</v>
      </c>
      <c r="HN388">
        <v>9.28105</v>
      </c>
      <c r="HO388">
        <v>20.0693</v>
      </c>
      <c r="HP388">
        <v>5.20651</v>
      </c>
      <c r="HQ388">
        <v>11.992</v>
      </c>
      <c r="HR388">
        <v>4.9608</v>
      </c>
      <c r="HS388">
        <v>3.27393</v>
      </c>
      <c r="HT388">
        <v>9999</v>
      </c>
      <c r="HU388">
        <v>9999</v>
      </c>
      <c r="HV388">
        <v>9999</v>
      </c>
      <c r="HW388">
        <v>163.6</v>
      </c>
      <c r="HX388">
        <v>1.86373</v>
      </c>
      <c r="HY388">
        <v>1.85975</v>
      </c>
      <c r="HZ388">
        <v>1.85806</v>
      </c>
      <c r="IA388">
        <v>1.85944</v>
      </c>
      <c r="IB388">
        <v>1.85959</v>
      </c>
      <c r="IC388">
        <v>1.85806</v>
      </c>
      <c r="ID388">
        <v>1.85712</v>
      </c>
      <c r="IE388">
        <v>1.85211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-38.79</v>
      </c>
      <c r="IT388">
        <v>-3.6736</v>
      </c>
      <c r="IU388">
        <v>-16.32932974039748</v>
      </c>
      <c r="IV388">
        <v>-0.02504303529460891</v>
      </c>
      <c r="IW388">
        <v>8.203137281165334E-06</v>
      </c>
      <c r="IX388">
        <v>-1.601710138363582E-09</v>
      </c>
      <c r="IY388">
        <v>-1.733088081787357</v>
      </c>
      <c r="IZ388">
        <v>-0.1542298006697892</v>
      </c>
      <c r="JA388">
        <v>0.004482180110296973</v>
      </c>
      <c r="JB388">
        <v>-5.576280945024944E-05</v>
      </c>
      <c r="JC388">
        <v>4</v>
      </c>
      <c r="JD388">
        <v>1967</v>
      </c>
      <c r="JE388">
        <v>1</v>
      </c>
      <c r="JF388">
        <v>28</v>
      </c>
      <c r="JG388">
        <v>39.9</v>
      </c>
      <c r="JH388">
        <v>39.9</v>
      </c>
      <c r="JI388">
        <v>3.00659</v>
      </c>
      <c r="JJ388">
        <v>2.61963</v>
      </c>
      <c r="JK388">
        <v>1.49658</v>
      </c>
      <c r="JL388">
        <v>2.40601</v>
      </c>
      <c r="JM388">
        <v>1.54907</v>
      </c>
      <c r="JN388">
        <v>2.36938</v>
      </c>
      <c r="JO388">
        <v>33.693</v>
      </c>
      <c r="JP388">
        <v>15.6293</v>
      </c>
      <c r="JQ388">
        <v>18</v>
      </c>
      <c r="JR388">
        <v>491.185</v>
      </c>
      <c r="JS388">
        <v>430.091</v>
      </c>
      <c r="JT388">
        <v>22.6946</v>
      </c>
      <c r="JU388">
        <v>43.1021</v>
      </c>
      <c r="JV388">
        <v>30.0004</v>
      </c>
      <c r="JW388">
        <v>42.8671</v>
      </c>
      <c r="JX388">
        <v>42.6927</v>
      </c>
      <c r="JY388">
        <v>60.3643</v>
      </c>
      <c r="JZ388">
        <v>0</v>
      </c>
      <c r="KA388">
        <v>33.3049</v>
      </c>
      <c r="KB388">
        <v>16.6059</v>
      </c>
      <c r="KC388">
        <v>1369.61</v>
      </c>
      <c r="KD388">
        <v>19.6325</v>
      </c>
      <c r="KE388">
        <v>98.5429</v>
      </c>
      <c r="KF388">
        <v>91.9996</v>
      </c>
    </row>
    <row r="389" spans="1:292">
      <c r="A389">
        <v>371</v>
      </c>
      <c r="B389">
        <v>1694445473.6</v>
      </c>
      <c r="C389">
        <v>11393.09999990463</v>
      </c>
      <c r="D389" t="s">
        <v>1182</v>
      </c>
      <c r="E389" t="s">
        <v>1183</v>
      </c>
      <c r="F389">
        <v>5</v>
      </c>
      <c r="G389" t="s">
        <v>1018</v>
      </c>
      <c r="H389">
        <v>1694445465.814285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1382.36788696646</v>
      </c>
      <c r="AJ389">
        <v>1326.235212121212</v>
      </c>
      <c r="AK389">
        <v>3.408413544933388</v>
      </c>
      <c r="AL389">
        <v>65.95282676426442</v>
      </c>
      <c r="AM389">
        <f>(AO389 - AN389 + DX389*1E3/(8.314*(DZ389+273.15)) * AQ389/DW389 * AP389) * DW389/(100*DK389) * 1000/(1000 - AO389)</f>
        <v>0</v>
      </c>
      <c r="AN389">
        <v>16.65725540316651</v>
      </c>
      <c r="AO389">
        <v>21.78174181818181</v>
      </c>
      <c r="AP389">
        <v>0.006394676531763031</v>
      </c>
      <c r="AQ389">
        <v>102.977707971484</v>
      </c>
      <c r="AR389">
        <v>2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3.93</v>
      </c>
      <c r="DL389">
        <v>0.5</v>
      </c>
      <c r="DM389" t="s">
        <v>430</v>
      </c>
      <c r="DN389">
        <v>2</v>
      </c>
      <c r="DO389" t="b">
        <v>1</v>
      </c>
      <c r="DP389">
        <v>1694445465.814285</v>
      </c>
      <c r="DQ389">
        <v>1272.953928571429</v>
      </c>
      <c r="DR389">
        <v>1342.59</v>
      </c>
      <c r="DS389">
        <v>21.73916428571428</v>
      </c>
      <c r="DT389">
        <v>16.59338214285714</v>
      </c>
      <c r="DU389">
        <v>1311.632142857143</v>
      </c>
      <c r="DV389">
        <v>25.412175</v>
      </c>
      <c r="DW389">
        <v>500.0179285714286</v>
      </c>
      <c r="DX389">
        <v>84.46334999999999</v>
      </c>
      <c r="DY389">
        <v>0.1000417964285714</v>
      </c>
      <c r="DZ389">
        <v>27.939075</v>
      </c>
      <c r="EA389">
        <v>28.55163928571428</v>
      </c>
      <c r="EB389">
        <v>999.9000000000002</v>
      </c>
      <c r="EC389">
        <v>0</v>
      </c>
      <c r="ED389">
        <v>0</v>
      </c>
      <c r="EE389">
        <v>10010.83035714286</v>
      </c>
      <c r="EF389">
        <v>0</v>
      </c>
      <c r="EG389">
        <v>1770.164285714286</v>
      </c>
      <c r="EH389">
        <v>-69.63606428571427</v>
      </c>
      <c r="EI389">
        <v>1301.241428571429</v>
      </c>
      <c r="EJ389">
        <v>1365.245</v>
      </c>
      <c r="EK389">
        <v>5.145788571428571</v>
      </c>
      <c r="EL389">
        <v>1342.59</v>
      </c>
      <c r="EM389">
        <v>16.59338214285714</v>
      </c>
      <c r="EN389">
        <v>1.836163571428571</v>
      </c>
      <c r="EO389">
        <v>1.4015325</v>
      </c>
      <c r="EP389">
        <v>16.09808214285714</v>
      </c>
      <c r="EQ389">
        <v>11.93413928571428</v>
      </c>
      <c r="ER389">
        <v>2000.001428571429</v>
      </c>
      <c r="ES389">
        <v>0.9800012857142857</v>
      </c>
      <c r="ET389">
        <v>0.01999822857142857</v>
      </c>
      <c r="EU389">
        <v>0</v>
      </c>
      <c r="EV389">
        <v>246.21675</v>
      </c>
      <c r="EW389">
        <v>5.00078</v>
      </c>
      <c r="EX389">
        <v>6142.044642857144</v>
      </c>
      <c r="EY389">
        <v>16379.66785714285</v>
      </c>
      <c r="EZ389">
        <v>46.49535714285714</v>
      </c>
      <c r="FA389">
        <v>47.91935714285713</v>
      </c>
      <c r="FB389">
        <v>46.81660714285714</v>
      </c>
      <c r="FC389">
        <v>47.25428571428571</v>
      </c>
      <c r="FD389">
        <v>46.9795357142857</v>
      </c>
      <c r="FE389">
        <v>1955.101428571428</v>
      </c>
      <c r="FF389">
        <v>39.9</v>
      </c>
      <c r="FG389">
        <v>0</v>
      </c>
      <c r="FH389">
        <v>1694445473.7</v>
      </c>
      <c r="FI389">
        <v>0</v>
      </c>
      <c r="FJ389">
        <v>246.2338461538461</v>
      </c>
      <c r="FK389">
        <v>-2.536615388783502</v>
      </c>
      <c r="FL389">
        <v>-70.55213676250955</v>
      </c>
      <c r="FM389">
        <v>6141.561153846154</v>
      </c>
      <c r="FN389">
        <v>15</v>
      </c>
      <c r="FO389">
        <v>1694443072.6</v>
      </c>
      <c r="FP389" t="s">
        <v>1019</v>
      </c>
      <c r="FQ389">
        <v>1694443072.6</v>
      </c>
      <c r="FR389">
        <v>1694443072.6</v>
      </c>
      <c r="FS389">
        <v>5</v>
      </c>
      <c r="FT389">
        <v>-0.144</v>
      </c>
      <c r="FU389">
        <v>0.006</v>
      </c>
      <c r="FV389">
        <v>-26.014</v>
      </c>
      <c r="FW389">
        <v>-3.404</v>
      </c>
      <c r="FX389">
        <v>420</v>
      </c>
      <c r="FY389">
        <v>15</v>
      </c>
      <c r="FZ389">
        <v>0.18</v>
      </c>
      <c r="GA389">
        <v>0.01</v>
      </c>
      <c r="GB389">
        <v>-69.59939999999999</v>
      </c>
      <c r="GC389">
        <v>-0.1563534709193863</v>
      </c>
      <c r="GD389">
        <v>0.160884646563927</v>
      </c>
      <c r="GE389">
        <v>0</v>
      </c>
      <c r="GF389">
        <v>5.163779</v>
      </c>
      <c r="GG389">
        <v>-0.4491088930581704</v>
      </c>
      <c r="GH389">
        <v>0.0432798322432054</v>
      </c>
      <c r="GI389">
        <v>1</v>
      </c>
      <c r="GJ389">
        <v>1</v>
      </c>
      <c r="GK389">
        <v>2</v>
      </c>
      <c r="GL389" t="s">
        <v>438</v>
      </c>
      <c r="GM389">
        <v>3.10373</v>
      </c>
      <c r="GN389">
        <v>2.75811</v>
      </c>
      <c r="GO389">
        <v>0.175693</v>
      </c>
      <c r="GP389">
        <v>0.178044</v>
      </c>
      <c r="GQ389">
        <v>0.102915</v>
      </c>
      <c r="GR389">
        <v>0.0765385</v>
      </c>
      <c r="GS389">
        <v>20762</v>
      </c>
      <c r="GT389">
        <v>19485.7</v>
      </c>
      <c r="GU389">
        <v>25773.4</v>
      </c>
      <c r="GV389">
        <v>24082.1</v>
      </c>
      <c r="GW389">
        <v>37174.8</v>
      </c>
      <c r="GX389">
        <v>32596.5</v>
      </c>
      <c r="GY389">
        <v>45107.2</v>
      </c>
      <c r="GZ389">
        <v>38178.2</v>
      </c>
      <c r="HA389">
        <v>1.73105</v>
      </c>
      <c r="HB389">
        <v>1.62295</v>
      </c>
      <c r="HC389">
        <v>-0.0758842</v>
      </c>
      <c r="HD389">
        <v>0</v>
      </c>
      <c r="HE389">
        <v>29.8037</v>
      </c>
      <c r="HF389">
        <v>999.9</v>
      </c>
      <c r="HG389">
        <v>42</v>
      </c>
      <c r="HH389">
        <v>30.6</v>
      </c>
      <c r="HI389">
        <v>21.9261</v>
      </c>
      <c r="HJ389">
        <v>61.1245</v>
      </c>
      <c r="HK389">
        <v>23.754</v>
      </c>
      <c r="HL389">
        <v>1</v>
      </c>
      <c r="HM389">
        <v>1.42656</v>
      </c>
      <c r="HN389">
        <v>9.28105</v>
      </c>
      <c r="HO389">
        <v>20.0696</v>
      </c>
      <c r="HP389">
        <v>5.20636</v>
      </c>
      <c r="HQ389">
        <v>11.992</v>
      </c>
      <c r="HR389">
        <v>4.96065</v>
      </c>
      <c r="HS389">
        <v>3.27408</v>
      </c>
      <c r="HT389">
        <v>9999</v>
      </c>
      <c r="HU389">
        <v>9999</v>
      </c>
      <c r="HV389">
        <v>9999</v>
      </c>
      <c r="HW389">
        <v>163.6</v>
      </c>
      <c r="HX389">
        <v>1.86372</v>
      </c>
      <c r="HY389">
        <v>1.85975</v>
      </c>
      <c r="HZ389">
        <v>1.85806</v>
      </c>
      <c r="IA389">
        <v>1.85944</v>
      </c>
      <c r="IB389">
        <v>1.85959</v>
      </c>
      <c r="IC389">
        <v>1.85806</v>
      </c>
      <c r="ID389">
        <v>1.85711</v>
      </c>
      <c r="IE389">
        <v>1.85211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-38.99</v>
      </c>
      <c r="IT389">
        <v>-3.6746</v>
      </c>
      <c r="IU389">
        <v>-16.32932974039748</v>
      </c>
      <c r="IV389">
        <v>-0.02504303529460891</v>
      </c>
      <c r="IW389">
        <v>8.203137281165334E-06</v>
      </c>
      <c r="IX389">
        <v>-1.601710138363582E-09</v>
      </c>
      <c r="IY389">
        <v>-1.733088081787357</v>
      </c>
      <c r="IZ389">
        <v>-0.1542298006697892</v>
      </c>
      <c r="JA389">
        <v>0.004482180110296973</v>
      </c>
      <c r="JB389">
        <v>-5.576280945024944E-05</v>
      </c>
      <c r="JC389">
        <v>4</v>
      </c>
      <c r="JD389">
        <v>1967</v>
      </c>
      <c r="JE389">
        <v>1</v>
      </c>
      <c r="JF389">
        <v>28</v>
      </c>
      <c r="JG389">
        <v>40</v>
      </c>
      <c r="JH389">
        <v>40</v>
      </c>
      <c r="JI389">
        <v>3.03711</v>
      </c>
      <c r="JJ389">
        <v>2.61719</v>
      </c>
      <c r="JK389">
        <v>1.49658</v>
      </c>
      <c r="JL389">
        <v>2.40601</v>
      </c>
      <c r="JM389">
        <v>1.54907</v>
      </c>
      <c r="JN389">
        <v>2.39258</v>
      </c>
      <c r="JO389">
        <v>33.693</v>
      </c>
      <c r="JP389">
        <v>15.6293</v>
      </c>
      <c r="JQ389">
        <v>18</v>
      </c>
      <c r="JR389">
        <v>490.921</v>
      </c>
      <c r="JS389">
        <v>430.308</v>
      </c>
      <c r="JT389">
        <v>22.7073</v>
      </c>
      <c r="JU389">
        <v>43.1043</v>
      </c>
      <c r="JV389">
        <v>30.0003</v>
      </c>
      <c r="JW389">
        <v>42.8688</v>
      </c>
      <c r="JX389">
        <v>42.6967</v>
      </c>
      <c r="JY389">
        <v>60.9783</v>
      </c>
      <c r="JZ389">
        <v>0</v>
      </c>
      <c r="KA389">
        <v>33.7213</v>
      </c>
      <c r="KB389">
        <v>16.6288</v>
      </c>
      <c r="KC389">
        <v>1389.64</v>
      </c>
      <c r="KD389">
        <v>19.7683</v>
      </c>
      <c r="KE389">
        <v>98.5427</v>
      </c>
      <c r="KF389">
        <v>91.99890000000001</v>
      </c>
    </row>
    <row r="390" spans="1:292">
      <c r="A390">
        <v>372</v>
      </c>
      <c r="B390">
        <v>1694445478.6</v>
      </c>
      <c r="C390">
        <v>11398.09999990463</v>
      </c>
      <c r="D390" t="s">
        <v>1184</v>
      </c>
      <c r="E390" t="s">
        <v>1185</v>
      </c>
      <c r="F390">
        <v>5</v>
      </c>
      <c r="G390" t="s">
        <v>1018</v>
      </c>
      <c r="H390">
        <v>1694445471.1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1399.608108132864</v>
      </c>
      <c r="AJ390">
        <v>1343.234181818181</v>
      </c>
      <c r="AK390">
        <v>3.412545219864465</v>
      </c>
      <c r="AL390">
        <v>65.95282676426442</v>
      </c>
      <c r="AM390">
        <f>(AO390 - AN390 + DX390*1E3/(8.314*(DZ390+273.15)) * AQ390/DW390 * AP390) * DW390/(100*DK390) * 1000/(1000 - AO390)</f>
        <v>0</v>
      </c>
      <c r="AN390">
        <v>16.71941675450252</v>
      </c>
      <c r="AO390">
        <v>21.81503393939394</v>
      </c>
      <c r="AP390">
        <v>0.007389646984893209</v>
      </c>
      <c r="AQ390">
        <v>102.977707971484</v>
      </c>
      <c r="AR390">
        <v>2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3.93</v>
      </c>
      <c r="DL390">
        <v>0.5</v>
      </c>
      <c r="DM390" t="s">
        <v>430</v>
      </c>
      <c r="DN390">
        <v>2</v>
      </c>
      <c r="DO390" t="b">
        <v>1</v>
      </c>
      <c r="DP390">
        <v>1694445471.1</v>
      </c>
      <c r="DQ390">
        <v>1290.617037037037</v>
      </c>
      <c r="DR390">
        <v>1360.286296296296</v>
      </c>
      <c r="DS390">
        <v>21.76995185185185</v>
      </c>
      <c r="DT390">
        <v>16.66175925925926</v>
      </c>
      <c r="DU390">
        <v>1329.505185185185</v>
      </c>
      <c r="DV390">
        <v>25.44405555555556</v>
      </c>
      <c r="DW390">
        <v>500.0209629629629</v>
      </c>
      <c r="DX390">
        <v>84.46370370370369</v>
      </c>
      <c r="DY390">
        <v>0.1000313037037037</v>
      </c>
      <c r="DZ390">
        <v>27.94662592592593</v>
      </c>
      <c r="EA390">
        <v>28.56291851851852</v>
      </c>
      <c r="EB390">
        <v>999.9000000000001</v>
      </c>
      <c r="EC390">
        <v>0</v>
      </c>
      <c r="ED390">
        <v>0</v>
      </c>
      <c r="EE390">
        <v>10005.99185185185</v>
      </c>
      <c r="EF390">
        <v>0</v>
      </c>
      <c r="EG390">
        <v>1770.279629629629</v>
      </c>
      <c r="EH390">
        <v>-69.67049259259258</v>
      </c>
      <c r="EI390">
        <v>1319.337407407408</v>
      </c>
      <c r="EJ390">
        <v>1383.337037037037</v>
      </c>
      <c r="EK390">
        <v>5.108193703703704</v>
      </c>
      <c r="EL390">
        <v>1360.286296296296</v>
      </c>
      <c r="EM390">
        <v>16.66175925925926</v>
      </c>
      <c r="EN390">
        <v>1.838771111111111</v>
      </c>
      <c r="EO390">
        <v>1.407314074074074</v>
      </c>
      <c r="EP390">
        <v>16.12031481481481</v>
      </c>
      <c r="EQ390">
        <v>11.99659259259259</v>
      </c>
      <c r="ER390">
        <v>1999.992592592593</v>
      </c>
      <c r="ES390">
        <v>0.9800012222222222</v>
      </c>
      <c r="ET390">
        <v>0.01999829259259259</v>
      </c>
      <c r="EU390">
        <v>0</v>
      </c>
      <c r="EV390">
        <v>245.9383333333333</v>
      </c>
      <c r="EW390">
        <v>5.00078</v>
      </c>
      <c r="EX390">
        <v>6134.995185185185</v>
      </c>
      <c r="EY390">
        <v>16379.58518518518</v>
      </c>
      <c r="EZ390">
        <v>46.46970370370369</v>
      </c>
      <c r="FA390">
        <v>47.92329629629629</v>
      </c>
      <c r="FB390">
        <v>46.83525925925925</v>
      </c>
      <c r="FC390">
        <v>47.24525925925926</v>
      </c>
      <c r="FD390">
        <v>46.96959259259259</v>
      </c>
      <c r="FE390">
        <v>1955.092592592593</v>
      </c>
      <c r="FF390">
        <v>39.9</v>
      </c>
      <c r="FG390">
        <v>0</v>
      </c>
      <c r="FH390">
        <v>1694445479.1</v>
      </c>
      <c r="FI390">
        <v>0</v>
      </c>
      <c r="FJ390">
        <v>245.92172</v>
      </c>
      <c r="FK390">
        <v>-2.978000005898876</v>
      </c>
      <c r="FL390">
        <v>-27.85000006671801</v>
      </c>
      <c r="FM390">
        <v>6134.635200000002</v>
      </c>
      <c r="FN390">
        <v>15</v>
      </c>
      <c r="FO390">
        <v>1694443072.6</v>
      </c>
      <c r="FP390" t="s">
        <v>1019</v>
      </c>
      <c r="FQ390">
        <v>1694443072.6</v>
      </c>
      <c r="FR390">
        <v>1694443072.6</v>
      </c>
      <c r="FS390">
        <v>5</v>
      </c>
      <c r="FT390">
        <v>-0.144</v>
      </c>
      <c r="FU390">
        <v>0.006</v>
      </c>
      <c r="FV390">
        <v>-26.014</v>
      </c>
      <c r="FW390">
        <v>-3.404</v>
      </c>
      <c r="FX390">
        <v>420</v>
      </c>
      <c r="FY390">
        <v>15</v>
      </c>
      <c r="FZ390">
        <v>0.18</v>
      </c>
      <c r="GA390">
        <v>0.01</v>
      </c>
      <c r="GB390">
        <v>-69.646</v>
      </c>
      <c r="GC390">
        <v>0.04500562851779459</v>
      </c>
      <c r="GD390">
        <v>0.1606188033824175</v>
      </c>
      <c r="GE390">
        <v>1</v>
      </c>
      <c r="GF390">
        <v>5.1353585</v>
      </c>
      <c r="GG390">
        <v>-0.4270052532833102</v>
      </c>
      <c r="GH390">
        <v>0.04122392457966615</v>
      </c>
      <c r="GI390">
        <v>1</v>
      </c>
      <c r="GJ390">
        <v>2</v>
      </c>
      <c r="GK390">
        <v>2</v>
      </c>
      <c r="GL390" t="s">
        <v>432</v>
      </c>
      <c r="GM390">
        <v>3.10385</v>
      </c>
      <c r="GN390">
        <v>2.75804</v>
      </c>
      <c r="GO390">
        <v>0.177038</v>
      </c>
      <c r="GP390">
        <v>0.179392</v>
      </c>
      <c r="GQ390">
        <v>0.103011</v>
      </c>
      <c r="GR390">
        <v>0.0767692</v>
      </c>
      <c r="GS390">
        <v>20727.7</v>
      </c>
      <c r="GT390">
        <v>19453.6</v>
      </c>
      <c r="GU390">
        <v>25773</v>
      </c>
      <c r="GV390">
        <v>24082.1</v>
      </c>
      <c r="GW390">
        <v>37170.8</v>
      </c>
      <c r="GX390">
        <v>32588.4</v>
      </c>
      <c r="GY390">
        <v>45106.9</v>
      </c>
      <c r="GZ390">
        <v>38177.9</v>
      </c>
      <c r="HA390">
        <v>1.7314</v>
      </c>
      <c r="HB390">
        <v>1.6229</v>
      </c>
      <c r="HC390">
        <v>-0.07618220000000001</v>
      </c>
      <c r="HD390">
        <v>0</v>
      </c>
      <c r="HE390">
        <v>29.8121</v>
      </c>
      <c r="HF390">
        <v>999.9</v>
      </c>
      <c r="HG390">
        <v>42.1</v>
      </c>
      <c r="HH390">
        <v>30.6</v>
      </c>
      <c r="HI390">
        <v>21.9798</v>
      </c>
      <c r="HJ390">
        <v>61.5245</v>
      </c>
      <c r="HK390">
        <v>23.6458</v>
      </c>
      <c r="HL390">
        <v>1</v>
      </c>
      <c r="HM390">
        <v>1.42708</v>
      </c>
      <c r="HN390">
        <v>9.28105</v>
      </c>
      <c r="HO390">
        <v>20.0695</v>
      </c>
      <c r="HP390">
        <v>5.20651</v>
      </c>
      <c r="HQ390">
        <v>11.992</v>
      </c>
      <c r="HR390">
        <v>4.9606</v>
      </c>
      <c r="HS390">
        <v>3.2741</v>
      </c>
      <c r="HT390">
        <v>9999</v>
      </c>
      <c r="HU390">
        <v>9999</v>
      </c>
      <c r="HV390">
        <v>9999</v>
      </c>
      <c r="HW390">
        <v>163.6</v>
      </c>
      <c r="HX390">
        <v>1.86373</v>
      </c>
      <c r="HY390">
        <v>1.85975</v>
      </c>
      <c r="HZ390">
        <v>1.85806</v>
      </c>
      <c r="IA390">
        <v>1.85944</v>
      </c>
      <c r="IB390">
        <v>1.85959</v>
      </c>
      <c r="IC390">
        <v>1.85805</v>
      </c>
      <c r="ID390">
        <v>1.85709</v>
      </c>
      <c r="IE390">
        <v>1.85211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-39.18</v>
      </c>
      <c r="IT390">
        <v>-3.6758</v>
      </c>
      <c r="IU390">
        <v>-16.32932974039748</v>
      </c>
      <c r="IV390">
        <v>-0.02504303529460891</v>
      </c>
      <c r="IW390">
        <v>8.203137281165334E-06</v>
      </c>
      <c r="IX390">
        <v>-1.601710138363582E-09</v>
      </c>
      <c r="IY390">
        <v>-1.733088081787357</v>
      </c>
      <c r="IZ390">
        <v>-0.1542298006697892</v>
      </c>
      <c r="JA390">
        <v>0.004482180110296973</v>
      </c>
      <c r="JB390">
        <v>-5.576280945024944E-05</v>
      </c>
      <c r="JC390">
        <v>4</v>
      </c>
      <c r="JD390">
        <v>1967</v>
      </c>
      <c r="JE390">
        <v>1</v>
      </c>
      <c r="JF390">
        <v>28</v>
      </c>
      <c r="JG390">
        <v>40.1</v>
      </c>
      <c r="JH390">
        <v>40.1</v>
      </c>
      <c r="JI390">
        <v>3.06396</v>
      </c>
      <c r="JJ390">
        <v>2.61597</v>
      </c>
      <c r="JK390">
        <v>1.49658</v>
      </c>
      <c r="JL390">
        <v>2.40601</v>
      </c>
      <c r="JM390">
        <v>1.54907</v>
      </c>
      <c r="JN390">
        <v>2.44263</v>
      </c>
      <c r="JO390">
        <v>33.693</v>
      </c>
      <c r="JP390">
        <v>15.6381</v>
      </c>
      <c r="JQ390">
        <v>18</v>
      </c>
      <c r="JR390">
        <v>491.163</v>
      </c>
      <c r="JS390">
        <v>430.283</v>
      </c>
      <c r="JT390">
        <v>22.7197</v>
      </c>
      <c r="JU390">
        <v>43.1082</v>
      </c>
      <c r="JV390">
        <v>30.0005</v>
      </c>
      <c r="JW390">
        <v>42.8716</v>
      </c>
      <c r="JX390">
        <v>42.6981</v>
      </c>
      <c r="JY390">
        <v>61.5015</v>
      </c>
      <c r="JZ390">
        <v>0</v>
      </c>
      <c r="KA390">
        <v>34.0979</v>
      </c>
      <c r="KB390">
        <v>16.6524</v>
      </c>
      <c r="KC390">
        <v>1403</v>
      </c>
      <c r="KD390">
        <v>19.8945</v>
      </c>
      <c r="KE390">
        <v>98.54170000000001</v>
      </c>
      <c r="KF390">
        <v>91.99850000000001</v>
      </c>
    </row>
    <row r="391" spans="1:292">
      <c r="A391">
        <v>373</v>
      </c>
      <c r="B391">
        <v>1694445483.6</v>
      </c>
      <c r="C391">
        <v>11403.09999990463</v>
      </c>
      <c r="D391" t="s">
        <v>1186</v>
      </c>
      <c r="E391" t="s">
        <v>1187</v>
      </c>
      <c r="F391">
        <v>5</v>
      </c>
      <c r="G391" t="s">
        <v>1018</v>
      </c>
      <c r="H391">
        <v>1694445475.814285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1416.864011503255</v>
      </c>
      <c r="AJ391">
        <v>1360.530545454545</v>
      </c>
      <c r="AK391">
        <v>3.464412899560794</v>
      </c>
      <c r="AL391">
        <v>65.95282676426442</v>
      </c>
      <c r="AM391">
        <f>(AO391 - AN391 + DX391*1E3/(8.314*(DZ391+273.15)) * AQ391/DW391 * AP391) * DW391/(100*DK391) * 1000/(1000 - AO391)</f>
        <v>0</v>
      </c>
      <c r="AN391">
        <v>16.80198166056094</v>
      </c>
      <c r="AO391">
        <v>21.8496709090909</v>
      </c>
      <c r="AP391">
        <v>0.006313229024584471</v>
      </c>
      <c r="AQ391">
        <v>102.977707971484</v>
      </c>
      <c r="AR391">
        <v>2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3.93</v>
      </c>
      <c r="DL391">
        <v>0.5</v>
      </c>
      <c r="DM391" t="s">
        <v>430</v>
      </c>
      <c r="DN391">
        <v>2</v>
      </c>
      <c r="DO391" t="b">
        <v>1</v>
      </c>
      <c r="DP391">
        <v>1694445475.814285</v>
      </c>
      <c r="DQ391">
        <v>1306.380357142857</v>
      </c>
      <c r="DR391">
        <v>1376.080357142857</v>
      </c>
      <c r="DS391">
        <v>21.80015714285714</v>
      </c>
      <c r="DT391">
        <v>16.72752857142857</v>
      </c>
      <c r="DU391">
        <v>1345.455</v>
      </c>
      <c r="DV391">
        <v>25.47533214285714</v>
      </c>
      <c r="DW391">
        <v>500.0213571428571</v>
      </c>
      <c r="DX391">
        <v>84.46339642857141</v>
      </c>
      <c r="DY391">
        <v>0.09996400714285712</v>
      </c>
      <c r="DZ391">
        <v>27.95268571428571</v>
      </c>
      <c r="EA391">
        <v>28.56769999999999</v>
      </c>
      <c r="EB391">
        <v>999.9000000000002</v>
      </c>
      <c r="EC391">
        <v>0</v>
      </c>
      <c r="ED391">
        <v>0</v>
      </c>
      <c r="EE391">
        <v>10006.82964285714</v>
      </c>
      <c r="EF391">
        <v>0</v>
      </c>
      <c r="EG391">
        <v>1769.606785714286</v>
      </c>
      <c r="EH391">
        <v>-69.70147857142857</v>
      </c>
      <c r="EI391">
        <v>1335.493214285714</v>
      </c>
      <c r="EJ391">
        <v>1399.493571428572</v>
      </c>
      <c r="EK391">
        <v>5.072624642857143</v>
      </c>
      <c r="EL391">
        <v>1376.080357142857</v>
      </c>
      <c r="EM391">
        <v>16.72752857142857</v>
      </c>
      <c r="EN391">
        <v>1.841315</v>
      </c>
      <c r="EO391">
        <v>1.412864285714285</v>
      </c>
      <c r="EP391">
        <v>16.14198571428571</v>
      </c>
      <c r="EQ391">
        <v>12.05630714285715</v>
      </c>
      <c r="ER391">
        <v>2000.019285714286</v>
      </c>
      <c r="ES391">
        <v>0.9800014285714286</v>
      </c>
      <c r="ET391">
        <v>0.01999810357142857</v>
      </c>
      <c r="EU391">
        <v>0</v>
      </c>
      <c r="EV391">
        <v>245.71675</v>
      </c>
      <c r="EW391">
        <v>5.00078</v>
      </c>
      <c r="EX391">
        <v>6131.095000000001</v>
      </c>
      <c r="EY391">
        <v>16379.80357142857</v>
      </c>
      <c r="EZ391">
        <v>46.4775</v>
      </c>
      <c r="FA391">
        <v>47.92378571428571</v>
      </c>
      <c r="FB391">
        <v>46.7942857142857</v>
      </c>
      <c r="FC391">
        <v>47.24314285714286</v>
      </c>
      <c r="FD391">
        <v>46.98632142857142</v>
      </c>
      <c r="FE391">
        <v>1955.119285714286</v>
      </c>
      <c r="FF391">
        <v>39.9</v>
      </c>
      <c r="FG391">
        <v>0</v>
      </c>
      <c r="FH391">
        <v>1694445483.9</v>
      </c>
      <c r="FI391">
        <v>0</v>
      </c>
      <c r="FJ391">
        <v>245.69428</v>
      </c>
      <c r="FK391">
        <v>-3.36669229852657</v>
      </c>
      <c r="FL391">
        <v>-92.88153841327828</v>
      </c>
      <c r="FM391">
        <v>6130.2772</v>
      </c>
      <c r="FN391">
        <v>15</v>
      </c>
      <c r="FO391">
        <v>1694443072.6</v>
      </c>
      <c r="FP391" t="s">
        <v>1019</v>
      </c>
      <c r="FQ391">
        <v>1694443072.6</v>
      </c>
      <c r="FR391">
        <v>1694443072.6</v>
      </c>
      <c r="FS391">
        <v>5</v>
      </c>
      <c r="FT391">
        <v>-0.144</v>
      </c>
      <c r="FU391">
        <v>0.006</v>
      </c>
      <c r="FV391">
        <v>-26.014</v>
      </c>
      <c r="FW391">
        <v>-3.404</v>
      </c>
      <c r="FX391">
        <v>420</v>
      </c>
      <c r="FY391">
        <v>15</v>
      </c>
      <c r="FZ391">
        <v>0.18</v>
      </c>
      <c r="GA391">
        <v>0.01</v>
      </c>
      <c r="GB391">
        <v>-69.7279731707317</v>
      </c>
      <c r="GC391">
        <v>-0.4098397212542955</v>
      </c>
      <c r="GD391">
        <v>0.1841114283815044</v>
      </c>
      <c r="GE391">
        <v>0</v>
      </c>
      <c r="GF391">
        <v>5.095710731707317</v>
      </c>
      <c r="GG391">
        <v>-0.4394550522648117</v>
      </c>
      <c r="GH391">
        <v>0.04353353926489344</v>
      </c>
      <c r="GI391">
        <v>1</v>
      </c>
      <c r="GJ391">
        <v>1</v>
      </c>
      <c r="GK391">
        <v>2</v>
      </c>
      <c r="GL391" t="s">
        <v>438</v>
      </c>
      <c r="GM391">
        <v>3.1039</v>
      </c>
      <c r="GN391">
        <v>2.75822</v>
      </c>
      <c r="GO391">
        <v>0.178393</v>
      </c>
      <c r="GP391">
        <v>0.180692</v>
      </c>
      <c r="GQ391">
        <v>0.103111</v>
      </c>
      <c r="GR391">
        <v>0.0770285</v>
      </c>
      <c r="GS391">
        <v>20693.5</v>
      </c>
      <c r="GT391">
        <v>19422.6</v>
      </c>
      <c r="GU391">
        <v>25773</v>
      </c>
      <c r="GV391">
        <v>24082</v>
      </c>
      <c r="GW391">
        <v>37166.6</v>
      </c>
      <c r="GX391">
        <v>32579.4</v>
      </c>
      <c r="GY391">
        <v>45106.6</v>
      </c>
      <c r="GZ391">
        <v>38177.9</v>
      </c>
      <c r="HA391">
        <v>1.73115</v>
      </c>
      <c r="HB391">
        <v>1.6232</v>
      </c>
      <c r="HC391">
        <v>-0.07668510000000001</v>
      </c>
      <c r="HD391">
        <v>0</v>
      </c>
      <c r="HE391">
        <v>29.8205</v>
      </c>
      <c r="HF391">
        <v>999.9</v>
      </c>
      <c r="HG391">
        <v>42.2</v>
      </c>
      <c r="HH391">
        <v>30.6</v>
      </c>
      <c r="HI391">
        <v>22.0326</v>
      </c>
      <c r="HJ391">
        <v>61.4145</v>
      </c>
      <c r="HK391">
        <v>23.6138</v>
      </c>
      <c r="HL391">
        <v>1</v>
      </c>
      <c r="HM391">
        <v>1.42743</v>
      </c>
      <c r="HN391">
        <v>9.28105</v>
      </c>
      <c r="HO391">
        <v>20.0694</v>
      </c>
      <c r="HP391">
        <v>5.20801</v>
      </c>
      <c r="HQ391">
        <v>11.992</v>
      </c>
      <c r="HR391">
        <v>4.96105</v>
      </c>
      <c r="HS391">
        <v>3.27415</v>
      </c>
      <c r="HT391">
        <v>9999</v>
      </c>
      <c r="HU391">
        <v>9999</v>
      </c>
      <c r="HV391">
        <v>9999</v>
      </c>
      <c r="HW391">
        <v>163.6</v>
      </c>
      <c r="HX391">
        <v>1.86371</v>
      </c>
      <c r="HY391">
        <v>1.85974</v>
      </c>
      <c r="HZ391">
        <v>1.85805</v>
      </c>
      <c r="IA391">
        <v>1.85944</v>
      </c>
      <c r="IB391">
        <v>1.85959</v>
      </c>
      <c r="IC391">
        <v>1.85806</v>
      </c>
      <c r="ID391">
        <v>1.8571</v>
      </c>
      <c r="IE391">
        <v>1.85209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-39.38</v>
      </c>
      <c r="IT391">
        <v>-3.6771</v>
      </c>
      <c r="IU391">
        <v>-16.32932974039748</v>
      </c>
      <c r="IV391">
        <v>-0.02504303529460891</v>
      </c>
      <c r="IW391">
        <v>8.203137281165334E-06</v>
      </c>
      <c r="IX391">
        <v>-1.601710138363582E-09</v>
      </c>
      <c r="IY391">
        <v>-1.733088081787357</v>
      </c>
      <c r="IZ391">
        <v>-0.1542298006697892</v>
      </c>
      <c r="JA391">
        <v>0.004482180110296973</v>
      </c>
      <c r="JB391">
        <v>-5.576280945024944E-05</v>
      </c>
      <c r="JC391">
        <v>4</v>
      </c>
      <c r="JD391">
        <v>1967</v>
      </c>
      <c r="JE391">
        <v>1</v>
      </c>
      <c r="JF391">
        <v>28</v>
      </c>
      <c r="JG391">
        <v>40.2</v>
      </c>
      <c r="JH391">
        <v>40.2</v>
      </c>
      <c r="JI391">
        <v>3.09326</v>
      </c>
      <c r="JJ391">
        <v>2.61353</v>
      </c>
      <c r="JK391">
        <v>1.49658</v>
      </c>
      <c r="JL391">
        <v>2.40601</v>
      </c>
      <c r="JM391">
        <v>1.54907</v>
      </c>
      <c r="JN391">
        <v>2.4585</v>
      </c>
      <c r="JO391">
        <v>33.693</v>
      </c>
      <c r="JP391">
        <v>15.6293</v>
      </c>
      <c r="JQ391">
        <v>18</v>
      </c>
      <c r="JR391">
        <v>491.026</v>
      </c>
      <c r="JS391">
        <v>430.493</v>
      </c>
      <c r="JT391">
        <v>22.7318</v>
      </c>
      <c r="JU391">
        <v>43.1128</v>
      </c>
      <c r="JV391">
        <v>30.0005</v>
      </c>
      <c r="JW391">
        <v>42.8754</v>
      </c>
      <c r="JX391">
        <v>42.7011</v>
      </c>
      <c r="JY391">
        <v>62.1069</v>
      </c>
      <c r="JZ391">
        <v>0</v>
      </c>
      <c r="KA391">
        <v>34.4836</v>
      </c>
      <c r="KB391">
        <v>16.6772</v>
      </c>
      <c r="KC391">
        <v>1423.07</v>
      </c>
      <c r="KD391">
        <v>20.0024</v>
      </c>
      <c r="KE391">
        <v>98.5414</v>
      </c>
      <c r="KF391">
        <v>91.9983</v>
      </c>
    </row>
    <row r="392" spans="1:292">
      <c r="A392">
        <v>374</v>
      </c>
      <c r="B392">
        <v>1694445488.6</v>
      </c>
      <c r="C392">
        <v>11408.09999990463</v>
      </c>
      <c r="D392" t="s">
        <v>1188</v>
      </c>
      <c r="E392" t="s">
        <v>1189</v>
      </c>
      <c r="F392">
        <v>5</v>
      </c>
      <c r="G392" t="s">
        <v>1018</v>
      </c>
      <c r="H392">
        <v>1694445481.1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1433.82344729374</v>
      </c>
      <c r="AJ392">
        <v>1377.646909090909</v>
      </c>
      <c r="AK392">
        <v>3.410171942074167</v>
      </c>
      <c r="AL392">
        <v>65.95282676426442</v>
      </c>
      <c r="AM392">
        <f>(AO392 - AN392 + DX392*1E3/(8.314*(DZ392+273.15)) * AQ392/DW392 * AP392) * DW392/(100*DK392) * 1000/(1000 - AO392)</f>
        <v>0</v>
      </c>
      <c r="AN392">
        <v>16.88344233367222</v>
      </c>
      <c r="AO392">
        <v>21.88676909090909</v>
      </c>
      <c r="AP392">
        <v>0.008249218434181735</v>
      </c>
      <c r="AQ392">
        <v>102.977707971484</v>
      </c>
      <c r="AR392">
        <v>2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3.93</v>
      </c>
      <c r="DL392">
        <v>0.5</v>
      </c>
      <c r="DM392" t="s">
        <v>430</v>
      </c>
      <c r="DN392">
        <v>2</v>
      </c>
      <c r="DO392" t="b">
        <v>1</v>
      </c>
      <c r="DP392">
        <v>1694445481.1</v>
      </c>
      <c r="DQ392">
        <v>1324.050740740741</v>
      </c>
      <c r="DR392">
        <v>1393.798148148148</v>
      </c>
      <c r="DS392">
        <v>21.83634814814815</v>
      </c>
      <c r="DT392">
        <v>16.80606296296297</v>
      </c>
      <c r="DU392">
        <v>1363.332962962963</v>
      </c>
      <c r="DV392">
        <v>25.51281481481481</v>
      </c>
      <c r="DW392">
        <v>499.9943333333333</v>
      </c>
      <c r="DX392">
        <v>84.46254814814813</v>
      </c>
      <c r="DY392">
        <v>0.09997860740740742</v>
      </c>
      <c r="DZ392">
        <v>27.95888518518519</v>
      </c>
      <c r="EA392">
        <v>28.57722222222222</v>
      </c>
      <c r="EB392">
        <v>999.9000000000001</v>
      </c>
      <c r="EC392">
        <v>0</v>
      </c>
      <c r="ED392">
        <v>0</v>
      </c>
      <c r="EE392">
        <v>9998.655555555555</v>
      </c>
      <c r="EF392">
        <v>0</v>
      </c>
      <c r="EG392">
        <v>1768.755185185185</v>
      </c>
      <c r="EH392">
        <v>-69.74829629629629</v>
      </c>
      <c r="EI392">
        <v>1353.608148148148</v>
      </c>
      <c r="EJ392">
        <v>1417.625555555556</v>
      </c>
      <c r="EK392">
        <v>5.030285925925926</v>
      </c>
      <c r="EL392">
        <v>1393.798148148148</v>
      </c>
      <c r="EM392">
        <v>16.80606296296297</v>
      </c>
      <c r="EN392">
        <v>1.844353703703704</v>
      </c>
      <c r="EO392">
        <v>1.419482962962963</v>
      </c>
      <c r="EP392">
        <v>16.16782962962963</v>
      </c>
      <c r="EQ392">
        <v>12.12725925925926</v>
      </c>
      <c r="ER392">
        <v>1999.993703703704</v>
      </c>
      <c r="ES392">
        <v>0.9800010370370371</v>
      </c>
      <c r="ET392">
        <v>0.01999848888888889</v>
      </c>
      <c r="EU392">
        <v>0</v>
      </c>
      <c r="EV392">
        <v>245.4714814814815</v>
      </c>
      <c r="EW392">
        <v>5.00078</v>
      </c>
      <c r="EX392">
        <v>6117.335185185185</v>
      </c>
      <c r="EY392">
        <v>16379.58888888889</v>
      </c>
      <c r="EZ392">
        <v>46.47199999999999</v>
      </c>
      <c r="FA392">
        <v>47.91640740740741</v>
      </c>
      <c r="FB392">
        <v>46.78677777777778</v>
      </c>
      <c r="FC392">
        <v>47.23125925925925</v>
      </c>
      <c r="FD392">
        <v>46.96962962962962</v>
      </c>
      <c r="FE392">
        <v>1955.093703703704</v>
      </c>
      <c r="FF392">
        <v>39.9</v>
      </c>
      <c r="FG392">
        <v>0</v>
      </c>
      <c r="FH392">
        <v>1694445488.7</v>
      </c>
      <c r="FI392">
        <v>0</v>
      </c>
      <c r="FJ392">
        <v>245.47924</v>
      </c>
      <c r="FK392">
        <v>-1.567076917702845</v>
      </c>
      <c r="FL392">
        <v>-189.8946157360673</v>
      </c>
      <c r="FM392">
        <v>6117.736</v>
      </c>
      <c r="FN392">
        <v>15</v>
      </c>
      <c r="FO392">
        <v>1694443072.6</v>
      </c>
      <c r="FP392" t="s">
        <v>1019</v>
      </c>
      <c r="FQ392">
        <v>1694443072.6</v>
      </c>
      <c r="FR392">
        <v>1694443072.6</v>
      </c>
      <c r="FS392">
        <v>5</v>
      </c>
      <c r="FT392">
        <v>-0.144</v>
      </c>
      <c r="FU392">
        <v>0.006</v>
      </c>
      <c r="FV392">
        <v>-26.014</v>
      </c>
      <c r="FW392">
        <v>-3.404</v>
      </c>
      <c r="FX392">
        <v>420</v>
      </c>
      <c r="FY392">
        <v>15</v>
      </c>
      <c r="FZ392">
        <v>0.18</v>
      </c>
      <c r="GA392">
        <v>0.01</v>
      </c>
      <c r="GB392">
        <v>-69.67969250000002</v>
      </c>
      <c r="GC392">
        <v>-0.5793984990619728</v>
      </c>
      <c r="GD392">
        <v>0.1725730720412368</v>
      </c>
      <c r="GE392">
        <v>0</v>
      </c>
      <c r="GF392">
        <v>5.05133375</v>
      </c>
      <c r="GG392">
        <v>-0.4879998123827443</v>
      </c>
      <c r="GH392">
        <v>0.0471462476602062</v>
      </c>
      <c r="GI392">
        <v>1</v>
      </c>
      <c r="GJ392">
        <v>1</v>
      </c>
      <c r="GK392">
        <v>2</v>
      </c>
      <c r="GL392" t="s">
        <v>438</v>
      </c>
      <c r="GM392">
        <v>3.10388</v>
      </c>
      <c r="GN392">
        <v>2.75826</v>
      </c>
      <c r="GO392">
        <v>0.179727</v>
      </c>
      <c r="GP392">
        <v>0.181992</v>
      </c>
      <c r="GQ392">
        <v>0.10322</v>
      </c>
      <c r="GR392">
        <v>0.0772991</v>
      </c>
      <c r="GS392">
        <v>20659.7</v>
      </c>
      <c r="GT392">
        <v>19391.5</v>
      </c>
      <c r="GU392">
        <v>25773</v>
      </c>
      <c r="GV392">
        <v>24081.8</v>
      </c>
      <c r="GW392">
        <v>37162.5</v>
      </c>
      <c r="GX392">
        <v>32570.2</v>
      </c>
      <c r="GY392">
        <v>45106.8</v>
      </c>
      <c r="GZ392">
        <v>38178</v>
      </c>
      <c r="HA392">
        <v>1.7312</v>
      </c>
      <c r="HB392">
        <v>1.62318</v>
      </c>
      <c r="HC392">
        <v>-0.0748038</v>
      </c>
      <c r="HD392">
        <v>0</v>
      </c>
      <c r="HE392">
        <v>29.8267</v>
      </c>
      <c r="HF392">
        <v>999.9</v>
      </c>
      <c r="HG392">
        <v>42.3</v>
      </c>
      <c r="HH392">
        <v>30.6</v>
      </c>
      <c r="HI392">
        <v>22.0813</v>
      </c>
      <c r="HJ392">
        <v>61.6945</v>
      </c>
      <c r="HK392">
        <v>23.6378</v>
      </c>
      <c r="HL392">
        <v>1</v>
      </c>
      <c r="HM392">
        <v>1.42776</v>
      </c>
      <c r="HN392">
        <v>9.28105</v>
      </c>
      <c r="HO392">
        <v>20.0697</v>
      </c>
      <c r="HP392">
        <v>5.20666</v>
      </c>
      <c r="HQ392">
        <v>11.992</v>
      </c>
      <c r="HR392">
        <v>4.96055</v>
      </c>
      <c r="HS392">
        <v>3.2741</v>
      </c>
      <c r="HT392">
        <v>9999</v>
      </c>
      <c r="HU392">
        <v>9999</v>
      </c>
      <c r="HV392">
        <v>9999</v>
      </c>
      <c r="HW392">
        <v>163.6</v>
      </c>
      <c r="HX392">
        <v>1.86372</v>
      </c>
      <c r="HY392">
        <v>1.85975</v>
      </c>
      <c r="HZ392">
        <v>1.85806</v>
      </c>
      <c r="IA392">
        <v>1.85944</v>
      </c>
      <c r="IB392">
        <v>1.85959</v>
      </c>
      <c r="IC392">
        <v>1.85806</v>
      </c>
      <c r="ID392">
        <v>1.85713</v>
      </c>
      <c r="IE392">
        <v>1.85211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-39.58</v>
      </c>
      <c r="IT392">
        <v>-3.6784</v>
      </c>
      <c r="IU392">
        <v>-16.32932974039748</v>
      </c>
      <c r="IV392">
        <v>-0.02504303529460891</v>
      </c>
      <c r="IW392">
        <v>8.203137281165334E-06</v>
      </c>
      <c r="IX392">
        <v>-1.601710138363582E-09</v>
      </c>
      <c r="IY392">
        <v>-1.733088081787357</v>
      </c>
      <c r="IZ392">
        <v>-0.1542298006697892</v>
      </c>
      <c r="JA392">
        <v>0.004482180110296973</v>
      </c>
      <c r="JB392">
        <v>-5.576280945024944E-05</v>
      </c>
      <c r="JC392">
        <v>4</v>
      </c>
      <c r="JD392">
        <v>1967</v>
      </c>
      <c r="JE392">
        <v>1</v>
      </c>
      <c r="JF392">
        <v>28</v>
      </c>
      <c r="JG392">
        <v>40.3</v>
      </c>
      <c r="JH392">
        <v>40.3</v>
      </c>
      <c r="JI392">
        <v>3.12012</v>
      </c>
      <c r="JJ392">
        <v>2.60742</v>
      </c>
      <c r="JK392">
        <v>1.49658</v>
      </c>
      <c r="JL392">
        <v>2.40601</v>
      </c>
      <c r="JM392">
        <v>1.54907</v>
      </c>
      <c r="JN392">
        <v>2.44995</v>
      </c>
      <c r="JO392">
        <v>33.693</v>
      </c>
      <c r="JP392">
        <v>15.6381</v>
      </c>
      <c r="JQ392">
        <v>18</v>
      </c>
      <c r="JR392">
        <v>491.062</v>
      </c>
      <c r="JS392">
        <v>430.477</v>
      </c>
      <c r="JT392">
        <v>22.7386</v>
      </c>
      <c r="JU392">
        <v>43.1155</v>
      </c>
      <c r="JV392">
        <v>30.0005</v>
      </c>
      <c r="JW392">
        <v>42.876</v>
      </c>
      <c r="JX392">
        <v>42.7011</v>
      </c>
      <c r="JY392">
        <v>62.6427</v>
      </c>
      <c r="JZ392">
        <v>0</v>
      </c>
      <c r="KA392">
        <v>34.8665</v>
      </c>
      <c r="KB392">
        <v>16.7037</v>
      </c>
      <c r="KC392">
        <v>1436.44</v>
      </c>
      <c r="KD392">
        <v>20.102</v>
      </c>
      <c r="KE392">
        <v>98.5416</v>
      </c>
      <c r="KF392">
        <v>91.9982</v>
      </c>
    </row>
    <row r="393" spans="1:292">
      <c r="A393">
        <v>375</v>
      </c>
      <c r="B393">
        <v>1694445493.6</v>
      </c>
      <c r="C393">
        <v>11413.09999990463</v>
      </c>
      <c r="D393" t="s">
        <v>1190</v>
      </c>
      <c r="E393" t="s">
        <v>1191</v>
      </c>
      <c r="F393">
        <v>5</v>
      </c>
      <c r="G393" t="s">
        <v>1018</v>
      </c>
      <c r="H393">
        <v>1694445485.814285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1450.942975113303</v>
      </c>
      <c r="AJ393">
        <v>1394.626606060606</v>
      </c>
      <c r="AK393">
        <v>3.407315409649844</v>
      </c>
      <c r="AL393">
        <v>65.95282676426442</v>
      </c>
      <c r="AM393">
        <f>(AO393 - AN393 + DX393*1E3/(8.314*(DZ393+273.15)) * AQ393/DW393 * AP393) * DW393/(100*DK393) * 1000/(1000 - AO393)</f>
        <v>0</v>
      </c>
      <c r="AN393">
        <v>16.96304041404693</v>
      </c>
      <c r="AO393">
        <v>21.92404787878787</v>
      </c>
      <c r="AP393">
        <v>0.006532847236293408</v>
      </c>
      <c r="AQ393">
        <v>102.977707971484</v>
      </c>
      <c r="AR393">
        <v>2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3.93</v>
      </c>
      <c r="DL393">
        <v>0.5</v>
      </c>
      <c r="DM393" t="s">
        <v>430</v>
      </c>
      <c r="DN393">
        <v>2</v>
      </c>
      <c r="DO393" t="b">
        <v>1</v>
      </c>
      <c r="DP393">
        <v>1694445485.814285</v>
      </c>
      <c r="DQ393">
        <v>1339.796071428571</v>
      </c>
      <c r="DR393">
        <v>1409.562142857143</v>
      </c>
      <c r="DS393">
        <v>21.86979642857143</v>
      </c>
      <c r="DT393">
        <v>16.88246071428571</v>
      </c>
      <c r="DU393">
        <v>1379.262857142857</v>
      </c>
      <c r="DV393">
        <v>25.54746071428571</v>
      </c>
      <c r="DW393">
        <v>500.0072142857144</v>
      </c>
      <c r="DX393">
        <v>84.46204999999999</v>
      </c>
      <c r="DY393">
        <v>0.1000142392857143</v>
      </c>
      <c r="DZ393">
        <v>27.96238214285714</v>
      </c>
      <c r="EA393">
        <v>28.59057857142857</v>
      </c>
      <c r="EB393">
        <v>999.9000000000002</v>
      </c>
      <c r="EC393">
        <v>0</v>
      </c>
      <c r="ED393">
        <v>0</v>
      </c>
      <c r="EE393">
        <v>10001.65535714286</v>
      </c>
      <c r="EF393">
        <v>0</v>
      </c>
      <c r="EG393">
        <v>1767.551428571428</v>
      </c>
      <c r="EH393">
        <v>-69.7669392857143</v>
      </c>
      <c r="EI393">
        <v>1369.752142857143</v>
      </c>
      <c r="EJ393">
        <v>1433.770357142857</v>
      </c>
      <c r="EK393">
        <v>4.987332857142858</v>
      </c>
      <c r="EL393">
        <v>1409.562142857143</v>
      </c>
      <c r="EM393">
        <v>16.88246071428571</v>
      </c>
      <c r="EN393">
        <v>1.847167857142857</v>
      </c>
      <c r="EO393">
        <v>1.425927142857143</v>
      </c>
      <c r="EP393">
        <v>16.19174285714286</v>
      </c>
      <c r="EQ393">
        <v>12.19606785714286</v>
      </c>
      <c r="ER393">
        <v>2000.015714285714</v>
      </c>
      <c r="ES393">
        <v>0.9800011071428572</v>
      </c>
      <c r="ET393">
        <v>0.01999841785714285</v>
      </c>
      <c r="EU393">
        <v>0</v>
      </c>
      <c r="EV393">
        <v>245.2797142857143</v>
      </c>
      <c r="EW393">
        <v>5.00078</v>
      </c>
      <c r="EX393">
        <v>6106.972499999999</v>
      </c>
      <c r="EY393">
        <v>16379.77857142857</v>
      </c>
      <c r="EZ393">
        <v>46.46407142857142</v>
      </c>
      <c r="FA393">
        <v>47.91271428571428</v>
      </c>
      <c r="FB393">
        <v>46.77207142857141</v>
      </c>
      <c r="FC393">
        <v>47.22739285714285</v>
      </c>
      <c r="FD393">
        <v>46.96399999999999</v>
      </c>
      <c r="FE393">
        <v>1955.115714285714</v>
      </c>
      <c r="FF393">
        <v>39.9</v>
      </c>
      <c r="FG393">
        <v>0</v>
      </c>
      <c r="FH393">
        <v>1694445494.1</v>
      </c>
      <c r="FI393">
        <v>0</v>
      </c>
      <c r="FJ393">
        <v>245.2519230769231</v>
      </c>
      <c r="FK393">
        <v>-3.221333317532978</v>
      </c>
      <c r="FL393">
        <v>-141.0160687567833</v>
      </c>
      <c r="FM393">
        <v>6106.641538461538</v>
      </c>
      <c r="FN393">
        <v>15</v>
      </c>
      <c r="FO393">
        <v>1694443072.6</v>
      </c>
      <c r="FP393" t="s">
        <v>1019</v>
      </c>
      <c r="FQ393">
        <v>1694443072.6</v>
      </c>
      <c r="FR393">
        <v>1694443072.6</v>
      </c>
      <c r="FS393">
        <v>5</v>
      </c>
      <c r="FT393">
        <v>-0.144</v>
      </c>
      <c r="FU393">
        <v>0.006</v>
      </c>
      <c r="FV393">
        <v>-26.014</v>
      </c>
      <c r="FW393">
        <v>-3.404</v>
      </c>
      <c r="FX393">
        <v>420</v>
      </c>
      <c r="FY393">
        <v>15</v>
      </c>
      <c r="FZ393">
        <v>0.18</v>
      </c>
      <c r="GA393">
        <v>0.01</v>
      </c>
      <c r="GB393">
        <v>-69.75793</v>
      </c>
      <c r="GC393">
        <v>0.05970281425914066</v>
      </c>
      <c r="GD393">
        <v>0.1412582638290589</v>
      </c>
      <c r="GE393">
        <v>1</v>
      </c>
      <c r="GF393">
        <v>5.009708999999999</v>
      </c>
      <c r="GG393">
        <v>-0.5383839399624896</v>
      </c>
      <c r="GH393">
        <v>0.05184810347544061</v>
      </c>
      <c r="GI393">
        <v>0</v>
      </c>
      <c r="GJ393">
        <v>1</v>
      </c>
      <c r="GK393">
        <v>2</v>
      </c>
      <c r="GL393" t="s">
        <v>438</v>
      </c>
      <c r="GM393">
        <v>3.10398</v>
      </c>
      <c r="GN393">
        <v>2.75819</v>
      </c>
      <c r="GO393">
        <v>0.181043</v>
      </c>
      <c r="GP393">
        <v>0.183305</v>
      </c>
      <c r="GQ393">
        <v>0.103333</v>
      </c>
      <c r="GR393">
        <v>0.0775943</v>
      </c>
      <c r="GS393">
        <v>20626.2</v>
      </c>
      <c r="GT393">
        <v>19360.3</v>
      </c>
      <c r="GU393">
        <v>25772.7</v>
      </c>
      <c r="GV393">
        <v>24081.8</v>
      </c>
      <c r="GW393">
        <v>37157.8</v>
      </c>
      <c r="GX393">
        <v>32559.7</v>
      </c>
      <c r="GY393">
        <v>45106.4</v>
      </c>
      <c r="GZ393">
        <v>38177.6</v>
      </c>
      <c r="HA393">
        <v>1.73142</v>
      </c>
      <c r="HB393">
        <v>1.623</v>
      </c>
      <c r="HC393">
        <v>-0.0746362</v>
      </c>
      <c r="HD393">
        <v>0</v>
      </c>
      <c r="HE393">
        <v>29.8278</v>
      </c>
      <c r="HF393">
        <v>999.9</v>
      </c>
      <c r="HG393">
        <v>42.4</v>
      </c>
      <c r="HH393">
        <v>30.6</v>
      </c>
      <c r="HI393">
        <v>22.1363</v>
      </c>
      <c r="HJ393">
        <v>61.6745</v>
      </c>
      <c r="HK393">
        <v>23.7139</v>
      </c>
      <c r="HL393">
        <v>1</v>
      </c>
      <c r="HM393">
        <v>1.42776</v>
      </c>
      <c r="HN393">
        <v>9.28105</v>
      </c>
      <c r="HO393">
        <v>20.0696</v>
      </c>
      <c r="HP393">
        <v>5.20726</v>
      </c>
      <c r="HQ393">
        <v>11.992</v>
      </c>
      <c r="HR393">
        <v>4.96085</v>
      </c>
      <c r="HS393">
        <v>3.27393</v>
      </c>
      <c r="HT393">
        <v>9999</v>
      </c>
      <c r="HU393">
        <v>9999</v>
      </c>
      <c r="HV393">
        <v>9999</v>
      </c>
      <c r="HW393">
        <v>163.6</v>
      </c>
      <c r="HX393">
        <v>1.86374</v>
      </c>
      <c r="HY393">
        <v>1.85974</v>
      </c>
      <c r="HZ393">
        <v>1.85806</v>
      </c>
      <c r="IA393">
        <v>1.85944</v>
      </c>
      <c r="IB393">
        <v>1.85959</v>
      </c>
      <c r="IC393">
        <v>1.85806</v>
      </c>
      <c r="ID393">
        <v>1.85708</v>
      </c>
      <c r="IE393">
        <v>1.85211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-39.77</v>
      </c>
      <c r="IT393">
        <v>-3.6798</v>
      </c>
      <c r="IU393">
        <v>-16.32932974039748</v>
      </c>
      <c r="IV393">
        <v>-0.02504303529460891</v>
      </c>
      <c r="IW393">
        <v>8.203137281165334E-06</v>
      </c>
      <c r="IX393">
        <v>-1.601710138363582E-09</v>
      </c>
      <c r="IY393">
        <v>-1.733088081787357</v>
      </c>
      <c r="IZ393">
        <v>-0.1542298006697892</v>
      </c>
      <c r="JA393">
        <v>0.004482180110296973</v>
      </c>
      <c r="JB393">
        <v>-5.576280945024944E-05</v>
      </c>
      <c r="JC393">
        <v>4</v>
      </c>
      <c r="JD393">
        <v>1967</v>
      </c>
      <c r="JE393">
        <v>1</v>
      </c>
      <c r="JF393">
        <v>28</v>
      </c>
      <c r="JG393">
        <v>40.4</v>
      </c>
      <c r="JH393">
        <v>40.4</v>
      </c>
      <c r="JI393">
        <v>3.15063</v>
      </c>
      <c r="JJ393">
        <v>2.6123</v>
      </c>
      <c r="JK393">
        <v>1.49658</v>
      </c>
      <c r="JL393">
        <v>2.40601</v>
      </c>
      <c r="JM393">
        <v>1.54907</v>
      </c>
      <c r="JN393">
        <v>2.40845</v>
      </c>
      <c r="JO393">
        <v>33.693</v>
      </c>
      <c r="JP393">
        <v>15.6205</v>
      </c>
      <c r="JQ393">
        <v>18</v>
      </c>
      <c r="JR393">
        <v>491.23</v>
      </c>
      <c r="JS393">
        <v>430.385</v>
      </c>
      <c r="JT393">
        <v>22.7449</v>
      </c>
      <c r="JU393">
        <v>43.1172</v>
      </c>
      <c r="JV393">
        <v>30.0003</v>
      </c>
      <c r="JW393">
        <v>42.8798</v>
      </c>
      <c r="JX393">
        <v>42.7047</v>
      </c>
      <c r="JY393">
        <v>63.2462</v>
      </c>
      <c r="JZ393">
        <v>0</v>
      </c>
      <c r="KA393">
        <v>35.2494</v>
      </c>
      <c r="KB393">
        <v>16.7306</v>
      </c>
      <c r="KC393">
        <v>1456.48</v>
      </c>
      <c r="KD393">
        <v>20.1786</v>
      </c>
      <c r="KE393">
        <v>98.5406</v>
      </c>
      <c r="KF393">
        <v>91.99769999999999</v>
      </c>
    </row>
    <row r="394" spans="1:292">
      <c r="A394">
        <v>376</v>
      </c>
      <c r="B394">
        <v>1694445498.6</v>
      </c>
      <c r="C394">
        <v>11418.09999990463</v>
      </c>
      <c r="D394" t="s">
        <v>1192</v>
      </c>
      <c r="E394" t="s">
        <v>1193</v>
      </c>
      <c r="F394">
        <v>5</v>
      </c>
      <c r="G394" t="s">
        <v>1018</v>
      </c>
      <c r="H394">
        <v>1694445491.1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1468.31530002701</v>
      </c>
      <c r="AJ394">
        <v>1411.76909090909</v>
      </c>
      <c r="AK394">
        <v>3.41505210870326</v>
      </c>
      <c r="AL394">
        <v>65.95282676426442</v>
      </c>
      <c r="AM394">
        <f>(AO394 - AN394 + DX394*1E3/(8.314*(DZ394+273.15)) * AQ394/DW394 * AP394) * DW394/(100*DK394) * 1000/(1000 - AO394)</f>
        <v>0</v>
      </c>
      <c r="AN394">
        <v>17.05424938086862</v>
      </c>
      <c r="AO394">
        <v>21.97670242424242</v>
      </c>
      <c r="AP394">
        <v>0.01101966625562865</v>
      </c>
      <c r="AQ394">
        <v>102.977707971484</v>
      </c>
      <c r="AR394">
        <v>2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3.93</v>
      </c>
      <c r="DL394">
        <v>0.5</v>
      </c>
      <c r="DM394" t="s">
        <v>430</v>
      </c>
      <c r="DN394">
        <v>2</v>
      </c>
      <c r="DO394" t="b">
        <v>1</v>
      </c>
      <c r="DP394">
        <v>1694445491.1</v>
      </c>
      <c r="DQ394">
        <v>1357.445555555555</v>
      </c>
      <c r="DR394">
        <v>1427.255555555555</v>
      </c>
      <c r="DS394">
        <v>21.91175925925926</v>
      </c>
      <c r="DT394">
        <v>16.97147777777778</v>
      </c>
      <c r="DU394">
        <v>1397.118148148148</v>
      </c>
      <c r="DV394">
        <v>25.59092222222222</v>
      </c>
      <c r="DW394">
        <v>499.9892962962963</v>
      </c>
      <c r="DX394">
        <v>84.46205555555555</v>
      </c>
      <c r="DY394">
        <v>0.09997423703703703</v>
      </c>
      <c r="DZ394">
        <v>27.96547407407408</v>
      </c>
      <c r="EA394">
        <v>28.60445555555556</v>
      </c>
      <c r="EB394">
        <v>999.9000000000001</v>
      </c>
      <c r="EC394">
        <v>0</v>
      </c>
      <c r="ED394">
        <v>0</v>
      </c>
      <c r="EE394">
        <v>9998.195185185186</v>
      </c>
      <c r="EF394">
        <v>0</v>
      </c>
      <c r="EG394">
        <v>1767.565185185185</v>
      </c>
      <c r="EH394">
        <v>-69.81035185185186</v>
      </c>
      <c r="EI394">
        <v>1387.855925925926</v>
      </c>
      <c r="EJ394">
        <v>1451.897777777778</v>
      </c>
      <c r="EK394">
        <v>4.940279629629629</v>
      </c>
      <c r="EL394">
        <v>1427.255555555555</v>
      </c>
      <c r="EM394">
        <v>16.97147777777778</v>
      </c>
      <c r="EN394">
        <v>1.850712222222222</v>
      </c>
      <c r="EO394">
        <v>1.433445555555555</v>
      </c>
      <c r="EP394">
        <v>16.22179629629629</v>
      </c>
      <c r="EQ394">
        <v>12.27602222222222</v>
      </c>
      <c r="ER394">
        <v>2000.012592592593</v>
      </c>
      <c r="ES394">
        <v>0.980001</v>
      </c>
      <c r="ET394">
        <v>0.01999850740740741</v>
      </c>
      <c r="EU394">
        <v>0</v>
      </c>
      <c r="EV394">
        <v>245.0142222222222</v>
      </c>
      <c r="EW394">
        <v>5.00078</v>
      </c>
      <c r="EX394">
        <v>6096.170370370372</v>
      </c>
      <c r="EY394">
        <v>16379.74814814815</v>
      </c>
      <c r="EZ394">
        <v>46.44885185185186</v>
      </c>
      <c r="FA394">
        <v>47.90025925925926</v>
      </c>
      <c r="FB394">
        <v>46.80296296296296</v>
      </c>
      <c r="FC394">
        <v>47.21970370370371</v>
      </c>
      <c r="FD394">
        <v>46.93022222222221</v>
      </c>
      <c r="FE394">
        <v>1955.112592592592</v>
      </c>
      <c r="FF394">
        <v>39.9</v>
      </c>
      <c r="FG394">
        <v>0</v>
      </c>
      <c r="FH394">
        <v>1694445498.9</v>
      </c>
      <c r="FI394">
        <v>0</v>
      </c>
      <c r="FJ394">
        <v>244.9924230769231</v>
      </c>
      <c r="FK394">
        <v>-4.289470078904519</v>
      </c>
      <c r="FL394">
        <v>-44.9982908558407</v>
      </c>
      <c r="FM394">
        <v>6097.093076923077</v>
      </c>
      <c r="FN394">
        <v>15</v>
      </c>
      <c r="FO394">
        <v>1694443072.6</v>
      </c>
      <c r="FP394" t="s">
        <v>1019</v>
      </c>
      <c r="FQ394">
        <v>1694443072.6</v>
      </c>
      <c r="FR394">
        <v>1694443072.6</v>
      </c>
      <c r="FS394">
        <v>5</v>
      </c>
      <c r="FT394">
        <v>-0.144</v>
      </c>
      <c r="FU394">
        <v>0.006</v>
      </c>
      <c r="FV394">
        <v>-26.014</v>
      </c>
      <c r="FW394">
        <v>-3.404</v>
      </c>
      <c r="FX394">
        <v>420</v>
      </c>
      <c r="FY394">
        <v>15</v>
      </c>
      <c r="FZ394">
        <v>0.18</v>
      </c>
      <c r="GA394">
        <v>0.01</v>
      </c>
      <c r="GB394">
        <v>-69.81357749999999</v>
      </c>
      <c r="GC394">
        <v>-0.3145452157598599</v>
      </c>
      <c r="GD394">
        <v>0.1529551854098115</v>
      </c>
      <c r="GE394">
        <v>0</v>
      </c>
      <c r="GF394">
        <v>4.97359625</v>
      </c>
      <c r="GG394">
        <v>-0.5426398874296477</v>
      </c>
      <c r="GH394">
        <v>0.05224386101196486</v>
      </c>
      <c r="GI394">
        <v>0</v>
      </c>
      <c r="GJ394">
        <v>0</v>
      </c>
      <c r="GK394">
        <v>2</v>
      </c>
      <c r="GL394" t="s">
        <v>771</v>
      </c>
      <c r="GM394">
        <v>3.1038</v>
      </c>
      <c r="GN394">
        <v>2.75788</v>
      </c>
      <c r="GO394">
        <v>0.182362</v>
      </c>
      <c r="GP394">
        <v>0.184595</v>
      </c>
      <c r="GQ394">
        <v>0.10349</v>
      </c>
      <c r="GR394">
        <v>0.0778908</v>
      </c>
      <c r="GS394">
        <v>20592.7</v>
      </c>
      <c r="GT394">
        <v>19329.5</v>
      </c>
      <c r="GU394">
        <v>25772.5</v>
      </c>
      <c r="GV394">
        <v>24081.7</v>
      </c>
      <c r="GW394">
        <v>37151.4</v>
      </c>
      <c r="GX394">
        <v>32549.5</v>
      </c>
      <c r="GY394">
        <v>45106.3</v>
      </c>
      <c r="GZ394">
        <v>38177.6</v>
      </c>
      <c r="HA394">
        <v>1.73102</v>
      </c>
      <c r="HB394">
        <v>1.6234</v>
      </c>
      <c r="HC394">
        <v>-0.07433819999999999</v>
      </c>
      <c r="HD394">
        <v>0</v>
      </c>
      <c r="HE394">
        <v>29.827</v>
      </c>
      <c r="HF394">
        <v>999.9</v>
      </c>
      <c r="HG394">
        <v>42.5</v>
      </c>
      <c r="HH394">
        <v>30.6</v>
      </c>
      <c r="HI394">
        <v>22.1892</v>
      </c>
      <c r="HJ394">
        <v>61.7145</v>
      </c>
      <c r="HK394">
        <v>23.7981</v>
      </c>
      <c r="HL394">
        <v>1</v>
      </c>
      <c r="HM394">
        <v>1.42798</v>
      </c>
      <c r="HN394">
        <v>9.28105</v>
      </c>
      <c r="HO394">
        <v>20.0691</v>
      </c>
      <c r="HP394">
        <v>5.20561</v>
      </c>
      <c r="HQ394">
        <v>11.992</v>
      </c>
      <c r="HR394">
        <v>4.96045</v>
      </c>
      <c r="HS394">
        <v>3.2736</v>
      </c>
      <c r="HT394">
        <v>9999</v>
      </c>
      <c r="HU394">
        <v>9999</v>
      </c>
      <c r="HV394">
        <v>9999</v>
      </c>
      <c r="HW394">
        <v>163.6</v>
      </c>
      <c r="HX394">
        <v>1.86373</v>
      </c>
      <c r="HY394">
        <v>1.85975</v>
      </c>
      <c r="HZ394">
        <v>1.85806</v>
      </c>
      <c r="IA394">
        <v>1.85944</v>
      </c>
      <c r="IB394">
        <v>1.85959</v>
      </c>
      <c r="IC394">
        <v>1.85806</v>
      </c>
      <c r="ID394">
        <v>1.85712</v>
      </c>
      <c r="IE394">
        <v>1.85211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-39.96</v>
      </c>
      <c r="IT394">
        <v>-3.6817</v>
      </c>
      <c r="IU394">
        <v>-16.32932974039748</v>
      </c>
      <c r="IV394">
        <v>-0.02504303529460891</v>
      </c>
      <c r="IW394">
        <v>8.203137281165334E-06</v>
      </c>
      <c r="IX394">
        <v>-1.601710138363582E-09</v>
      </c>
      <c r="IY394">
        <v>-1.733088081787357</v>
      </c>
      <c r="IZ394">
        <v>-0.1542298006697892</v>
      </c>
      <c r="JA394">
        <v>0.004482180110296973</v>
      </c>
      <c r="JB394">
        <v>-5.576280945024944E-05</v>
      </c>
      <c r="JC394">
        <v>4</v>
      </c>
      <c r="JD394">
        <v>1967</v>
      </c>
      <c r="JE394">
        <v>1</v>
      </c>
      <c r="JF394">
        <v>28</v>
      </c>
      <c r="JG394">
        <v>40.4</v>
      </c>
      <c r="JH394">
        <v>40.4</v>
      </c>
      <c r="JI394">
        <v>3.17627</v>
      </c>
      <c r="JJ394">
        <v>2.61719</v>
      </c>
      <c r="JK394">
        <v>1.49658</v>
      </c>
      <c r="JL394">
        <v>2.40601</v>
      </c>
      <c r="JM394">
        <v>1.54907</v>
      </c>
      <c r="JN394">
        <v>2.37061</v>
      </c>
      <c r="JO394">
        <v>33.693</v>
      </c>
      <c r="JP394">
        <v>15.6293</v>
      </c>
      <c r="JQ394">
        <v>18</v>
      </c>
      <c r="JR394">
        <v>490.977</v>
      </c>
      <c r="JS394">
        <v>430.647</v>
      </c>
      <c r="JT394">
        <v>22.7511</v>
      </c>
      <c r="JU394">
        <v>43.1212</v>
      </c>
      <c r="JV394">
        <v>30.0003</v>
      </c>
      <c r="JW394">
        <v>42.8804</v>
      </c>
      <c r="JX394">
        <v>42.7055</v>
      </c>
      <c r="JY394">
        <v>63.7694</v>
      </c>
      <c r="JZ394">
        <v>0</v>
      </c>
      <c r="KA394">
        <v>36.0027</v>
      </c>
      <c r="KB394">
        <v>16.7682</v>
      </c>
      <c r="KC394">
        <v>1469.84</v>
      </c>
      <c r="KD394">
        <v>20.3289</v>
      </c>
      <c r="KE394">
        <v>98.5402</v>
      </c>
      <c r="KF394">
        <v>91.9975</v>
      </c>
    </row>
    <row r="395" spans="1:292">
      <c r="A395">
        <v>377</v>
      </c>
      <c r="B395">
        <v>1694445503.6</v>
      </c>
      <c r="C395">
        <v>11423.09999990463</v>
      </c>
      <c r="D395" t="s">
        <v>1194</v>
      </c>
      <c r="E395" t="s">
        <v>1195</v>
      </c>
      <c r="F395">
        <v>5</v>
      </c>
      <c r="G395" t="s">
        <v>1018</v>
      </c>
      <c r="H395">
        <v>1694445495.814285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1485.459912945747</v>
      </c>
      <c r="AJ395">
        <v>1428.967878787878</v>
      </c>
      <c r="AK395">
        <v>3.421971251730347</v>
      </c>
      <c r="AL395">
        <v>65.95282676426442</v>
      </c>
      <c r="AM395">
        <f>(AO395 - AN395 + DX395*1E3/(8.314*(DZ395+273.15)) * AQ395/DW395 * AP395) * DW395/(100*DK395) * 1000/(1000 - AO395)</f>
        <v>0</v>
      </c>
      <c r="AN395">
        <v>17.15491813190124</v>
      </c>
      <c r="AO395">
        <v>22.03754424242424</v>
      </c>
      <c r="AP395">
        <v>0.01175549381012573</v>
      </c>
      <c r="AQ395">
        <v>102.977707971484</v>
      </c>
      <c r="AR395">
        <v>2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3.93</v>
      </c>
      <c r="DL395">
        <v>0.5</v>
      </c>
      <c r="DM395" t="s">
        <v>430</v>
      </c>
      <c r="DN395">
        <v>2</v>
      </c>
      <c r="DO395" t="b">
        <v>1</v>
      </c>
      <c r="DP395">
        <v>1694445495.814285</v>
      </c>
      <c r="DQ395">
        <v>1373.158214285715</v>
      </c>
      <c r="DR395">
        <v>1443.083571428571</v>
      </c>
      <c r="DS395">
        <v>21.95571428571429</v>
      </c>
      <c r="DT395">
        <v>17.05743571428571</v>
      </c>
      <c r="DU395">
        <v>1413.013571428571</v>
      </c>
      <c r="DV395">
        <v>25.63644285714286</v>
      </c>
      <c r="DW395">
        <v>500.01725</v>
      </c>
      <c r="DX395">
        <v>84.46214999999999</v>
      </c>
      <c r="DY395">
        <v>0.0999806285714286</v>
      </c>
      <c r="DZ395">
        <v>27.97058928571428</v>
      </c>
      <c r="EA395">
        <v>28.612225</v>
      </c>
      <c r="EB395">
        <v>999.9000000000002</v>
      </c>
      <c r="EC395">
        <v>0</v>
      </c>
      <c r="ED395">
        <v>0</v>
      </c>
      <c r="EE395">
        <v>10001.81142857143</v>
      </c>
      <c r="EF395">
        <v>0</v>
      </c>
      <c r="EG395">
        <v>1767.4725</v>
      </c>
      <c r="EH395">
        <v>-69.92566071428573</v>
      </c>
      <c r="EI395">
        <v>1403.984285714286</v>
      </c>
      <c r="EJ395">
        <v>1468.1275</v>
      </c>
      <c r="EK395">
        <v>4.898277142857142</v>
      </c>
      <c r="EL395">
        <v>1443.083571428571</v>
      </c>
      <c r="EM395">
        <v>17.05743571428571</v>
      </c>
      <c r="EN395">
        <v>1.854426785714285</v>
      </c>
      <c r="EO395">
        <v>1.440707857142858</v>
      </c>
      <c r="EP395">
        <v>16.25324285714286</v>
      </c>
      <c r="EQ395">
        <v>12.35284285714286</v>
      </c>
      <c r="ER395">
        <v>2000.020714285715</v>
      </c>
      <c r="ES395">
        <v>0.9800010714285714</v>
      </c>
      <c r="ET395">
        <v>0.01999843214285714</v>
      </c>
      <c r="EU395">
        <v>0</v>
      </c>
      <c r="EV395">
        <v>244.7637857142857</v>
      </c>
      <c r="EW395">
        <v>5.00078</v>
      </c>
      <c r="EX395">
        <v>6092.726428571427</v>
      </c>
      <c r="EY395">
        <v>16379.81071428572</v>
      </c>
      <c r="EZ395">
        <v>46.45067857142857</v>
      </c>
      <c r="FA395">
        <v>47.89714285714285</v>
      </c>
      <c r="FB395">
        <v>46.77871428571429</v>
      </c>
      <c r="FC395">
        <v>47.21407142857142</v>
      </c>
      <c r="FD395">
        <v>46.97064285714284</v>
      </c>
      <c r="FE395">
        <v>1955.120714285714</v>
      </c>
      <c r="FF395">
        <v>39.9</v>
      </c>
      <c r="FG395">
        <v>0</v>
      </c>
      <c r="FH395">
        <v>1694445503.7</v>
      </c>
      <c r="FI395">
        <v>0</v>
      </c>
      <c r="FJ395">
        <v>244.7510384615385</v>
      </c>
      <c r="FK395">
        <v>-2.497196577530644</v>
      </c>
      <c r="FL395">
        <v>-79.05709416020312</v>
      </c>
      <c r="FM395">
        <v>6092.62846153846</v>
      </c>
      <c r="FN395">
        <v>15</v>
      </c>
      <c r="FO395">
        <v>1694443072.6</v>
      </c>
      <c r="FP395" t="s">
        <v>1019</v>
      </c>
      <c r="FQ395">
        <v>1694443072.6</v>
      </c>
      <c r="FR395">
        <v>1694443072.6</v>
      </c>
      <c r="FS395">
        <v>5</v>
      </c>
      <c r="FT395">
        <v>-0.144</v>
      </c>
      <c r="FU395">
        <v>0.006</v>
      </c>
      <c r="FV395">
        <v>-26.014</v>
      </c>
      <c r="FW395">
        <v>-3.404</v>
      </c>
      <c r="FX395">
        <v>420</v>
      </c>
      <c r="FY395">
        <v>15</v>
      </c>
      <c r="FZ395">
        <v>0.18</v>
      </c>
      <c r="GA395">
        <v>0.01</v>
      </c>
      <c r="GB395">
        <v>-69.84001951219511</v>
      </c>
      <c r="GC395">
        <v>-1.446982578397245</v>
      </c>
      <c r="GD395">
        <v>0.1686663168760802</v>
      </c>
      <c r="GE395">
        <v>0</v>
      </c>
      <c r="GF395">
        <v>4.927300487804878</v>
      </c>
      <c r="GG395">
        <v>-0.5351529616724696</v>
      </c>
      <c r="GH395">
        <v>0.0528343402718078</v>
      </c>
      <c r="GI395">
        <v>0</v>
      </c>
      <c r="GJ395">
        <v>0</v>
      </c>
      <c r="GK395">
        <v>2</v>
      </c>
      <c r="GL395" t="s">
        <v>771</v>
      </c>
      <c r="GM395">
        <v>3.10402</v>
      </c>
      <c r="GN395">
        <v>2.75813</v>
      </c>
      <c r="GO395">
        <v>0.183672</v>
      </c>
      <c r="GP395">
        <v>0.185884</v>
      </c>
      <c r="GQ395">
        <v>0.103668</v>
      </c>
      <c r="GR395">
        <v>0.0782543</v>
      </c>
      <c r="GS395">
        <v>20559.7</v>
      </c>
      <c r="GT395">
        <v>19298.9</v>
      </c>
      <c r="GU395">
        <v>25772.7</v>
      </c>
      <c r="GV395">
        <v>24081.8</v>
      </c>
      <c r="GW395">
        <v>37144.4</v>
      </c>
      <c r="GX395">
        <v>32536.9</v>
      </c>
      <c r="GY395">
        <v>45106.4</v>
      </c>
      <c r="GZ395">
        <v>38177.7</v>
      </c>
      <c r="HA395">
        <v>1.73105</v>
      </c>
      <c r="HB395">
        <v>1.6233</v>
      </c>
      <c r="HC395">
        <v>-0.07474790000000001</v>
      </c>
      <c r="HD395">
        <v>0</v>
      </c>
      <c r="HE395">
        <v>29.8252</v>
      </c>
      <c r="HF395">
        <v>999.9</v>
      </c>
      <c r="HG395">
        <v>42.6</v>
      </c>
      <c r="HH395">
        <v>30.6</v>
      </c>
      <c r="HI395">
        <v>22.2409</v>
      </c>
      <c r="HJ395">
        <v>61.0645</v>
      </c>
      <c r="HK395">
        <v>23.6779</v>
      </c>
      <c r="HL395">
        <v>1</v>
      </c>
      <c r="HM395">
        <v>1.4282</v>
      </c>
      <c r="HN395">
        <v>9.28105</v>
      </c>
      <c r="HO395">
        <v>20.0696</v>
      </c>
      <c r="HP395">
        <v>5.20651</v>
      </c>
      <c r="HQ395">
        <v>11.992</v>
      </c>
      <c r="HR395">
        <v>4.96075</v>
      </c>
      <c r="HS395">
        <v>3.2741</v>
      </c>
      <c r="HT395">
        <v>9999</v>
      </c>
      <c r="HU395">
        <v>9999</v>
      </c>
      <c r="HV395">
        <v>9999</v>
      </c>
      <c r="HW395">
        <v>163.6</v>
      </c>
      <c r="HX395">
        <v>1.86374</v>
      </c>
      <c r="HY395">
        <v>1.85974</v>
      </c>
      <c r="HZ395">
        <v>1.85806</v>
      </c>
      <c r="IA395">
        <v>1.85944</v>
      </c>
      <c r="IB395">
        <v>1.85958</v>
      </c>
      <c r="IC395">
        <v>1.85806</v>
      </c>
      <c r="ID395">
        <v>1.85711</v>
      </c>
      <c r="IE395">
        <v>1.85211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-40.15</v>
      </c>
      <c r="IT395">
        <v>-3.6838</v>
      </c>
      <c r="IU395">
        <v>-16.32932974039748</v>
      </c>
      <c r="IV395">
        <v>-0.02504303529460891</v>
      </c>
      <c r="IW395">
        <v>8.203137281165334E-06</v>
      </c>
      <c r="IX395">
        <v>-1.601710138363582E-09</v>
      </c>
      <c r="IY395">
        <v>-1.733088081787357</v>
      </c>
      <c r="IZ395">
        <v>-0.1542298006697892</v>
      </c>
      <c r="JA395">
        <v>0.004482180110296973</v>
      </c>
      <c r="JB395">
        <v>-5.576280945024944E-05</v>
      </c>
      <c r="JC395">
        <v>4</v>
      </c>
      <c r="JD395">
        <v>1967</v>
      </c>
      <c r="JE395">
        <v>1</v>
      </c>
      <c r="JF395">
        <v>28</v>
      </c>
      <c r="JG395">
        <v>40.5</v>
      </c>
      <c r="JH395">
        <v>40.5</v>
      </c>
      <c r="JI395">
        <v>3.20557</v>
      </c>
      <c r="JJ395">
        <v>2.61353</v>
      </c>
      <c r="JK395">
        <v>1.49658</v>
      </c>
      <c r="JL395">
        <v>2.40601</v>
      </c>
      <c r="JM395">
        <v>1.54907</v>
      </c>
      <c r="JN395">
        <v>2.3999</v>
      </c>
      <c r="JO395">
        <v>33.693</v>
      </c>
      <c r="JP395">
        <v>15.6205</v>
      </c>
      <c r="JQ395">
        <v>18</v>
      </c>
      <c r="JR395">
        <v>491.016</v>
      </c>
      <c r="JS395">
        <v>430.596</v>
      </c>
      <c r="JT395">
        <v>22.759</v>
      </c>
      <c r="JU395">
        <v>43.1218</v>
      </c>
      <c r="JV395">
        <v>30.0001</v>
      </c>
      <c r="JW395">
        <v>42.8843</v>
      </c>
      <c r="JX395">
        <v>42.708</v>
      </c>
      <c r="JY395">
        <v>64.3678</v>
      </c>
      <c r="JZ395">
        <v>0</v>
      </c>
      <c r="KA395">
        <v>36.3727</v>
      </c>
      <c r="KB395">
        <v>16.8115</v>
      </c>
      <c r="KC395">
        <v>1489.88</v>
      </c>
      <c r="KD395">
        <v>20.3936</v>
      </c>
      <c r="KE395">
        <v>98.5407</v>
      </c>
      <c r="KF395">
        <v>91.99769999999999</v>
      </c>
    </row>
    <row r="396" spans="1:292">
      <c r="A396">
        <v>378</v>
      </c>
      <c r="B396">
        <v>1694445508.6</v>
      </c>
      <c r="C396">
        <v>11428.09999990463</v>
      </c>
      <c r="D396" t="s">
        <v>1196</v>
      </c>
      <c r="E396" t="s">
        <v>1197</v>
      </c>
      <c r="F396">
        <v>5</v>
      </c>
      <c r="G396" t="s">
        <v>1018</v>
      </c>
      <c r="H396">
        <v>1694445501.1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1502.555164913448</v>
      </c>
      <c r="AJ396">
        <v>1446.054606060605</v>
      </c>
      <c r="AK396">
        <v>3.41798530317881</v>
      </c>
      <c r="AL396">
        <v>65.95282676426442</v>
      </c>
      <c r="AM396">
        <f>(AO396 - AN396 + DX396*1E3/(8.314*(DZ396+273.15)) * AQ396/DW396 * AP396) * DW396/(100*DK396) * 1000/(1000 - AO396)</f>
        <v>0</v>
      </c>
      <c r="AN396">
        <v>17.2560623101357</v>
      </c>
      <c r="AO396">
        <v>22.09574424242425</v>
      </c>
      <c r="AP396">
        <v>0.01115249833162445</v>
      </c>
      <c r="AQ396">
        <v>102.977707971484</v>
      </c>
      <c r="AR396">
        <v>2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3.93</v>
      </c>
      <c r="DL396">
        <v>0.5</v>
      </c>
      <c r="DM396" t="s">
        <v>430</v>
      </c>
      <c r="DN396">
        <v>2</v>
      </c>
      <c r="DO396" t="b">
        <v>1</v>
      </c>
      <c r="DP396">
        <v>1694445501.1</v>
      </c>
      <c r="DQ396">
        <v>1390.80037037037</v>
      </c>
      <c r="DR396">
        <v>1460.805555555555</v>
      </c>
      <c r="DS396">
        <v>22.01295185185185</v>
      </c>
      <c r="DT396">
        <v>17.16043333333334</v>
      </c>
      <c r="DU396">
        <v>1430.85962962963</v>
      </c>
      <c r="DV396">
        <v>25.69571851851851</v>
      </c>
      <c r="DW396">
        <v>500.0094074074074</v>
      </c>
      <c r="DX396">
        <v>84.46210740740742</v>
      </c>
      <c r="DY396">
        <v>0.09995485925925926</v>
      </c>
      <c r="DZ396">
        <v>27.97888518518518</v>
      </c>
      <c r="EA396">
        <v>28.61659259259259</v>
      </c>
      <c r="EB396">
        <v>999.9000000000001</v>
      </c>
      <c r="EC396">
        <v>0</v>
      </c>
      <c r="ED396">
        <v>0</v>
      </c>
      <c r="EE396">
        <v>10002.73592592593</v>
      </c>
      <c r="EF396">
        <v>0</v>
      </c>
      <c r="EG396">
        <v>1664.784814814815</v>
      </c>
      <c r="EH396">
        <v>-70.00544074074074</v>
      </c>
      <c r="EI396">
        <v>1422.106296296296</v>
      </c>
      <c r="EJ396">
        <v>1486.312592592593</v>
      </c>
      <c r="EK396">
        <v>4.852517037037038</v>
      </c>
      <c r="EL396">
        <v>1460.805555555555</v>
      </c>
      <c r="EM396">
        <v>17.16043333333334</v>
      </c>
      <c r="EN396">
        <v>1.85926</v>
      </c>
      <c r="EO396">
        <v>1.449405925925926</v>
      </c>
      <c r="EP396">
        <v>16.29407407407408</v>
      </c>
      <c r="EQ396">
        <v>12.44446666666667</v>
      </c>
      <c r="ER396">
        <v>1999.995555555555</v>
      </c>
      <c r="ES396">
        <v>0.9800009259259258</v>
      </c>
      <c r="ET396">
        <v>0.0199986</v>
      </c>
      <c r="EU396">
        <v>0</v>
      </c>
      <c r="EV396">
        <v>244.4471851851852</v>
      </c>
      <c r="EW396">
        <v>5.00078</v>
      </c>
      <c r="EX396">
        <v>6065.889259259258</v>
      </c>
      <c r="EY396">
        <v>16379.6037037037</v>
      </c>
      <c r="EZ396">
        <v>46.44414814814814</v>
      </c>
      <c r="FA396">
        <v>47.88414814814814</v>
      </c>
      <c r="FB396">
        <v>46.76592592592592</v>
      </c>
      <c r="FC396">
        <v>47.19877777777777</v>
      </c>
      <c r="FD396">
        <v>47.00188888888887</v>
      </c>
      <c r="FE396">
        <v>1955.095555555556</v>
      </c>
      <c r="FF396">
        <v>39.9</v>
      </c>
      <c r="FG396">
        <v>0</v>
      </c>
      <c r="FH396">
        <v>1694445509.1</v>
      </c>
      <c r="FI396">
        <v>0</v>
      </c>
      <c r="FJ396">
        <v>244.4254</v>
      </c>
      <c r="FK396">
        <v>-2.990538465183994</v>
      </c>
      <c r="FL396">
        <v>-311.9046172632027</v>
      </c>
      <c r="FM396">
        <v>6064.446800000001</v>
      </c>
      <c r="FN396">
        <v>15</v>
      </c>
      <c r="FO396">
        <v>1694443072.6</v>
      </c>
      <c r="FP396" t="s">
        <v>1019</v>
      </c>
      <c r="FQ396">
        <v>1694443072.6</v>
      </c>
      <c r="FR396">
        <v>1694443072.6</v>
      </c>
      <c r="FS396">
        <v>5</v>
      </c>
      <c r="FT396">
        <v>-0.144</v>
      </c>
      <c r="FU396">
        <v>0.006</v>
      </c>
      <c r="FV396">
        <v>-26.014</v>
      </c>
      <c r="FW396">
        <v>-3.404</v>
      </c>
      <c r="FX396">
        <v>420</v>
      </c>
      <c r="FY396">
        <v>15</v>
      </c>
      <c r="FZ396">
        <v>0.18</v>
      </c>
      <c r="GA396">
        <v>0.01</v>
      </c>
      <c r="GB396">
        <v>-69.9551675</v>
      </c>
      <c r="GC396">
        <v>-0.8406630393994694</v>
      </c>
      <c r="GD396">
        <v>0.1147000531549568</v>
      </c>
      <c r="GE396">
        <v>0</v>
      </c>
      <c r="GF396">
        <v>4.87658875</v>
      </c>
      <c r="GG396">
        <v>-0.5200348592870697</v>
      </c>
      <c r="GH396">
        <v>0.05009417497012502</v>
      </c>
      <c r="GI396">
        <v>0</v>
      </c>
      <c r="GJ396">
        <v>0</v>
      </c>
      <c r="GK396">
        <v>2</v>
      </c>
      <c r="GL396" t="s">
        <v>771</v>
      </c>
      <c r="GM396">
        <v>3.10399</v>
      </c>
      <c r="GN396">
        <v>2.75829</v>
      </c>
      <c r="GO396">
        <v>0.184966</v>
      </c>
      <c r="GP396">
        <v>0.187147</v>
      </c>
      <c r="GQ396">
        <v>0.103837</v>
      </c>
      <c r="GR396">
        <v>0.0785701</v>
      </c>
      <c r="GS396">
        <v>20527</v>
      </c>
      <c r="GT396">
        <v>19268.9</v>
      </c>
      <c r="GU396">
        <v>25772.7</v>
      </c>
      <c r="GV396">
        <v>24081.9</v>
      </c>
      <c r="GW396">
        <v>37137.8</v>
      </c>
      <c r="GX396">
        <v>32526.3</v>
      </c>
      <c r="GY396">
        <v>45106.4</v>
      </c>
      <c r="GZ396">
        <v>38178</v>
      </c>
      <c r="HA396">
        <v>1.731</v>
      </c>
      <c r="HB396">
        <v>1.62363</v>
      </c>
      <c r="HC396">
        <v>-0.0727922</v>
      </c>
      <c r="HD396">
        <v>0</v>
      </c>
      <c r="HE396">
        <v>29.8226</v>
      </c>
      <c r="HF396">
        <v>999.9</v>
      </c>
      <c r="HG396">
        <v>42.7</v>
      </c>
      <c r="HH396">
        <v>30.6</v>
      </c>
      <c r="HI396">
        <v>22.291</v>
      </c>
      <c r="HJ396">
        <v>61.6445</v>
      </c>
      <c r="HK396">
        <v>23.5857</v>
      </c>
      <c r="HL396">
        <v>1</v>
      </c>
      <c r="HM396">
        <v>1.42789</v>
      </c>
      <c r="HN396">
        <v>9.28105</v>
      </c>
      <c r="HO396">
        <v>20.0695</v>
      </c>
      <c r="HP396">
        <v>5.20666</v>
      </c>
      <c r="HQ396">
        <v>11.992</v>
      </c>
      <c r="HR396">
        <v>4.9609</v>
      </c>
      <c r="HS396">
        <v>3.27393</v>
      </c>
      <c r="HT396">
        <v>9999</v>
      </c>
      <c r="HU396">
        <v>9999</v>
      </c>
      <c r="HV396">
        <v>9999</v>
      </c>
      <c r="HW396">
        <v>163.6</v>
      </c>
      <c r="HX396">
        <v>1.86373</v>
      </c>
      <c r="HY396">
        <v>1.85974</v>
      </c>
      <c r="HZ396">
        <v>1.85806</v>
      </c>
      <c r="IA396">
        <v>1.85944</v>
      </c>
      <c r="IB396">
        <v>1.85959</v>
      </c>
      <c r="IC396">
        <v>1.85806</v>
      </c>
      <c r="ID396">
        <v>1.85714</v>
      </c>
      <c r="IE396">
        <v>1.85211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-40.34</v>
      </c>
      <c r="IT396">
        <v>-3.6859</v>
      </c>
      <c r="IU396">
        <v>-16.32932974039748</v>
      </c>
      <c r="IV396">
        <v>-0.02504303529460891</v>
      </c>
      <c r="IW396">
        <v>8.203137281165334E-06</v>
      </c>
      <c r="IX396">
        <v>-1.601710138363582E-09</v>
      </c>
      <c r="IY396">
        <v>-1.733088081787357</v>
      </c>
      <c r="IZ396">
        <v>-0.1542298006697892</v>
      </c>
      <c r="JA396">
        <v>0.004482180110296973</v>
      </c>
      <c r="JB396">
        <v>-5.576280945024944E-05</v>
      </c>
      <c r="JC396">
        <v>4</v>
      </c>
      <c r="JD396">
        <v>1967</v>
      </c>
      <c r="JE396">
        <v>1</v>
      </c>
      <c r="JF396">
        <v>28</v>
      </c>
      <c r="JG396">
        <v>40.6</v>
      </c>
      <c r="JH396">
        <v>40.6</v>
      </c>
      <c r="JI396">
        <v>3.23242</v>
      </c>
      <c r="JJ396">
        <v>2.60986</v>
      </c>
      <c r="JK396">
        <v>1.49658</v>
      </c>
      <c r="JL396">
        <v>2.40601</v>
      </c>
      <c r="JM396">
        <v>1.54907</v>
      </c>
      <c r="JN396">
        <v>2.44507</v>
      </c>
      <c r="JO396">
        <v>33.693</v>
      </c>
      <c r="JP396">
        <v>15.6381</v>
      </c>
      <c r="JQ396">
        <v>18</v>
      </c>
      <c r="JR396">
        <v>490.988</v>
      </c>
      <c r="JS396">
        <v>430.817</v>
      </c>
      <c r="JT396">
        <v>22.7675</v>
      </c>
      <c r="JU396">
        <v>43.1262</v>
      </c>
      <c r="JV396">
        <v>30.0001</v>
      </c>
      <c r="JW396">
        <v>42.8849</v>
      </c>
      <c r="JX396">
        <v>42.7098</v>
      </c>
      <c r="JY396">
        <v>64.8901</v>
      </c>
      <c r="JZ396">
        <v>0</v>
      </c>
      <c r="KA396">
        <v>36.7484</v>
      </c>
      <c r="KB396">
        <v>16.8531</v>
      </c>
      <c r="KC396">
        <v>1503.23</v>
      </c>
      <c r="KD396">
        <v>20.4445</v>
      </c>
      <c r="KE396">
        <v>98.5407</v>
      </c>
      <c r="KF396">
        <v>91.9984</v>
      </c>
    </row>
    <row r="397" spans="1:292">
      <c r="A397">
        <v>379</v>
      </c>
      <c r="B397">
        <v>1694445513.6</v>
      </c>
      <c r="C397">
        <v>11433.09999990463</v>
      </c>
      <c r="D397" t="s">
        <v>1198</v>
      </c>
      <c r="E397" t="s">
        <v>1199</v>
      </c>
      <c r="F397">
        <v>5</v>
      </c>
      <c r="G397" t="s">
        <v>1018</v>
      </c>
      <c r="H397">
        <v>1694445505.814285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1519.914096483406</v>
      </c>
      <c r="AJ397">
        <v>1463.186666666667</v>
      </c>
      <c r="AK397">
        <v>3.429722598689664</v>
      </c>
      <c r="AL397">
        <v>65.95282676426442</v>
      </c>
      <c r="AM397">
        <f>(AO397 - AN397 + DX397*1E3/(8.314*(DZ397+273.15)) * AQ397/DW397 * AP397) * DW397/(100*DK397) * 1000/(1000 - AO397)</f>
        <v>0</v>
      </c>
      <c r="AN397">
        <v>17.34845557183268</v>
      </c>
      <c r="AO397">
        <v>22.15178606060605</v>
      </c>
      <c r="AP397">
        <v>0.0116100603752849</v>
      </c>
      <c r="AQ397">
        <v>102.977707971484</v>
      </c>
      <c r="AR397">
        <v>2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3.93</v>
      </c>
      <c r="DL397">
        <v>0.5</v>
      </c>
      <c r="DM397" t="s">
        <v>430</v>
      </c>
      <c r="DN397">
        <v>2</v>
      </c>
      <c r="DO397" t="b">
        <v>1</v>
      </c>
      <c r="DP397">
        <v>1694445505.814285</v>
      </c>
      <c r="DQ397">
        <v>1406.511071428571</v>
      </c>
      <c r="DR397">
        <v>1476.587857142857</v>
      </c>
      <c r="DS397">
        <v>22.06810714285714</v>
      </c>
      <c r="DT397">
        <v>17.25224285714286</v>
      </c>
      <c r="DU397">
        <v>1446.750714285714</v>
      </c>
      <c r="DV397">
        <v>25.752825</v>
      </c>
      <c r="DW397">
        <v>500.0371071428572</v>
      </c>
      <c r="DX397">
        <v>84.46282857142857</v>
      </c>
      <c r="DY397">
        <v>0.1000718892857143</v>
      </c>
      <c r="DZ397">
        <v>27.98907142857143</v>
      </c>
      <c r="EA397">
        <v>28.62814285714285</v>
      </c>
      <c r="EB397">
        <v>999.9000000000002</v>
      </c>
      <c r="EC397">
        <v>0</v>
      </c>
      <c r="ED397">
        <v>0</v>
      </c>
      <c r="EE397">
        <v>10002.995</v>
      </c>
      <c r="EF397">
        <v>0</v>
      </c>
      <c r="EG397">
        <v>1662.665</v>
      </c>
      <c r="EH397">
        <v>-70.07698571428571</v>
      </c>
      <c r="EI397">
        <v>1438.251428571429</v>
      </c>
      <c r="EJ397">
        <v>1502.511071428571</v>
      </c>
      <c r="EK397">
        <v>4.815868214285714</v>
      </c>
      <c r="EL397">
        <v>1476.587857142857</v>
      </c>
      <c r="EM397">
        <v>17.25224285714286</v>
      </c>
      <c r="EN397">
        <v>1.863934642857143</v>
      </c>
      <c r="EO397">
        <v>1.457171785714285</v>
      </c>
      <c r="EP397">
        <v>16.33348571428572</v>
      </c>
      <c r="EQ397">
        <v>12.52586071428571</v>
      </c>
      <c r="ER397">
        <v>1999.993214285714</v>
      </c>
      <c r="ES397">
        <v>0.9800009999999999</v>
      </c>
      <c r="ET397">
        <v>0.01999852499999999</v>
      </c>
      <c r="EU397">
        <v>0</v>
      </c>
      <c r="EV397">
        <v>244.2073214285714</v>
      </c>
      <c r="EW397">
        <v>5.00078</v>
      </c>
      <c r="EX397">
        <v>6058.676428571429</v>
      </c>
      <c r="EY397">
        <v>16379.58571428571</v>
      </c>
      <c r="EZ397">
        <v>46.43721428571428</v>
      </c>
      <c r="FA397">
        <v>47.87482142857142</v>
      </c>
      <c r="FB397">
        <v>46.752</v>
      </c>
      <c r="FC397">
        <v>47.19160714285713</v>
      </c>
      <c r="FD397">
        <v>46.99964285714285</v>
      </c>
      <c r="FE397">
        <v>1955.093214285714</v>
      </c>
      <c r="FF397">
        <v>39.9</v>
      </c>
      <c r="FG397">
        <v>0</v>
      </c>
      <c r="FH397">
        <v>1694445513.9</v>
      </c>
      <c r="FI397">
        <v>0</v>
      </c>
      <c r="FJ397">
        <v>244.20112</v>
      </c>
      <c r="FK397">
        <v>-3.481999981102328</v>
      </c>
      <c r="FL397">
        <v>-0.7207703963039871</v>
      </c>
      <c r="FM397">
        <v>6056.5476</v>
      </c>
      <c r="FN397">
        <v>15</v>
      </c>
      <c r="FO397">
        <v>1694443072.6</v>
      </c>
      <c r="FP397" t="s">
        <v>1019</v>
      </c>
      <c r="FQ397">
        <v>1694443072.6</v>
      </c>
      <c r="FR397">
        <v>1694443072.6</v>
      </c>
      <c r="FS397">
        <v>5</v>
      </c>
      <c r="FT397">
        <v>-0.144</v>
      </c>
      <c r="FU397">
        <v>0.006</v>
      </c>
      <c r="FV397">
        <v>-26.014</v>
      </c>
      <c r="FW397">
        <v>-3.404</v>
      </c>
      <c r="FX397">
        <v>420</v>
      </c>
      <c r="FY397">
        <v>15</v>
      </c>
      <c r="FZ397">
        <v>0.18</v>
      </c>
      <c r="GA397">
        <v>0.01</v>
      </c>
      <c r="GB397">
        <v>-70.05824</v>
      </c>
      <c r="GC397">
        <v>-0.7651227016883518</v>
      </c>
      <c r="GD397">
        <v>0.1039483472692082</v>
      </c>
      <c r="GE397">
        <v>0</v>
      </c>
      <c r="GF397">
        <v>4.836002</v>
      </c>
      <c r="GG397">
        <v>-0.4747747091932492</v>
      </c>
      <c r="GH397">
        <v>0.04585040960558585</v>
      </c>
      <c r="GI397">
        <v>1</v>
      </c>
      <c r="GJ397">
        <v>1</v>
      </c>
      <c r="GK397">
        <v>2</v>
      </c>
      <c r="GL397" t="s">
        <v>438</v>
      </c>
      <c r="GM397">
        <v>3.10406</v>
      </c>
      <c r="GN397">
        <v>2.75804</v>
      </c>
      <c r="GO397">
        <v>0.186259</v>
      </c>
      <c r="GP397">
        <v>0.188425</v>
      </c>
      <c r="GQ397">
        <v>0.104007</v>
      </c>
      <c r="GR397">
        <v>0.0788287</v>
      </c>
      <c r="GS397">
        <v>20494.3</v>
      </c>
      <c r="GT397">
        <v>19238.5</v>
      </c>
      <c r="GU397">
        <v>25772.7</v>
      </c>
      <c r="GV397">
        <v>24081.9</v>
      </c>
      <c r="GW397">
        <v>37131</v>
      </c>
      <c r="GX397">
        <v>32517.2</v>
      </c>
      <c r="GY397">
        <v>45106.4</v>
      </c>
      <c r="GZ397">
        <v>38177.9</v>
      </c>
      <c r="HA397">
        <v>1.7312</v>
      </c>
      <c r="HB397">
        <v>1.62372</v>
      </c>
      <c r="HC397">
        <v>-0.0716932</v>
      </c>
      <c r="HD397">
        <v>0</v>
      </c>
      <c r="HE397">
        <v>29.8247</v>
      </c>
      <c r="HF397">
        <v>999.9</v>
      </c>
      <c r="HG397">
        <v>42.8</v>
      </c>
      <c r="HH397">
        <v>30.6</v>
      </c>
      <c r="HI397">
        <v>22.3436</v>
      </c>
      <c r="HJ397">
        <v>61.4745</v>
      </c>
      <c r="HK397">
        <v>23.5337</v>
      </c>
      <c r="HL397">
        <v>1</v>
      </c>
      <c r="HM397">
        <v>1.42827</v>
      </c>
      <c r="HN397">
        <v>9.28105</v>
      </c>
      <c r="HO397">
        <v>20.0695</v>
      </c>
      <c r="HP397">
        <v>5.20636</v>
      </c>
      <c r="HQ397">
        <v>11.992</v>
      </c>
      <c r="HR397">
        <v>4.9609</v>
      </c>
      <c r="HS397">
        <v>3.27405</v>
      </c>
      <c r="HT397">
        <v>9999</v>
      </c>
      <c r="HU397">
        <v>9999</v>
      </c>
      <c r="HV397">
        <v>9999</v>
      </c>
      <c r="HW397">
        <v>163.6</v>
      </c>
      <c r="HX397">
        <v>1.86375</v>
      </c>
      <c r="HY397">
        <v>1.85974</v>
      </c>
      <c r="HZ397">
        <v>1.85806</v>
      </c>
      <c r="IA397">
        <v>1.85944</v>
      </c>
      <c r="IB397">
        <v>1.85959</v>
      </c>
      <c r="IC397">
        <v>1.85805</v>
      </c>
      <c r="ID397">
        <v>1.85711</v>
      </c>
      <c r="IE397">
        <v>1.85211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-40.54</v>
      </c>
      <c r="IT397">
        <v>-3.6879</v>
      </c>
      <c r="IU397">
        <v>-16.32932974039748</v>
      </c>
      <c r="IV397">
        <v>-0.02504303529460891</v>
      </c>
      <c r="IW397">
        <v>8.203137281165334E-06</v>
      </c>
      <c r="IX397">
        <v>-1.601710138363582E-09</v>
      </c>
      <c r="IY397">
        <v>-1.733088081787357</v>
      </c>
      <c r="IZ397">
        <v>-0.1542298006697892</v>
      </c>
      <c r="JA397">
        <v>0.004482180110296973</v>
      </c>
      <c r="JB397">
        <v>-5.576280945024944E-05</v>
      </c>
      <c r="JC397">
        <v>4</v>
      </c>
      <c r="JD397">
        <v>1967</v>
      </c>
      <c r="JE397">
        <v>1</v>
      </c>
      <c r="JF397">
        <v>28</v>
      </c>
      <c r="JG397">
        <v>40.7</v>
      </c>
      <c r="JH397">
        <v>40.7</v>
      </c>
      <c r="JI397">
        <v>3.26172</v>
      </c>
      <c r="JJ397">
        <v>2.6062</v>
      </c>
      <c r="JK397">
        <v>1.49658</v>
      </c>
      <c r="JL397">
        <v>2.40601</v>
      </c>
      <c r="JM397">
        <v>1.54907</v>
      </c>
      <c r="JN397">
        <v>2.45728</v>
      </c>
      <c r="JO397">
        <v>33.7155</v>
      </c>
      <c r="JP397">
        <v>15.6205</v>
      </c>
      <c r="JQ397">
        <v>18</v>
      </c>
      <c r="JR397">
        <v>491.139</v>
      </c>
      <c r="JS397">
        <v>430.882</v>
      </c>
      <c r="JT397">
        <v>22.7742</v>
      </c>
      <c r="JU397">
        <v>43.1262</v>
      </c>
      <c r="JV397">
        <v>30.0002</v>
      </c>
      <c r="JW397">
        <v>42.8887</v>
      </c>
      <c r="JX397">
        <v>42.7098</v>
      </c>
      <c r="JY397">
        <v>65.4772</v>
      </c>
      <c r="JZ397">
        <v>0</v>
      </c>
      <c r="KA397">
        <v>37.1619</v>
      </c>
      <c r="KB397">
        <v>16.8937</v>
      </c>
      <c r="KC397">
        <v>1523.27</v>
      </c>
      <c r="KD397">
        <v>20.4736</v>
      </c>
      <c r="KE397">
        <v>98.5408</v>
      </c>
      <c r="KF397">
        <v>91.99809999999999</v>
      </c>
    </row>
    <row r="398" spans="1:292">
      <c r="A398">
        <v>380</v>
      </c>
      <c r="B398">
        <v>1694445518.6</v>
      </c>
      <c r="C398">
        <v>11438.09999990463</v>
      </c>
      <c r="D398" t="s">
        <v>1200</v>
      </c>
      <c r="E398" t="s">
        <v>1201</v>
      </c>
      <c r="F398">
        <v>5</v>
      </c>
      <c r="G398" t="s">
        <v>1018</v>
      </c>
      <c r="H398">
        <v>1694445511.1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1537.231969458333</v>
      </c>
      <c r="AJ398">
        <v>1480.219090909091</v>
      </c>
      <c r="AK398">
        <v>3.402549043184033</v>
      </c>
      <c r="AL398">
        <v>65.95282676426442</v>
      </c>
      <c r="AM398">
        <f>(AO398 - AN398 + DX398*1E3/(8.314*(DZ398+273.15)) * AQ398/DW398 * AP398) * DW398/(100*DK398) * 1000/(1000 - AO398)</f>
        <v>0</v>
      </c>
      <c r="AN398">
        <v>17.41654508636947</v>
      </c>
      <c r="AO398">
        <v>22.20648</v>
      </c>
      <c r="AP398">
        <v>0.01066630132019285</v>
      </c>
      <c r="AQ398">
        <v>102.977707971484</v>
      </c>
      <c r="AR398">
        <v>2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3.93</v>
      </c>
      <c r="DL398">
        <v>0.5</v>
      </c>
      <c r="DM398" t="s">
        <v>430</v>
      </c>
      <c r="DN398">
        <v>2</v>
      </c>
      <c r="DO398" t="b">
        <v>1</v>
      </c>
      <c r="DP398">
        <v>1694445511.1</v>
      </c>
      <c r="DQ398">
        <v>1424.09</v>
      </c>
      <c r="DR398">
        <v>1494.347037037037</v>
      </c>
      <c r="DS398">
        <v>22.12924814814815</v>
      </c>
      <c r="DT398">
        <v>17.34523333333333</v>
      </c>
      <c r="DU398">
        <v>1464.531111111111</v>
      </c>
      <c r="DV398">
        <v>25.81614074074074</v>
      </c>
      <c r="DW398">
        <v>500.0228888888889</v>
      </c>
      <c r="DX398">
        <v>84.46390370370369</v>
      </c>
      <c r="DY398">
        <v>0.1000197851851852</v>
      </c>
      <c r="DZ398">
        <v>27.99967407407407</v>
      </c>
      <c r="EA398">
        <v>28.6422962962963</v>
      </c>
      <c r="EB398">
        <v>999.9000000000001</v>
      </c>
      <c r="EC398">
        <v>0</v>
      </c>
      <c r="ED398">
        <v>0</v>
      </c>
      <c r="EE398">
        <v>9993.774074074076</v>
      </c>
      <c r="EF398">
        <v>0</v>
      </c>
      <c r="EG398">
        <v>1655.714444444445</v>
      </c>
      <c r="EH398">
        <v>-70.25696296296297</v>
      </c>
      <c r="EI398">
        <v>1456.317777777778</v>
      </c>
      <c r="EJ398">
        <v>1520.724814814815</v>
      </c>
      <c r="EK398">
        <v>4.784017777777778</v>
      </c>
      <c r="EL398">
        <v>1494.347037037037</v>
      </c>
      <c r="EM398">
        <v>17.34523333333333</v>
      </c>
      <c r="EN398">
        <v>1.869122222222222</v>
      </c>
      <c r="EO398">
        <v>1.465044074074074</v>
      </c>
      <c r="EP398">
        <v>16.37712962962963</v>
      </c>
      <c r="EQ398">
        <v>12.60805185185185</v>
      </c>
      <c r="ER398">
        <v>2000.016666666667</v>
      </c>
      <c r="ES398">
        <v>0.9800013703703704</v>
      </c>
      <c r="ET398">
        <v>0.01999817037037037</v>
      </c>
      <c r="EU398">
        <v>0</v>
      </c>
      <c r="EV398">
        <v>243.9217777777778</v>
      </c>
      <c r="EW398">
        <v>5.00078</v>
      </c>
      <c r="EX398">
        <v>6049.91</v>
      </c>
      <c r="EY398">
        <v>16379.78888888889</v>
      </c>
      <c r="EZ398">
        <v>46.40703703703703</v>
      </c>
      <c r="FA398">
        <v>47.85625925925925</v>
      </c>
      <c r="FB398">
        <v>46.79377777777777</v>
      </c>
      <c r="FC398">
        <v>47.18248148148147</v>
      </c>
      <c r="FD398">
        <v>46.95811111111112</v>
      </c>
      <c r="FE398">
        <v>1955.116666666667</v>
      </c>
      <c r="FF398">
        <v>39.9</v>
      </c>
      <c r="FG398">
        <v>0</v>
      </c>
      <c r="FH398">
        <v>1694445518.7</v>
      </c>
      <c r="FI398">
        <v>0</v>
      </c>
      <c r="FJ398">
        <v>243.91804</v>
      </c>
      <c r="FK398">
        <v>-2.186384612260849</v>
      </c>
      <c r="FL398">
        <v>323.4946143926786</v>
      </c>
      <c r="FM398">
        <v>6049.344800000001</v>
      </c>
      <c r="FN398">
        <v>15</v>
      </c>
      <c r="FO398">
        <v>1694443072.6</v>
      </c>
      <c r="FP398" t="s">
        <v>1019</v>
      </c>
      <c r="FQ398">
        <v>1694443072.6</v>
      </c>
      <c r="FR398">
        <v>1694443072.6</v>
      </c>
      <c r="FS398">
        <v>5</v>
      </c>
      <c r="FT398">
        <v>-0.144</v>
      </c>
      <c r="FU398">
        <v>0.006</v>
      </c>
      <c r="FV398">
        <v>-26.014</v>
      </c>
      <c r="FW398">
        <v>-3.404</v>
      </c>
      <c r="FX398">
        <v>420</v>
      </c>
      <c r="FY398">
        <v>15</v>
      </c>
      <c r="FZ398">
        <v>0.18</v>
      </c>
      <c r="GA398">
        <v>0.01</v>
      </c>
      <c r="GB398">
        <v>-70.15662499999999</v>
      </c>
      <c r="GC398">
        <v>-1.705127954971886</v>
      </c>
      <c r="GD398">
        <v>0.1995103490423481</v>
      </c>
      <c r="GE398">
        <v>0</v>
      </c>
      <c r="GF398">
        <v>4.809312</v>
      </c>
      <c r="GG398">
        <v>-0.391161050656674</v>
      </c>
      <c r="GH398">
        <v>0.03851753673328557</v>
      </c>
      <c r="GI398">
        <v>1</v>
      </c>
      <c r="GJ398">
        <v>1</v>
      </c>
      <c r="GK398">
        <v>2</v>
      </c>
      <c r="GL398" t="s">
        <v>438</v>
      </c>
      <c r="GM398">
        <v>3.10404</v>
      </c>
      <c r="GN398">
        <v>2.75785</v>
      </c>
      <c r="GO398">
        <v>0.187532</v>
      </c>
      <c r="GP398">
        <v>0.189689</v>
      </c>
      <c r="GQ398">
        <v>0.104159</v>
      </c>
      <c r="GR398">
        <v>0.0790648</v>
      </c>
      <c r="GS398">
        <v>20462.1</v>
      </c>
      <c r="GT398">
        <v>19208.2</v>
      </c>
      <c r="GU398">
        <v>25772.6</v>
      </c>
      <c r="GV398">
        <v>24081.7</v>
      </c>
      <c r="GW398">
        <v>37124.9</v>
      </c>
      <c r="GX398">
        <v>32508.9</v>
      </c>
      <c r="GY398">
        <v>45106.3</v>
      </c>
      <c r="GZ398">
        <v>38177.6</v>
      </c>
      <c r="HA398">
        <v>1.7312</v>
      </c>
      <c r="HB398">
        <v>1.62383</v>
      </c>
      <c r="HC398">
        <v>-0.0713207</v>
      </c>
      <c r="HD398">
        <v>0</v>
      </c>
      <c r="HE398">
        <v>29.8274</v>
      </c>
      <c r="HF398">
        <v>999.9</v>
      </c>
      <c r="HG398">
        <v>43</v>
      </c>
      <c r="HH398">
        <v>30.6</v>
      </c>
      <c r="HI398">
        <v>22.4489</v>
      </c>
      <c r="HJ398">
        <v>61.5445</v>
      </c>
      <c r="HK398">
        <v>23.5617</v>
      </c>
      <c r="HL398">
        <v>1</v>
      </c>
      <c r="HM398">
        <v>1.4283</v>
      </c>
      <c r="HN398">
        <v>9.28105</v>
      </c>
      <c r="HO398">
        <v>20.0696</v>
      </c>
      <c r="HP398">
        <v>5.20606</v>
      </c>
      <c r="HQ398">
        <v>11.992</v>
      </c>
      <c r="HR398">
        <v>4.9609</v>
      </c>
      <c r="HS398">
        <v>3.27413</v>
      </c>
      <c r="HT398">
        <v>9999</v>
      </c>
      <c r="HU398">
        <v>9999</v>
      </c>
      <c r="HV398">
        <v>9999</v>
      </c>
      <c r="HW398">
        <v>163.6</v>
      </c>
      <c r="HX398">
        <v>1.86374</v>
      </c>
      <c r="HY398">
        <v>1.85974</v>
      </c>
      <c r="HZ398">
        <v>1.85806</v>
      </c>
      <c r="IA398">
        <v>1.85944</v>
      </c>
      <c r="IB398">
        <v>1.85959</v>
      </c>
      <c r="IC398">
        <v>1.85806</v>
      </c>
      <c r="ID398">
        <v>1.85711</v>
      </c>
      <c r="IE398">
        <v>1.85211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-40.73</v>
      </c>
      <c r="IT398">
        <v>-3.6898</v>
      </c>
      <c r="IU398">
        <v>-16.32932974039748</v>
      </c>
      <c r="IV398">
        <v>-0.02504303529460891</v>
      </c>
      <c r="IW398">
        <v>8.203137281165334E-06</v>
      </c>
      <c r="IX398">
        <v>-1.601710138363582E-09</v>
      </c>
      <c r="IY398">
        <v>-1.733088081787357</v>
      </c>
      <c r="IZ398">
        <v>-0.1542298006697892</v>
      </c>
      <c r="JA398">
        <v>0.004482180110296973</v>
      </c>
      <c r="JB398">
        <v>-5.576280945024944E-05</v>
      </c>
      <c r="JC398">
        <v>4</v>
      </c>
      <c r="JD398">
        <v>1967</v>
      </c>
      <c r="JE398">
        <v>1</v>
      </c>
      <c r="JF398">
        <v>28</v>
      </c>
      <c r="JG398">
        <v>40.8</v>
      </c>
      <c r="JH398">
        <v>40.8</v>
      </c>
      <c r="JI398">
        <v>3.28735</v>
      </c>
      <c r="JJ398">
        <v>2.60498</v>
      </c>
      <c r="JK398">
        <v>1.49658</v>
      </c>
      <c r="JL398">
        <v>2.40723</v>
      </c>
      <c r="JM398">
        <v>1.54907</v>
      </c>
      <c r="JN398">
        <v>2.44751</v>
      </c>
      <c r="JO398">
        <v>33.7155</v>
      </c>
      <c r="JP398">
        <v>15.6381</v>
      </c>
      <c r="JQ398">
        <v>18</v>
      </c>
      <c r="JR398">
        <v>491.143</v>
      </c>
      <c r="JS398">
        <v>430.971</v>
      </c>
      <c r="JT398">
        <v>22.7783</v>
      </c>
      <c r="JU398">
        <v>43.129</v>
      </c>
      <c r="JV398">
        <v>30.0002</v>
      </c>
      <c r="JW398">
        <v>42.8893</v>
      </c>
      <c r="JX398">
        <v>42.7142</v>
      </c>
      <c r="JY398">
        <v>65.98820000000001</v>
      </c>
      <c r="JZ398">
        <v>0</v>
      </c>
      <c r="KA398">
        <v>37.538</v>
      </c>
      <c r="KB398">
        <v>16.932</v>
      </c>
      <c r="KC398">
        <v>1536.64</v>
      </c>
      <c r="KD398">
        <v>20.4955</v>
      </c>
      <c r="KE398">
        <v>98.54049999999999</v>
      </c>
      <c r="KF398">
        <v>91.9975</v>
      </c>
    </row>
    <row r="399" spans="1:292">
      <c r="A399">
        <v>381</v>
      </c>
      <c r="B399">
        <v>1694445523.6</v>
      </c>
      <c r="C399">
        <v>11443.09999990463</v>
      </c>
      <c r="D399" t="s">
        <v>1202</v>
      </c>
      <c r="E399" t="s">
        <v>1203</v>
      </c>
      <c r="F399">
        <v>5</v>
      </c>
      <c r="G399" t="s">
        <v>1018</v>
      </c>
      <c r="H399">
        <v>1694445515.814285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1554.027898280339</v>
      </c>
      <c r="AJ399">
        <v>1497.373636363635</v>
      </c>
      <c r="AK399">
        <v>3.413131997617059</v>
      </c>
      <c r="AL399">
        <v>65.95282676426442</v>
      </c>
      <c r="AM399">
        <f>(AO399 - AN399 + DX399*1E3/(8.314*(DZ399+273.15)) * AQ399/DW399 * AP399) * DW399/(100*DK399) * 1000/(1000 - AO399)</f>
        <v>0</v>
      </c>
      <c r="AN399">
        <v>17.49385929865207</v>
      </c>
      <c r="AO399">
        <v>22.25862424242424</v>
      </c>
      <c r="AP399">
        <v>0.01084431529573738</v>
      </c>
      <c r="AQ399">
        <v>102.977707971484</v>
      </c>
      <c r="AR399">
        <v>2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3.93</v>
      </c>
      <c r="DL399">
        <v>0.5</v>
      </c>
      <c r="DM399" t="s">
        <v>430</v>
      </c>
      <c r="DN399">
        <v>2</v>
      </c>
      <c r="DO399" t="b">
        <v>1</v>
      </c>
      <c r="DP399">
        <v>1694445515.814285</v>
      </c>
      <c r="DQ399">
        <v>1439.788928571428</v>
      </c>
      <c r="DR399">
        <v>1510.129642857143</v>
      </c>
      <c r="DS399">
        <v>22.18151428571429</v>
      </c>
      <c r="DT399">
        <v>17.41978928571428</v>
      </c>
      <c r="DU399">
        <v>1480.41</v>
      </c>
      <c r="DV399">
        <v>25.87026071428571</v>
      </c>
      <c r="DW399">
        <v>500.0127142857143</v>
      </c>
      <c r="DX399">
        <v>84.4645214285714</v>
      </c>
      <c r="DY399">
        <v>0.09996855357142857</v>
      </c>
      <c r="DZ399">
        <v>28.01121785714286</v>
      </c>
      <c r="EA399">
        <v>28.65937142857143</v>
      </c>
      <c r="EB399">
        <v>999.9000000000002</v>
      </c>
      <c r="EC399">
        <v>0</v>
      </c>
      <c r="ED399">
        <v>0</v>
      </c>
      <c r="EE399">
        <v>10001.26428571429</v>
      </c>
      <c r="EF399">
        <v>0</v>
      </c>
      <c r="EG399">
        <v>1742.173928571428</v>
      </c>
      <c r="EH399">
        <v>-70.34071428571427</v>
      </c>
      <c r="EI399">
        <v>1472.450714285714</v>
      </c>
      <c r="EJ399">
        <v>1536.903571428571</v>
      </c>
      <c r="EK399">
        <v>4.761727142857143</v>
      </c>
      <c r="EL399">
        <v>1510.129642857143</v>
      </c>
      <c r="EM399">
        <v>17.41978928571428</v>
      </c>
      <c r="EN399">
        <v>1.873550714285715</v>
      </c>
      <c r="EO399">
        <v>1.471353571428571</v>
      </c>
      <c r="EP399">
        <v>16.4143</v>
      </c>
      <c r="EQ399">
        <v>12.67358928571428</v>
      </c>
      <c r="ER399">
        <v>2000.008571428571</v>
      </c>
      <c r="ES399">
        <v>0.9800012857142857</v>
      </c>
      <c r="ET399">
        <v>0.01999822857142857</v>
      </c>
      <c r="EU399">
        <v>0</v>
      </c>
      <c r="EV399">
        <v>243.7218214285714</v>
      </c>
      <c r="EW399">
        <v>5.00078</v>
      </c>
      <c r="EX399">
        <v>6061.443571428572</v>
      </c>
      <c r="EY399">
        <v>16379.71428571429</v>
      </c>
      <c r="EZ399">
        <v>46.40375</v>
      </c>
      <c r="FA399">
        <v>47.84792857142856</v>
      </c>
      <c r="FB399">
        <v>46.80110714285713</v>
      </c>
      <c r="FC399">
        <v>47.17603571428571</v>
      </c>
      <c r="FD399">
        <v>46.92621428571429</v>
      </c>
      <c r="FE399">
        <v>1955.108571428571</v>
      </c>
      <c r="FF399">
        <v>39.9</v>
      </c>
      <c r="FG399">
        <v>0</v>
      </c>
      <c r="FH399">
        <v>1694445524.1</v>
      </c>
      <c r="FI399">
        <v>0</v>
      </c>
      <c r="FJ399">
        <v>243.7056153846154</v>
      </c>
      <c r="FK399">
        <v>-2.772239329459298</v>
      </c>
      <c r="FL399">
        <v>-79.35213663116275</v>
      </c>
      <c r="FM399">
        <v>6061.702692307693</v>
      </c>
      <c r="FN399">
        <v>15</v>
      </c>
      <c r="FO399">
        <v>1694443072.6</v>
      </c>
      <c r="FP399" t="s">
        <v>1019</v>
      </c>
      <c r="FQ399">
        <v>1694443072.6</v>
      </c>
      <c r="FR399">
        <v>1694443072.6</v>
      </c>
      <c r="FS399">
        <v>5</v>
      </c>
      <c r="FT399">
        <v>-0.144</v>
      </c>
      <c r="FU399">
        <v>0.006</v>
      </c>
      <c r="FV399">
        <v>-26.014</v>
      </c>
      <c r="FW399">
        <v>-3.404</v>
      </c>
      <c r="FX399">
        <v>420</v>
      </c>
      <c r="FY399">
        <v>15</v>
      </c>
      <c r="FZ399">
        <v>0.18</v>
      </c>
      <c r="GA399">
        <v>0.01</v>
      </c>
      <c r="GB399">
        <v>-70.25565609756097</v>
      </c>
      <c r="GC399">
        <v>-1.441329616724788</v>
      </c>
      <c r="GD399">
        <v>0.2053009795858682</v>
      </c>
      <c r="GE399">
        <v>0</v>
      </c>
      <c r="GF399">
        <v>4.778476585365854</v>
      </c>
      <c r="GG399">
        <v>-0.2905020209059166</v>
      </c>
      <c r="GH399">
        <v>0.02915558831174025</v>
      </c>
      <c r="GI399">
        <v>1</v>
      </c>
      <c r="GJ399">
        <v>1</v>
      </c>
      <c r="GK399">
        <v>2</v>
      </c>
      <c r="GL399" t="s">
        <v>438</v>
      </c>
      <c r="GM399">
        <v>3.10405</v>
      </c>
      <c r="GN399">
        <v>2.75832</v>
      </c>
      <c r="GO399">
        <v>0.1888</v>
      </c>
      <c r="GP399">
        <v>0.190913</v>
      </c>
      <c r="GQ399">
        <v>0.104313</v>
      </c>
      <c r="GR399">
        <v>0.07932210000000001</v>
      </c>
      <c r="GS399">
        <v>20430.1</v>
      </c>
      <c r="GT399">
        <v>19179</v>
      </c>
      <c r="GU399">
        <v>25772.8</v>
      </c>
      <c r="GV399">
        <v>24081.6</v>
      </c>
      <c r="GW399">
        <v>37119.2</v>
      </c>
      <c r="GX399">
        <v>32499.7</v>
      </c>
      <c r="GY399">
        <v>45106.8</v>
      </c>
      <c r="GZ399">
        <v>38177.3</v>
      </c>
      <c r="HA399">
        <v>1.73102</v>
      </c>
      <c r="HB399">
        <v>1.62392</v>
      </c>
      <c r="HC399">
        <v>-0.0700913</v>
      </c>
      <c r="HD399">
        <v>0</v>
      </c>
      <c r="HE399">
        <v>29.8312</v>
      </c>
      <c r="HF399">
        <v>999.9</v>
      </c>
      <c r="HG399">
        <v>43.1</v>
      </c>
      <c r="HH399">
        <v>30.6</v>
      </c>
      <c r="HI399">
        <v>22.4995</v>
      </c>
      <c r="HJ399">
        <v>61.2545</v>
      </c>
      <c r="HK399">
        <v>23.6338</v>
      </c>
      <c r="HL399">
        <v>1</v>
      </c>
      <c r="HM399">
        <v>1.42864</v>
      </c>
      <c r="HN399">
        <v>9.28105</v>
      </c>
      <c r="HO399">
        <v>20.0696</v>
      </c>
      <c r="HP399">
        <v>5.20711</v>
      </c>
      <c r="HQ399">
        <v>11.992</v>
      </c>
      <c r="HR399">
        <v>4.9607</v>
      </c>
      <c r="HS399">
        <v>3.27413</v>
      </c>
      <c r="HT399">
        <v>9999</v>
      </c>
      <c r="HU399">
        <v>9999</v>
      </c>
      <c r="HV399">
        <v>9999</v>
      </c>
      <c r="HW399">
        <v>163.6</v>
      </c>
      <c r="HX399">
        <v>1.86371</v>
      </c>
      <c r="HY399">
        <v>1.85974</v>
      </c>
      <c r="HZ399">
        <v>1.85806</v>
      </c>
      <c r="IA399">
        <v>1.85945</v>
      </c>
      <c r="IB399">
        <v>1.85958</v>
      </c>
      <c r="IC399">
        <v>1.85804</v>
      </c>
      <c r="ID399">
        <v>1.85709</v>
      </c>
      <c r="IE399">
        <v>1.85211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-40.91</v>
      </c>
      <c r="IT399">
        <v>-3.6917</v>
      </c>
      <c r="IU399">
        <v>-16.32932974039748</v>
      </c>
      <c r="IV399">
        <v>-0.02504303529460891</v>
      </c>
      <c r="IW399">
        <v>8.203137281165334E-06</v>
      </c>
      <c r="IX399">
        <v>-1.601710138363582E-09</v>
      </c>
      <c r="IY399">
        <v>-1.733088081787357</v>
      </c>
      <c r="IZ399">
        <v>-0.1542298006697892</v>
      </c>
      <c r="JA399">
        <v>0.004482180110296973</v>
      </c>
      <c r="JB399">
        <v>-5.576280945024944E-05</v>
      </c>
      <c r="JC399">
        <v>4</v>
      </c>
      <c r="JD399">
        <v>1967</v>
      </c>
      <c r="JE399">
        <v>1</v>
      </c>
      <c r="JF399">
        <v>28</v>
      </c>
      <c r="JG399">
        <v>40.9</v>
      </c>
      <c r="JH399">
        <v>40.9</v>
      </c>
      <c r="JI399">
        <v>3.31665</v>
      </c>
      <c r="JJ399">
        <v>2.60742</v>
      </c>
      <c r="JK399">
        <v>1.49658</v>
      </c>
      <c r="JL399">
        <v>2.40601</v>
      </c>
      <c r="JM399">
        <v>1.54907</v>
      </c>
      <c r="JN399">
        <v>2.43164</v>
      </c>
      <c r="JO399">
        <v>33.7155</v>
      </c>
      <c r="JP399">
        <v>15.6205</v>
      </c>
      <c r="JQ399">
        <v>18</v>
      </c>
      <c r="JR399">
        <v>491.031</v>
      </c>
      <c r="JS399">
        <v>431.035</v>
      </c>
      <c r="JT399">
        <v>22.7817</v>
      </c>
      <c r="JU399">
        <v>43.1307</v>
      </c>
      <c r="JV399">
        <v>30.0004</v>
      </c>
      <c r="JW399">
        <v>42.8893</v>
      </c>
      <c r="JX399">
        <v>42.7142</v>
      </c>
      <c r="JY399">
        <v>66.5899</v>
      </c>
      <c r="JZ399">
        <v>0</v>
      </c>
      <c r="KA399">
        <v>37.9234</v>
      </c>
      <c r="KB399">
        <v>16.9688</v>
      </c>
      <c r="KC399">
        <v>1556.67</v>
      </c>
      <c r="KD399">
        <v>20.4939</v>
      </c>
      <c r="KE399">
        <v>98.5414</v>
      </c>
      <c r="KF399">
        <v>91.99679999999999</v>
      </c>
    </row>
    <row r="400" spans="1:292">
      <c r="A400">
        <v>382</v>
      </c>
      <c r="B400">
        <v>1694445528.6</v>
      </c>
      <c r="C400">
        <v>11448.09999990463</v>
      </c>
      <c r="D400" t="s">
        <v>1204</v>
      </c>
      <c r="E400" t="s">
        <v>1205</v>
      </c>
      <c r="F400">
        <v>5</v>
      </c>
      <c r="G400" t="s">
        <v>1018</v>
      </c>
      <c r="H400">
        <v>1694445521.1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1571.430374446677</v>
      </c>
      <c r="AJ400">
        <v>1514.523272727273</v>
      </c>
      <c r="AK400">
        <v>3.455094908420985</v>
      </c>
      <c r="AL400">
        <v>65.95282676426442</v>
      </c>
      <c r="AM400">
        <f>(AO400 - AN400 + DX400*1E3/(8.314*(DZ400+273.15)) * AQ400/DW400 * AP400) * DW400/(100*DK400) * 1000/(1000 - AO400)</f>
        <v>0</v>
      </c>
      <c r="AN400">
        <v>17.56144821723529</v>
      </c>
      <c r="AO400">
        <v>22.30368545454546</v>
      </c>
      <c r="AP400">
        <v>0.008560778736881196</v>
      </c>
      <c r="AQ400">
        <v>102.977707971484</v>
      </c>
      <c r="AR400">
        <v>2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3.93</v>
      </c>
      <c r="DL400">
        <v>0.5</v>
      </c>
      <c r="DM400" t="s">
        <v>430</v>
      </c>
      <c r="DN400">
        <v>2</v>
      </c>
      <c r="DO400" t="b">
        <v>1</v>
      </c>
      <c r="DP400">
        <v>1694445521.1</v>
      </c>
      <c r="DQ400">
        <v>1457.372962962963</v>
      </c>
      <c r="DR400">
        <v>1527.875925925926</v>
      </c>
      <c r="DS400">
        <v>22.23681851851852</v>
      </c>
      <c r="DT400">
        <v>17.496</v>
      </c>
      <c r="DU400">
        <v>1498.195185185185</v>
      </c>
      <c r="DV400">
        <v>25.92753703703704</v>
      </c>
      <c r="DW400">
        <v>499.9975555555556</v>
      </c>
      <c r="DX400">
        <v>84.46468888888889</v>
      </c>
      <c r="DY400">
        <v>0.09994841851851852</v>
      </c>
      <c r="DZ400">
        <v>28.02495925925926</v>
      </c>
      <c r="EA400">
        <v>28.67776666666666</v>
      </c>
      <c r="EB400">
        <v>999.9000000000001</v>
      </c>
      <c r="EC400">
        <v>0</v>
      </c>
      <c r="ED400">
        <v>0</v>
      </c>
      <c r="EE400">
        <v>9998.396666666666</v>
      </c>
      <c r="EF400">
        <v>0</v>
      </c>
      <c r="EG400">
        <v>1760.580740740741</v>
      </c>
      <c r="EH400">
        <v>-70.50301851851852</v>
      </c>
      <c r="EI400">
        <v>1490.518518518518</v>
      </c>
      <c r="EJ400">
        <v>1555.085185185185</v>
      </c>
      <c r="EK400">
        <v>4.740811851851851</v>
      </c>
      <c r="EL400">
        <v>1527.875925925926</v>
      </c>
      <c r="EM400">
        <v>17.496</v>
      </c>
      <c r="EN400">
        <v>1.878225555555556</v>
      </c>
      <c r="EO400">
        <v>1.477794814814815</v>
      </c>
      <c r="EP400">
        <v>16.45346296296297</v>
      </c>
      <c r="EQ400">
        <v>12.74024814814815</v>
      </c>
      <c r="ER400">
        <v>2000.003333333333</v>
      </c>
      <c r="ES400">
        <v>0.9800011111111111</v>
      </c>
      <c r="ET400">
        <v>0.0199984037037037</v>
      </c>
      <c r="EU400">
        <v>0</v>
      </c>
      <c r="EV400">
        <v>243.4985555555555</v>
      </c>
      <c r="EW400">
        <v>5.00078</v>
      </c>
      <c r="EX400">
        <v>6058.346666666666</v>
      </c>
      <c r="EY400">
        <v>16379.67407407408</v>
      </c>
      <c r="EZ400">
        <v>46.39322222222221</v>
      </c>
      <c r="FA400">
        <v>47.84233333333333</v>
      </c>
      <c r="FB400">
        <v>46.80299999999999</v>
      </c>
      <c r="FC400">
        <v>47.15940740740739</v>
      </c>
      <c r="FD400">
        <v>46.87485185185184</v>
      </c>
      <c r="FE400">
        <v>1955.103333333333</v>
      </c>
      <c r="FF400">
        <v>39.9</v>
      </c>
      <c r="FG400">
        <v>0</v>
      </c>
      <c r="FH400">
        <v>1694445528.9</v>
      </c>
      <c r="FI400">
        <v>0</v>
      </c>
      <c r="FJ400">
        <v>243.4935384615385</v>
      </c>
      <c r="FK400">
        <v>-2.91747010020736</v>
      </c>
      <c r="FL400">
        <v>-27.3582903902557</v>
      </c>
      <c r="FM400">
        <v>6058.928076923076</v>
      </c>
      <c r="FN400">
        <v>15</v>
      </c>
      <c r="FO400">
        <v>1694443072.6</v>
      </c>
      <c r="FP400" t="s">
        <v>1019</v>
      </c>
      <c r="FQ400">
        <v>1694443072.6</v>
      </c>
      <c r="FR400">
        <v>1694443072.6</v>
      </c>
      <c r="FS400">
        <v>5</v>
      </c>
      <c r="FT400">
        <v>-0.144</v>
      </c>
      <c r="FU400">
        <v>0.006</v>
      </c>
      <c r="FV400">
        <v>-26.014</v>
      </c>
      <c r="FW400">
        <v>-3.404</v>
      </c>
      <c r="FX400">
        <v>420</v>
      </c>
      <c r="FY400">
        <v>15</v>
      </c>
      <c r="FZ400">
        <v>0.18</v>
      </c>
      <c r="GA400">
        <v>0.01</v>
      </c>
      <c r="GB400">
        <v>-70.42121999999999</v>
      </c>
      <c r="GC400">
        <v>-1.43497485928685</v>
      </c>
      <c r="GD400">
        <v>0.2132245579195783</v>
      </c>
      <c r="GE400">
        <v>0</v>
      </c>
      <c r="GF400">
        <v>4.75127925</v>
      </c>
      <c r="GG400">
        <v>-0.2502935459662308</v>
      </c>
      <c r="GH400">
        <v>0.024368265878751</v>
      </c>
      <c r="GI400">
        <v>1</v>
      </c>
      <c r="GJ400">
        <v>1</v>
      </c>
      <c r="GK400">
        <v>2</v>
      </c>
      <c r="GL400" t="s">
        <v>438</v>
      </c>
      <c r="GM400">
        <v>3.10396</v>
      </c>
      <c r="GN400">
        <v>2.75845</v>
      </c>
      <c r="GO400">
        <v>0.190071</v>
      </c>
      <c r="GP400">
        <v>0.192188</v>
      </c>
      <c r="GQ400">
        <v>0.104439</v>
      </c>
      <c r="GR400">
        <v>0.07954899999999999</v>
      </c>
      <c r="GS400">
        <v>20397.8</v>
      </c>
      <c r="GT400">
        <v>19148.8</v>
      </c>
      <c r="GU400">
        <v>25772.6</v>
      </c>
      <c r="GV400">
        <v>24081.7</v>
      </c>
      <c r="GW400">
        <v>37113.8</v>
      </c>
      <c r="GX400">
        <v>32492</v>
      </c>
      <c r="GY400">
        <v>45106.2</v>
      </c>
      <c r="GZ400">
        <v>38177.3</v>
      </c>
      <c r="HA400">
        <v>1.73095</v>
      </c>
      <c r="HB400">
        <v>1.62412</v>
      </c>
      <c r="HC400">
        <v>-0.06936489999999999</v>
      </c>
      <c r="HD400">
        <v>0</v>
      </c>
      <c r="HE400">
        <v>29.8364</v>
      </c>
      <c r="HF400">
        <v>999.9</v>
      </c>
      <c r="HG400">
        <v>43.2</v>
      </c>
      <c r="HH400">
        <v>30.6</v>
      </c>
      <c r="HI400">
        <v>22.5535</v>
      </c>
      <c r="HJ400">
        <v>61.6245</v>
      </c>
      <c r="HK400">
        <v>23.722</v>
      </c>
      <c r="HL400">
        <v>1</v>
      </c>
      <c r="HM400">
        <v>1.42884</v>
      </c>
      <c r="HN400">
        <v>9.28105</v>
      </c>
      <c r="HO400">
        <v>20.0695</v>
      </c>
      <c r="HP400">
        <v>5.20591</v>
      </c>
      <c r="HQ400">
        <v>11.992</v>
      </c>
      <c r="HR400">
        <v>4.9608</v>
      </c>
      <c r="HS400">
        <v>3.27408</v>
      </c>
      <c r="HT400">
        <v>9999</v>
      </c>
      <c r="HU400">
        <v>9999</v>
      </c>
      <c r="HV400">
        <v>9999</v>
      </c>
      <c r="HW400">
        <v>163.6</v>
      </c>
      <c r="HX400">
        <v>1.86373</v>
      </c>
      <c r="HY400">
        <v>1.85974</v>
      </c>
      <c r="HZ400">
        <v>1.85806</v>
      </c>
      <c r="IA400">
        <v>1.85945</v>
      </c>
      <c r="IB400">
        <v>1.85959</v>
      </c>
      <c r="IC400">
        <v>1.85806</v>
      </c>
      <c r="ID400">
        <v>1.85712</v>
      </c>
      <c r="IE400">
        <v>1.85211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-41.11</v>
      </c>
      <c r="IT400">
        <v>-3.6932</v>
      </c>
      <c r="IU400">
        <v>-16.32932974039748</v>
      </c>
      <c r="IV400">
        <v>-0.02504303529460891</v>
      </c>
      <c r="IW400">
        <v>8.203137281165334E-06</v>
      </c>
      <c r="IX400">
        <v>-1.601710138363582E-09</v>
      </c>
      <c r="IY400">
        <v>-1.733088081787357</v>
      </c>
      <c r="IZ400">
        <v>-0.1542298006697892</v>
      </c>
      <c r="JA400">
        <v>0.004482180110296973</v>
      </c>
      <c r="JB400">
        <v>-5.576280945024944E-05</v>
      </c>
      <c r="JC400">
        <v>4</v>
      </c>
      <c r="JD400">
        <v>1967</v>
      </c>
      <c r="JE400">
        <v>1</v>
      </c>
      <c r="JF400">
        <v>28</v>
      </c>
      <c r="JG400">
        <v>40.9</v>
      </c>
      <c r="JH400">
        <v>40.9</v>
      </c>
      <c r="JI400">
        <v>3.34229</v>
      </c>
      <c r="JJ400">
        <v>2.6123</v>
      </c>
      <c r="JK400">
        <v>1.49658</v>
      </c>
      <c r="JL400">
        <v>2.40601</v>
      </c>
      <c r="JM400">
        <v>1.54907</v>
      </c>
      <c r="JN400">
        <v>2.37427</v>
      </c>
      <c r="JO400">
        <v>33.7155</v>
      </c>
      <c r="JP400">
        <v>15.6205</v>
      </c>
      <c r="JQ400">
        <v>18</v>
      </c>
      <c r="JR400">
        <v>491.01</v>
      </c>
      <c r="JS400">
        <v>431.164</v>
      </c>
      <c r="JT400">
        <v>22.7884</v>
      </c>
      <c r="JU400">
        <v>43.1307</v>
      </c>
      <c r="JV400">
        <v>30.0002</v>
      </c>
      <c r="JW400">
        <v>42.8937</v>
      </c>
      <c r="JX400">
        <v>42.7142</v>
      </c>
      <c r="JY400">
        <v>67.0851</v>
      </c>
      <c r="JZ400">
        <v>0</v>
      </c>
      <c r="KA400">
        <v>38.3109</v>
      </c>
      <c r="KB400">
        <v>17.0006</v>
      </c>
      <c r="KC400">
        <v>1570.03</v>
      </c>
      <c r="KD400">
        <v>20.4849</v>
      </c>
      <c r="KE400">
        <v>98.5403</v>
      </c>
      <c r="KF400">
        <v>91.9971</v>
      </c>
    </row>
    <row r="401" spans="1:292">
      <c r="A401">
        <v>383</v>
      </c>
      <c r="B401">
        <v>1694445533.6</v>
      </c>
      <c r="C401">
        <v>11453.09999990463</v>
      </c>
      <c r="D401" t="s">
        <v>1206</v>
      </c>
      <c r="E401" t="s">
        <v>1207</v>
      </c>
      <c r="F401">
        <v>5</v>
      </c>
      <c r="G401" t="s">
        <v>1018</v>
      </c>
      <c r="H401">
        <v>1694445525.814285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1588.649183693002</v>
      </c>
      <c r="AJ401">
        <v>1531.69903030303</v>
      </c>
      <c r="AK401">
        <v>3.419590923758216</v>
      </c>
      <c r="AL401">
        <v>65.95282676426442</v>
      </c>
      <c r="AM401">
        <f>(AO401 - AN401 + DX401*1E3/(8.314*(DZ401+273.15)) * AQ401/DW401 * AP401) * DW401/(100*DK401) * 1000/(1000 - AO401)</f>
        <v>0</v>
      </c>
      <c r="AN401">
        <v>17.62094870527774</v>
      </c>
      <c r="AO401">
        <v>22.34636181818181</v>
      </c>
      <c r="AP401">
        <v>0.009324594056810321</v>
      </c>
      <c r="AQ401">
        <v>102.977707971484</v>
      </c>
      <c r="AR401">
        <v>2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3.93</v>
      </c>
      <c r="DL401">
        <v>0.5</v>
      </c>
      <c r="DM401" t="s">
        <v>430</v>
      </c>
      <c r="DN401">
        <v>2</v>
      </c>
      <c r="DO401" t="b">
        <v>1</v>
      </c>
      <c r="DP401">
        <v>1694445525.814285</v>
      </c>
      <c r="DQ401">
        <v>1473.118214285714</v>
      </c>
      <c r="DR401">
        <v>1543.669642857143</v>
      </c>
      <c r="DS401">
        <v>22.28233928571429</v>
      </c>
      <c r="DT401">
        <v>17.56052857142857</v>
      </c>
      <c r="DU401">
        <v>1514.118928571428</v>
      </c>
      <c r="DV401">
        <v>25.97466785714285</v>
      </c>
      <c r="DW401">
        <v>500.0269642857143</v>
      </c>
      <c r="DX401">
        <v>84.46432857142857</v>
      </c>
      <c r="DY401">
        <v>0.1000320535714286</v>
      </c>
      <c r="DZ401">
        <v>28.03738571428572</v>
      </c>
      <c r="EA401">
        <v>28.69547857142857</v>
      </c>
      <c r="EB401">
        <v>999.9000000000002</v>
      </c>
      <c r="EC401">
        <v>0</v>
      </c>
      <c r="ED401">
        <v>0</v>
      </c>
      <c r="EE401">
        <v>10001.11107142857</v>
      </c>
      <c r="EF401">
        <v>0</v>
      </c>
      <c r="EG401">
        <v>1762.331071428571</v>
      </c>
      <c r="EH401">
        <v>-70.55174642857142</v>
      </c>
      <c r="EI401">
        <v>1506.691785714286</v>
      </c>
      <c r="EJ401">
        <v>1571.2625</v>
      </c>
      <c r="EK401">
        <v>4.721798214285714</v>
      </c>
      <c r="EL401">
        <v>1543.669642857143</v>
      </c>
      <c r="EM401">
        <v>17.56052857142857</v>
      </c>
      <c r="EN401">
        <v>1.882062142857143</v>
      </c>
      <c r="EO401">
        <v>1.48324</v>
      </c>
      <c r="EP401">
        <v>16.48553214285715</v>
      </c>
      <c r="EQ401">
        <v>12.79639642857143</v>
      </c>
      <c r="ER401">
        <v>1999.996428571429</v>
      </c>
      <c r="ES401">
        <v>0.9800008928571428</v>
      </c>
      <c r="ET401">
        <v>0.01999863928571428</v>
      </c>
      <c r="EU401">
        <v>0</v>
      </c>
      <c r="EV401">
        <v>243.2581785714286</v>
      </c>
      <c r="EW401">
        <v>5.00078</v>
      </c>
      <c r="EX401">
        <v>6053.3125</v>
      </c>
      <c r="EY401">
        <v>16379.60714285714</v>
      </c>
      <c r="EZ401">
        <v>46.39264285714285</v>
      </c>
      <c r="FA401">
        <v>47.84125</v>
      </c>
      <c r="FB401">
        <v>46.76310714285713</v>
      </c>
      <c r="FC401">
        <v>47.16046428571428</v>
      </c>
      <c r="FD401">
        <v>46.83014285714285</v>
      </c>
      <c r="FE401">
        <v>1955.096428571429</v>
      </c>
      <c r="FF401">
        <v>39.9</v>
      </c>
      <c r="FG401">
        <v>0</v>
      </c>
      <c r="FH401">
        <v>1694445533.7</v>
      </c>
      <c r="FI401">
        <v>0</v>
      </c>
      <c r="FJ401">
        <v>243.2442692307692</v>
      </c>
      <c r="FK401">
        <v>-2.309982923337887</v>
      </c>
      <c r="FL401">
        <v>-18.85367473344054</v>
      </c>
      <c r="FM401">
        <v>6054.332692307693</v>
      </c>
      <c r="FN401">
        <v>15</v>
      </c>
      <c r="FO401">
        <v>1694443072.6</v>
      </c>
      <c r="FP401" t="s">
        <v>1019</v>
      </c>
      <c r="FQ401">
        <v>1694443072.6</v>
      </c>
      <c r="FR401">
        <v>1694443072.6</v>
      </c>
      <c r="FS401">
        <v>5</v>
      </c>
      <c r="FT401">
        <v>-0.144</v>
      </c>
      <c r="FU401">
        <v>0.006</v>
      </c>
      <c r="FV401">
        <v>-26.014</v>
      </c>
      <c r="FW401">
        <v>-3.404</v>
      </c>
      <c r="FX401">
        <v>420</v>
      </c>
      <c r="FY401">
        <v>15</v>
      </c>
      <c r="FZ401">
        <v>0.18</v>
      </c>
      <c r="GA401">
        <v>0.01</v>
      </c>
      <c r="GB401">
        <v>-70.53968</v>
      </c>
      <c r="GC401">
        <v>-1.077242026266322</v>
      </c>
      <c r="GD401">
        <v>0.1939832289142536</v>
      </c>
      <c r="GE401">
        <v>0</v>
      </c>
      <c r="GF401">
        <v>4.7321435</v>
      </c>
      <c r="GG401">
        <v>-0.2489497936210077</v>
      </c>
      <c r="GH401">
        <v>0.0243219940126216</v>
      </c>
      <c r="GI401">
        <v>1</v>
      </c>
      <c r="GJ401">
        <v>1</v>
      </c>
      <c r="GK401">
        <v>2</v>
      </c>
      <c r="GL401" t="s">
        <v>438</v>
      </c>
      <c r="GM401">
        <v>3.10407</v>
      </c>
      <c r="GN401">
        <v>2.75791</v>
      </c>
      <c r="GO401">
        <v>0.191321</v>
      </c>
      <c r="GP401">
        <v>0.193402</v>
      </c>
      <c r="GQ401">
        <v>0.104558</v>
      </c>
      <c r="GR401">
        <v>0.0797233</v>
      </c>
      <c r="GS401">
        <v>20366.2</v>
      </c>
      <c r="GT401">
        <v>19119.8</v>
      </c>
      <c r="GU401">
        <v>25772.6</v>
      </c>
      <c r="GV401">
        <v>24081.6</v>
      </c>
      <c r="GW401">
        <v>37109.2</v>
      </c>
      <c r="GX401">
        <v>32485.9</v>
      </c>
      <c r="GY401">
        <v>45106.4</v>
      </c>
      <c r="GZ401">
        <v>38177.2</v>
      </c>
      <c r="HA401">
        <v>1.7313</v>
      </c>
      <c r="HB401">
        <v>1.62415</v>
      </c>
      <c r="HC401">
        <v>-0.0690669</v>
      </c>
      <c r="HD401">
        <v>0</v>
      </c>
      <c r="HE401">
        <v>29.8422</v>
      </c>
      <c r="HF401">
        <v>999.9</v>
      </c>
      <c r="HG401">
        <v>43.3</v>
      </c>
      <c r="HH401">
        <v>30.6</v>
      </c>
      <c r="HI401">
        <v>22.6066</v>
      </c>
      <c r="HJ401">
        <v>61.4245</v>
      </c>
      <c r="HK401">
        <v>23.6739</v>
      </c>
      <c r="HL401">
        <v>1</v>
      </c>
      <c r="HM401">
        <v>1.42882</v>
      </c>
      <c r="HN401">
        <v>9.28105</v>
      </c>
      <c r="HO401">
        <v>20.0694</v>
      </c>
      <c r="HP401">
        <v>5.20621</v>
      </c>
      <c r="HQ401">
        <v>11.992</v>
      </c>
      <c r="HR401">
        <v>4.9611</v>
      </c>
      <c r="HS401">
        <v>3.27433</v>
      </c>
      <c r="HT401">
        <v>9999</v>
      </c>
      <c r="HU401">
        <v>9999</v>
      </c>
      <c r="HV401">
        <v>9999</v>
      </c>
      <c r="HW401">
        <v>163.6</v>
      </c>
      <c r="HX401">
        <v>1.86374</v>
      </c>
      <c r="HY401">
        <v>1.85974</v>
      </c>
      <c r="HZ401">
        <v>1.85806</v>
      </c>
      <c r="IA401">
        <v>1.85945</v>
      </c>
      <c r="IB401">
        <v>1.85959</v>
      </c>
      <c r="IC401">
        <v>1.85805</v>
      </c>
      <c r="ID401">
        <v>1.85713</v>
      </c>
      <c r="IE401">
        <v>1.85211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-41.29</v>
      </c>
      <c r="IT401">
        <v>-3.6947</v>
      </c>
      <c r="IU401">
        <v>-16.32932974039748</v>
      </c>
      <c r="IV401">
        <v>-0.02504303529460891</v>
      </c>
      <c r="IW401">
        <v>8.203137281165334E-06</v>
      </c>
      <c r="IX401">
        <v>-1.601710138363582E-09</v>
      </c>
      <c r="IY401">
        <v>-1.733088081787357</v>
      </c>
      <c r="IZ401">
        <v>-0.1542298006697892</v>
      </c>
      <c r="JA401">
        <v>0.004482180110296973</v>
      </c>
      <c r="JB401">
        <v>-5.576280945024944E-05</v>
      </c>
      <c r="JC401">
        <v>4</v>
      </c>
      <c r="JD401">
        <v>1967</v>
      </c>
      <c r="JE401">
        <v>1</v>
      </c>
      <c r="JF401">
        <v>28</v>
      </c>
      <c r="JG401">
        <v>41</v>
      </c>
      <c r="JH401">
        <v>41</v>
      </c>
      <c r="JI401">
        <v>3.37158</v>
      </c>
      <c r="JJ401">
        <v>2.61963</v>
      </c>
      <c r="JK401">
        <v>1.49658</v>
      </c>
      <c r="JL401">
        <v>2.40601</v>
      </c>
      <c r="JM401">
        <v>1.54907</v>
      </c>
      <c r="JN401">
        <v>2.36694</v>
      </c>
      <c r="JO401">
        <v>33.7155</v>
      </c>
      <c r="JP401">
        <v>15.603</v>
      </c>
      <c r="JQ401">
        <v>18</v>
      </c>
      <c r="JR401">
        <v>491.235</v>
      </c>
      <c r="JS401">
        <v>431.18</v>
      </c>
      <c r="JT401">
        <v>22.795</v>
      </c>
      <c r="JU401">
        <v>43.1307</v>
      </c>
      <c r="JV401">
        <v>30.0001</v>
      </c>
      <c r="JW401">
        <v>42.8937</v>
      </c>
      <c r="JX401">
        <v>42.7142</v>
      </c>
      <c r="JY401">
        <v>67.67140000000001</v>
      </c>
      <c r="JZ401">
        <v>0</v>
      </c>
      <c r="KA401">
        <v>38.3109</v>
      </c>
      <c r="KB401">
        <v>17.0305</v>
      </c>
      <c r="KC401">
        <v>1590.08</v>
      </c>
      <c r="KD401">
        <v>20.4662</v>
      </c>
      <c r="KE401">
        <v>98.54049999999999</v>
      </c>
      <c r="KF401">
        <v>91.99679999999999</v>
      </c>
    </row>
    <row r="402" spans="1:292">
      <c r="A402">
        <v>384</v>
      </c>
      <c r="B402">
        <v>1694445538.6</v>
      </c>
      <c r="C402">
        <v>11458.09999990463</v>
      </c>
      <c r="D402" t="s">
        <v>1208</v>
      </c>
      <c r="E402" t="s">
        <v>1209</v>
      </c>
      <c r="F402">
        <v>5</v>
      </c>
      <c r="G402" t="s">
        <v>1018</v>
      </c>
      <c r="H402">
        <v>1694445531.1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1605.67140442137</v>
      </c>
      <c r="AJ402">
        <v>1548.727272727273</v>
      </c>
      <c r="AK402">
        <v>3.40404026714304</v>
      </c>
      <c r="AL402">
        <v>65.95282676426442</v>
      </c>
      <c r="AM402">
        <f>(AO402 - AN402 + DX402*1E3/(8.314*(DZ402+273.15)) * AQ402/DW402 * AP402) * DW402/(100*DK402) * 1000/(1000 - AO402)</f>
        <v>0</v>
      </c>
      <c r="AN402">
        <v>17.67902928728013</v>
      </c>
      <c r="AO402">
        <v>22.38207818181817</v>
      </c>
      <c r="AP402">
        <v>0.007480683930570213</v>
      </c>
      <c r="AQ402">
        <v>102.977707971484</v>
      </c>
      <c r="AR402">
        <v>2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3.93</v>
      </c>
      <c r="DL402">
        <v>0.5</v>
      </c>
      <c r="DM402" t="s">
        <v>430</v>
      </c>
      <c r="DN402">
        <v>2</v>
      </c>
      <c r="DO402" t="b">
        <v>1</v>
      </c>
      <c r="DP402">
        <v>1694445531.1</v>
      </c>
      <c r="DQ402">
        <v>1490.746296296296</v>
      </c>
      <c r="DR402">
        <v>1561.442222222222</v>
      </c>
      <c r="DS402">
        <v>22.3285</v>
      </c>
      <c r="DT402">
        <v>17.62478148148148</v>
      </c>
      <c r="DU402">
        <v>1531.947037037037</v>
      </c>
      <c r="DV402">
        <v>26.02245925925926</v>
      </c>
      <c r="DW402">
        <v>500.0192222222221</v>
      </c>
      <c r="DX402">
        <v>84.46375555555557</v>
      </c>
      <c r="DY402">
        <v>0.09998956666666665</v>
      </c>
      <c r="DZ402">
        <v>28.04601851851852</v>
      </c>
      <c r="EA402">
        <v>28.70904074074074</v>
      </c>
      <c r="EB402">
        <v>999.9000000000001</v>
      </c>
      <c r="EC402">
        <v>0</v>
      </c>
      <c r="ED402">
        <v>0</v>
      </c>
      <c r="EE402">
        <v>9996.806666666665</v>
      </c>
      <c r="EF402">
        <v>0</v>
      </c>
      <c r="EG402">
        <v>1765.85962962963</v>
      </c>
      <c r="EH402">
        <v>-70.69581481481481</v>
      </c>
      <c r="EI402">
        <v>1524.793333333333</v>
      </c>
      <c r="EJ402">
        <v>1589.455925925926</v>
      </c>
      <c r="EK402">
        <v>4.703711111111111</v>
      </c>
      <c r="EL402">
        <v>1561.442222222222</v>
      </c>
      <c r="EM402">
        <v>17.62478148148148</v>
      </c>
      <c r="EN402">
        <v>1.885948148148148</v>
      </c>
      <c r="EO402">
        <v>1.488655555555555</v>
      </c>
      <c r="EP402">
        <v>16.51795555555556</v>
      </c>
      <c r="EQ402">
        <v>12.85208888888889</v>
      </c>
      <c r="ER402">
        <v>2000.012222222222</v>
      </c>
      <c r="ES402">
        <v>0.9800008148148147</v>
      </c>
      <c r="ET402">
        <v>0.01999871851851851</v>
      </c>
      <c r="EU402">
        <v>0</v>
      </c>
      <c r="EV402">
        <v>243.0539259259259</v>
      </c>
      <c r="EW402">
        <v>5.00078</v>
      </c>
      <c r="EX402">
        <v>6052.78</v>
      </c>
      <c r="EY402">
        <v>16379.74074074074</v>
      </c>
      <c r="EZ402">
        <v>46.37485185185186</v>
      </c>
      <c r="FA402">
        <v>47.82607407407406</v>
      </c>
      <c r="FB402">
        <v>46.74507407407406</v>
      </c>
      <c r="FC402">
        <v>47.1548888888889</v>
      </c>
      <c r="FD402">
        <v>46.81692592592593</v>
      </c>
      <c r="FE402">
        <v>1955.112222222222</v>
      </c>
      <c r="FF402">
        <v>39.9</v>
      </c>
      <c r="FG402">
        <v>0</v>
      </c>
      <c r="FH402">
        <v>1694445539.1</v>
      </c>
      <c r="FI402">
        <v>0</v>
      </c>
      <c r="FJ402">
        <v>242.99172</v>
      </c>
      <c r="FK402">
        <v>-2.75338461482073</v>
      </c>
      <c r="FL402">
        <v>-32.43923043023986</v>
      </c>
      <c r="FM402">
        <v>6053.122</v>
      </c>
      <c r="FN402">
        <v>15</v>
      </c>
      <c r="FO402">
        <v>1694443072.6</v>
      </c>
      <c r="FP402" t="s">
        <v>1019</v>
      </c>
      <c r="FQ402">
        <v>1694443072.6</v>
      </c>
      <c r="FR402">
        <v>1694443072.6</v>
      </c>
      <c r="FS402">
        <v>5</v>
      </c>
      <c r="FT402">
        <v>-0.144</v>
      </c>
      <c r="FU402">
        <v>0.006</v>
      </c>
      <c r="FV402">
        <v>-26.014</v>
      </c>
      <c r="FW402">
        <v>-3.404</v>
      </c>
      <c r="FX402">
        <v>420</v>
      </c>
      <c r="FY402">
        <v>15</v>
      </c>
      <c r="FZ402">
        <v>0.18</v>
      </c>
      <c r="GA402">
        <v>0.01</v>
      </c>
      <c r="GB402">
        <v>-70.580635</v>
      </c>
      <c r="GC402">
        <v>-1.156095309568289</v>
      </c>
      <c r="GD402">
        <v>0.1848926195795813</v>
      </c>
      <c r="GE402">
        <v>0</v>
      </c>
      <c r="GF402">
        <v>4.716225249999999</v>
      </c>
      <c r="GG402">
        <v>-0.2217310694183971</v>
      </c>
      <c r="GH402">
        <v>0.02186326347866443</v>
      </c>
      <c r="GI402">
        <v>1</v>
      </c>
      <c r="GJ402">
        <v>1</v>
      </c>
      <c r="GK402">
        <v>2</v>
      </c>
      <c r="GL402" t="s">
        <v>438</v>
      </c>
      <c r="GM402">
        <v>3.10403</v>
      </c>
      <c r="GN402">
        <v>2.75813</v>
      </c>
      <c r="GO402">
        <v>0.19256</v>
      </c>
      <c r="GP402">
        <v>0.194635</v>
      </c>
      <c r="GQ402">
        <v>0.104661</v>
      </c>
      <c r="GR402">
        <v>0.0798392</v>
      </c>
      <c r="GS402">
        <v>20334.7</v>
      </c>
      <c r="GT402">
        <v>19090.3</v>
      </c>
      <c r="GU402">
        <v>25772.5</v>
      </c>
      <c r="GV402">
        <v>24081.4</v>
      </c>
      <c r="GW402">
        <v>37105.1</v>
      </c>
      <c r="GX402">
        <v>32481.8</v>
      </c>
      <c r="GY402">
        <v>45106.3</v>
      </c>
      <c r="GZ402">
        <v>38177</v>
      </c>
      <c r="HA402">
        <v>1.73118</v>
      </c>
      <c r="HB402">
        <v>1.6242</v>
      </c>
      <c r="HC402">
        <v>-0.0699051</v>
      </c>
      <c r="HD402">
        <v>0</v>
      </c>
      <c r="HE402">
        <v>29.8439</v>
      </c>
      <c r="HF402">
        <v>999.9</v>
      </c>
      <c r="HG402">
        <v>43.4</v>
      </c>
      <c r="HH402">
        <v>30.6</v>
      </c>
      <c r="HI402">
        <v>22.6563</v>
      </c>
      <c r="HJ402">
        <v>61.4945</v>
      </c>
      <c r="HK402">
        <v>23.6258</v>
      </c>
      <c r="HL402">
        <v>1</v>
      </c>
      <c r="HM402">
        <v>1.42886</v>
      </c>
      <c r="HN402">
        <v>9.28105</v>
      </c>
      <c r="HO402">
        <v>20.0696</v>
      </c>
      <c r="HP402">
        <v>5.20651</v>
      </c>
      <c r="HQ402">
        <v>11.9921</v>
      </c>
      <c r="HR402">
        <v>4.9612</v>
      </c>
      <c r="HS402">
        <v>3.27418</v>
      </c>
      <c r="HT402">
        <v>9999</v>
      </c>
      <c r="HU402">
        <v>9999</v>
      </c>
      <c r="HV402">
        <v>9999</v>
      </c>
      <c r="HW402">
        <v>163.6</v>
      </c>
      <c r="HX402">
        <v>1.86373</v>
      </c>
      <c r="HY402">
        <v>1.85974</v>
      </c>
      <c r="HZ402">
        <v>1.85806</v>
      </c>
      <c r="IA402">
        <v>1.85945</v>
      </c>
      <c r="IB402">
        <v>1.85959</v>
      </c>
      <c r="IC402">
        <v>1.85804</v>
      </c>
      <c r="ID402">
        <v>1.85709</v>
      </c>
      <c r="IE402">
        <v>1.85211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-41.49</v>
      </c>
      <c r="IT402">
        <v>-3.696</v>
      </c>
      <c r="IU402">
        <v>-16.32932974039748</v>
      </c>
      <c r="IV402">
        <v>-0.02504303529460891</v>
      </c>
      <c r="IW402">
        <v>8.203137281165334E-06</v>
      </c>
      <c r="IX402">
        <v>-1.601710138363582E-09</v>
      </c>
      <c r="IY402">
        <v>-1.733088081787357</v>
      </c>
      <c r="IZ402">
        <v>-0.1542298006697892</v>
      </c>
      <c r="JA402">
        <v>0.004482180110296973</v>
      </c>
      <c r="JB402">
        <v>-5.576280945024944E-05</v>
      </c>
      <c r="JC402">
        <v>4</v>
      </c>
      <c r="JD402">
        <v>1967</v>
      </c>
      <c r="JE402">
        <v>1</v>
      </c>
      <c r="JF402">
        <v>28</v>
      </c>
      <c r="JG402">
        <v>41.1</v>
      </c>
      <c r="JH402">
        <v>41.1</v>
      </c>
      <c r="JI402">
        <v>3.396</v>
      </c>
      <c r="JJ402">
        <v>2.6123</v>
      </c>
      <c r="JK402">
        <v>1.49658</v>
      </c>
      <c r="JL402">
        <v>2.40601</v>
      </c>
      <c r="JM402">
        <v>1.54907</v>
      </c>
      <c r="JN402">
        <v>2.40601</v>
      </c>
      <c r="JO402">
        <v>33.7155</v>
      </c>
      <c r="JP402">
        <v>15.6205</v>
      </c>
      <c r="JQ402">
        <v>18</v>
      </c>
      <c r="JR402">
        <v>491.154</v>
      </c>
      <c r="JS402">
        <v>431.213</v>
      </c>
      <c r="JT402">
        <v>22.8011</v>
      </c>
      <c r="JU402">
        <v>43.1307</v>
      </c>
      <c r="JV402">
        <v>30.0001</v>
      </c>
      <c r="JW402">
        <v>42.8937</v>
      </c>
      <c r="JX402">
        <v>42.7142</v>
      </c>
      <c r="JY402">
        <v>68.1674</v>
      </c>
      <c r="JZ402">
        <v>0</v>
      </c>
      <c r="KA402">
        <v>38.6809</v>
      </c>
      <c r="KB402">
        <v>17.0555</v>
      </c>
      <c r="KC402">
        <v>1603.43</v>
      </c>
      <c r="KD402">
        <v>20.4626</v>
      </c>
      <c r="KE402">
        <v>98.5402</v>
      </c>
      <c r="KF402">
        <v>91.9962</v>
      </c>
    </row>
    <row r="403" spans="1:292">
      <c r="A403">
        <v>385</v>
      </c>
      <c r="B403">
        <v>1694446891.5</v>
      </c>
      <c r="C403">
        <v>12811</v>
      </c>
      <c r="D403" t="s">
        <v>1210</v>
      </c>
      <c r="E403" t="s">
        <v>1211</v>
      </c>
      <c r="F403">
        <v>5</v>
      </c>
      <c r="G403" t="s">
        <v>1212</v>
      </c>
      <c r="H403">
        <v>1694446883.5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K403*DK403*100.0/(AV403*EE403),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K403*DK403*100.0/(AV403*EE403),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426.2367784652983</v>
      </c>
      <c r="AJ403">
        <v>376.6182484848484</v>
      </c>
      <c r="AK403">
        <v>-0.002194703071225114</v>
      </c>
      <c r="AL403">
        <v>65.84886567210333</v>
      </c>
      <c r="AM403">
        <f>(AO403 - AN403 + DX403*1E3/(8.314*(DZ403+273.15)) * AQ403/DW403 * AP403) * DW403/(100*DK403) * 1000/(1000 - AO403)</f>
        <v>0</v>
      </c>
      <c r="AN403">
        <v>14.330558071567</v>
      </c>
      <c r="AO403">
        <v>23.09926242424242</v>
      </c>
      <c r="AP403">
        <v>0.001701076227308379</v>
      </c>
      <c r="AQ403">
        <v>103.5088978643958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429</v>
      </c>
      <c r="AX403" t="s">
        <v>429</v>
      </c>
      <c r="AY403">
        <v>0</v>
      </c>
      <c r="AZ403">
        <v>0</v>
      </c>
      <c r="BA403">
        <f>1-AY403/AZ403</f>
        <v>0</v>
      </c>
      <c r="BB403">
        <v>0</v>
      </c>
      <c r="BC403" t="s">
        <v>429</v>
      </c>
      <c r="BD403" t="s">
        <v>429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429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4.16</v>
      </c>
      <c r="DL403">
        <v>0.5</v>
      </c>
      <c r="DM403" t="s">
        <v>430</v>
      </c>
      <c r="DN403">
        <v>2</v>
      </c>
      <c r="DO403" t="b">
        <v>1</v>
      </c>
      <c r="DP403">
        <v>1694446883.5</v>
      </c>
      <c r="DQ403">
        <v>367.910935483871</v>
      </c>
      <c r="DR403">
        <v>420.1301935483871</v>
      </c>
      <c r="DS403">
        <v>23.08647741935484</v>
      </c>
      <c r="DT403">
        <v>14.31649677419355</v>
      </c>
      <c r="DU403">
        <v>393.1953225806451</v>
      </c>
      <c r="DV403">
        <v>26.96830000000001</v>
      </c>
      <c r="DW403">
        <v>499.9887096774194</v>
      </c>
      <c r="DX403">
        <v>84.41008709677418</v>
      </c>
      <c r="DY403">
        <v>0.09992729032258066</v>
      </c>
      <c r="DZ403">
        <v>28.50608387096774</v>
      </c>
      <c r="EA403">
        <v>28.00717096774193</v>
      </c>
      <c r="EB403">
        <v>999.9000000000003</v>
      </c>
      <c r="EC403">
        <v>0</v>
      </c>
      <c r="ED403">
        <v>0</v>
      </c>
      <c r="EE403">
        <v>9998.884838709675</v>
      </c>
      <c r="EF403">
        <v>0</v>
      </c>
      <c r="EG403">
        <v>1537.007741935484</v>
      </c>
      <c r="EH403">
        <v>-52.21937741935484</v>
      </c>
      <c r="EI403">
        <v>376.6052903225806</v>
      </c>
      <c r="EJ403">
        <v>426.2323870967743</v>
      </c>
      <c r="EK403">
        <v>8.769986129032258</v>
      </c>
      <c r="EL403">
        <v>420.1301935483871</v>
      </c>
      <c r="EM403">
        <v>14.31649677419355</v>
      </c>
      <c r="EN403">
        <v>1.948730967741935</v>
      </c>
      <c r="EO403">
        <v>1.208456129032258</v>
      </c>
      <c r="EP403">
        <v>17.03380967741935</v>
      </c>
      <c r="EQ403">
        <v>9.70611741935484</v>
      </c>
      <c r="ER403">
        <v>2000.011612903226</v>
      </c>
      <c r="ES403">
        <v>0.9799930000000001</v>
      </c>
      <c r="ET403">
        <v>0.020007</v>
      </c>
      <c r="EU403">
        <v>0</v>
      </c>
      <c r="EV403">
        <v>684.6428387096774</v>
      </c>
      <c r="EW403">
        <v>5.000779999999999</v>
      </c>
      <c r="EX403">
        <v>15199.98709677419</v>
      </c>
      <c r="EY403">
        <v>16379.68709677419</v>
      </c>
      <c r="EZ403">
        <v>47.6144516129032</v>
      </c>
      <c r="FA403">
        <v>49.10874193548388</v>
      </c>
      <c r="FB403">
        <v>48.24770967741934</v>
      </c>
      <c r="FC403">
        <v>48.28206451612902</v>
      </c>
      <c r="FD403">
        <v>47.97148387096772</v>
      </c>
      <c r="FE403">
        <v>1955.097096774193</v>
      </c>
      <c r="FF403">
        <v>39.91000000000001</v>
      </c>
      <c r="FG403">
        <v>0</v>
      </c>
      <c r="FH403">
        <v>1694446892.1</v>
      </c>
      <c r="FI403">
        <v>0</v>
      </c>
      <c r="FJ403">
        <v>684.6088076923077</v>
      </c>
      <c r="FK403">
        <v>-2.100000003588922</v>
      </c>
      <c r="FL403">
        <v>-26.04786323400218</v>
      </c>
      <c r="FM403">
        <v>15199.62692307692</v>
      </c>
      <c r="FN403">
        <v>15</v>
      </c>
      <c r="FO403">
        <v>1694445743.6</v>
      </c>
      <c r="FP403" t="s">
        <v>1213</v>
      </c>
      <c r="FQ403">
        <v>1694445743.6</v>
      </c>
      <c r="FR403">
        <v>1694445732.6</v>
      </c>
      <c r="FS403">
        <v>6</v>
      </c>
      <c r="FT403">
        <v>-0.279</v>
      </c>
      <c r="FU403">
        <v>-0.156</v>
      </c>
      <c r="FV403">
        <v>-26.299</v>
      </c>
      <c r="FW403">
        <v>-3.906</v>
      </c>
      <c r="FX403">
        <v>420</v>
      </c>
      <c r="FY403">
        <v>24</v>
      </c>
      <c r="FZ403">
        <v>0.06</v>
      </c>
      <c r="GA403">
        <v>0.06</v>
      </c>
      <c r="GB403">
        <v>-52.23217560975609</v>
      </c>
      <c r="GC403">
        <v>0.2229804878048958</v>
      </c>
      <c r="GD403">
        <v>0.03977598724373226</v>
      </c>
      <c r="GE403">
        <v>0</v>
      </c>
      <c r="GF403">
        <v>8.762386341463415</v>
      </c>
      <c r="GG403">
        <v>0.07718989547036789</v>
      </c>
      <c r="GH403">
        <v>0.02345280582892487</v>
      </c>
      <c r="GI403">
        <v>1</v>
      </c>
      <c r="GJ403">
        <v>1</v>
      </c>
      <c r="GK403">
        <v>2</v>
      </c>
      <c r="GL403" t="s">
        <v>438</v>
      </c>
      <c r="GM403">
        <v>3.10318</v>
      </c>
      <c r="GN403">
        <v>2.75832</v>
      </c>
      <c r="GO403">
        <v>0.0757348</v>
      </c>
      <c r="GP403">
        <v>0.07965659999999999</v>
      </c>
      <c r="GQ403">
        <v>0.107258</v>
      </c>
      <c r="GR403">
        <v>0.06829060000000001</v>
      </c>
      <c r="GS403">
        <v>23310.1</v>
      </c>
      <c r="GT403">
        <v>21845.5</v>
      </c>
      <c r="GU403">
        <v>25801.9</v>
      </c>
      <c r="GV403">
        <v>24106.9</v>
      </c>
      <c r="GW403">
        <v>37024.6</v>
      </c>
      <c r="GX403">
        <v>32906.6</v>
      </c>
      <c r="GY403">
        <v>45156.8</v>
      </c>
      <c r="GZ403">
        <v>38214.9</v>
      </c>
      <c r="HA403">
        <v>1.7636</v>
      </c>
      <c r="HB403">
        <v>1.6234</v>
      </c>
      <c r="HC403">
        <v>-0.132341</v>
      </c>
      <c r="HD403">
        <v>0</v>
      </c>
      <c r="HE403">
        <v>30.1818</v>
      </c>
      <c r="HF403">
        <v>999.9</v>
      </c>
      <c r="HG403">
        <v>39.3</v>
      </c>
      <c r="HH403">
        <v>31</v>
      </c>
      <c r="HI403">
        <v>21.0049</v>
      </c>
      <c r="HJ403">
        <v>61.3747</v>
      </c>
      <c r="HK403">
        <v>23.9824</v>
      </c>
      <c r="HL403">
        <v>1</v>
      </c>
      <c r="HM403">
        <v>1.3495</v>
      </c>
      <c r="HN403">
        <v>8.37458</v>
      </c>
      <c r="HO403">
        <v>20.1088</v>
      </c>
      <c r="HP403">
        <v>5.21115</v>
      </c>
      <c r="HQ403">
        <v>11.992</v>
      </c>
      <c r="HR403">
        <v>4.9619</v>
      </c>
      <c r="HS403">
        <v>3.27473</v>
      </c>
      <c r="HT403">
        <v>9999</v>
      </c>
      <c r="HU403">
        <v>9999</v>
      </c>
      <c r="HV403">
        <v>9999</v>
      </c>
      <c r="HW403">
        <v>164</v>
      </c>
      <c r="HX403">
        <v>1.86374</v>
      </c>
      <c r="HY403">
        <v>1.85978</v>
      </c>
      <c r="HZ403">
        <v>1.85806</v>
      </c>
      <c r="IA403">
        <v>1.85945</v>
      </c>
      <c r="IB403">
        <v>1.85959</v>
      </c>
      <c r="IC403">
        <v>1.85806</v>
      </c>
      <c r="ID403">
        <v>1.85711</v>
      </c>
      <c r="IE403">
        <v>1.85211</v>
      </c>
      <c r="IF403">
        <v>0</v>
      </c>
      <c r="IG403">
        <v>0</v>
      </c>
      <c r="IH403">
        <v>0</v>
      </c>
      <c r="II403">
        <v>0</v>
      </c>
      <c r="IJ403" t="s">
        <v>433</v>
      </c>
      <c r="IK403" t="s">
        <v>434</v>
      </c>
      <c r="IL403" t="s">
        <v>435</v>
      </c>
      <c r="IM403" t="s">
        <v>435</v>
      </c>
      <c r="IN403" t="s">
        <v>435</v>
      </c>
      <c r="IO403" t="s">
        <v>435</v>
      </c>
      <c r="IP403">
        <v>0</v>
      </c>
      <c r="IQ403">
        <v>100</v>
      </c>
      <c r="IR403">
        <v>100</v>
      </c>
      <c r="IS403">
        <v>-25.284</v>
      </c>
      <c r="IT403">
        <v>-3.8822</v>
      </c>
      <c r="IU403">
        <v>-16.6085</v>
      </c>
      <c r="IV403">
        <v>-0.025043</v>
      </c>
      <c r="IW403">
        <v>8.203140000000001E-06</v>
      </c>
      <c r="IX403">
        <v>-1.60171E-09</v>
      </c>
      <c r="IY403">
        <v>-1.888628221791511</v>
      </c>
      <c r="IZ403">
        <v>-0.1542298006697892</v>
      </c>
      <c r="JA403">
        <v>0.004482180110296973</v>
      </c>
      <c r="JB403">
        <v>-5.576280945024944E-05</v>
      </c>
      <c r="JC403">
        <v>4</v>
      </c>
      <c r="JD403">
        <v>1967</v>
      </c>
      <c r="JE403">
        <v>1</v>
      </c>
      <c r="JF403">
        <v>28</v>
      </c>
      <c r="JG403">
        <v>19.1</v>
      </c>
      <c r="JH403">
        <v>19.3</v>
      </c>
      <c r="JI403">
        <v>1.19751</v>
      </c>
      <c r="JJ403">
        <v>2.62085</v>
      </c>
      <c r="JK403">
        <v>1.49658</v>
      </c>
      <c r="JL403">
        <v>2.40479</v>
      </c>
      <c r="JM403">
        <v>1.54907</v>
      </c>
      <c r="JN403">
        <v>2.45605</v>
      </c>
      <c r="JO403">
        <v>34.0771</v>
      </c>
      <c r="JP403">
        <v>15.2878</v>
      </c>
      <c r="JQ403">
        <v>18</v>
      </c>
      <c r="JR403">
        <v>508.067</v>
      </c>
      <c r="JS403">
        <v>427.185</v>
      </c>
      <c r="JT403">
        <v>22.969</v>
      </c>
      <c r="JU403">
        <v>42.3583</v>
      </c>
      <c r="JV403">
        <v>29.9994</v>
      </c>
      <c r="JW403">
        <v>42.2334</v>
      </c>
      <c r="JX403">
        <v>42.0963</v>
      </c>
      <c r="JY403">
        <v>24.0654</v>
      </c>
      <c r="JZ403">
        <v>9.194940000000001</v>
      </c>
      <c r="KA403">
        <v>25.6421</v>
      </c>
      <c r="KB403">
        <v>22.9685</v>
      </c>
      <c r="KC403">
        <v>420.123</v>
      </c>
      <c r="KD403">
        <v>14.4146</v>
      </c>
      <c r="KE403">
        <v>98.6512</v>
      </c>
      <c r="KF403">
        <v>92.0899</v>
      </c>
    </row>
    <row r="404" spans="1:292">
      <c r="A404">
        <v>386</v>
      </c>
      <c r="B404">
        <v>1694446896.5</v>
      </c>
      <c r="C404">
        <v>12816</v>
      </c>
      <c r="D404" t="s">
        <v>1214</v>
      </c>
      <c r="E404" t="s">
        <v>1215</v>
      </c>
      <c r="F404">
        <v>5</v>
      </c>
      <c r="G404" t="s">
        <v>1212</v>
      </c>
      <c r="H404">
        <v>1694446888.655172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K404*DK404*100.0/(AV404*EE404),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K404*DK404*100.0/(AV404*EE404),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426.2028041417035</v>
      </c>
      <c r="AJ404">
        <v>376.5344606060605</v>
      </c>
      <c r="AK404">
        <v>-0.0244571153631039</v>
      </c>
      <c r="AL404">
        <v>65.84886567210333</v>
      </c>
      <c r="AM404">
        <f>(AO404 - AN404 + DX404*1E3/(8.314*(DZ404+273.15)) * AQ404/DW404 * AP404) * DW404/(100*DK404) * 1000/(1000 - AO404)</f>
        <v>0</v>
      </c>
      <c r="AN404">
        <v>14.29259917868321</v>
      </c>
      <c r="AO404">
        <v>23.09531939393939</v>
      </c>
      <c r="AP404">
        <v>-0.0004132003828097011</v>
      </c>
      <c r="AQ404">
        <v>103.5088978643958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429</v>
      </c>
      <c r="AX404" t="s">
        <v>429</v>
      </c>
      <c r="AY404">
        <v>0</v>
      </c>
      <c r="AZ404">
        <v>0</v>
      </c>
      <c r="BA404">
        <f>1-AY404/AZ404</f>
        <v>0</v>
      </c>
      <c r="BB404">
        <v>0</v>
      </c>
      <c r="BC404" t="s">
        <v>429</v>
      </c>
      <c r="BD404" t="s">
        <v>429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429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4.16</v>
      </c>
      <c r="DL404">
        <v>0.5</v>
      </c>
      <c r="DM404" t="s">
        <v>430</v>
      </c>
      <c r="DN404">
        <v>2</v>
      </c>
      <c r="DO404" t="b">
        <v>1</v>
      </c>
      <c r="DP404">
        <v>1694446888.655172</v>
      </c>
      <c r="DQ404">
        <v>367.9109655172414</v>
      </c>
      <c r="DR404">
        <v>420.0202413793103</v>
      </c>
      <c r="DS404">
        <v>23.09069655172414</v>
      </c>
      <c r="DT404">
        <v>14.31877241379311</v>
      </c>
      <c r="DU404">
        <v>393.1953793103449</v>
      </c>
      <c r="DV404">
        <v>26.97266896551724</v>
      </c>
      <c r="DW404">
        <v>499.9594137931034</v>
      </c>
      <c r="DX404">
        <v>84.4097551724138</v>
      </c>
      <c r="DY404">
        <v>0.09984058275862069</v>
      </c>
      <c r="DZ404">
        <v>28.51211724137931</v>
      </c>
      <c r="EA404">
        <v>28.01238275862069</v>
      </c>
      <c r="EB404">
        <v>999.9000000000002</v>
      </c>
      <c r="EC404">
        <v>0</v>
      </c>
      <c r="ED404">
        <v>0</v>
      </c>
      <c r="EE404">
        <v>9998.790689655172</v>
      </c>
      <c r="EF404">
        <v>0</v>
      </c>
      <c r="EG404">
        <v>1538.39275862069</v>
      </c>
      <c r="EH404">
        <v>-52.10936551724138</v>
      </c>
      <c r="EI404">
        <v>376.6069999999999</v>
      </c>
      <c r="EJ404">
        <v>426.1218275862068</v>
      </c>
      <c r="EK404">
        <v>8.771922413793103</v>
      </c>
      <c r="EL404">
        <v>420.0202413793103</v>
      </c>
      <c r="EM404">
        <v>14.31877241379311</v>
      </c>
      <c r="EN404">
        <v>1.949078275862069</v>
      </c>
      <c r="EO404">
        <v>1.208643793103448</v>
      </c>
      <c r="EP404">
        <v>17.03663448275862</v>
      </c>
      <c r="EQ404">
        <v>9.708430689655172</v>
      </c>
      <c r="ER404">
        <v>2000.016896551724</v>
      </c>
      <c r="ES404">
        <v>0.9799968620689655</v>
      </c>
      <c r="ET404">
        <v>0.02000300344827587</v>
      </c>
      <c r="EU404">
        <v>0</v>
      </c>
      <c r="EV404">
        <v>684.4647931034483</v>
      </c>
      <c r="EW404">
        <v>5.00078</v>
      </c>
      <c r="EX404">
        <v>15197.14482758621</v>
      </c>
      <c r="EY404">
        <v>16379.74482758621</v>
      </c>
      <c r="EZ404">
        <v>47.60941379310343</v>
      </c>
      <c r="FA404">
        <v>49.12065517241379</v>
      </c>
      <c r="FB404">
        <v>48.25627586206897</v>
      </c>
      <c r="FC404">
        <v>48.2735172413793</v>
      </c>
      <c r="FD404">
        <v>47.96734482758619</v>
      </c>
      <c r="FE404">
        <v>1955.108620689655</v>
      </c>
      <c r="FF404">
        <v>39.90275862068967</v>
      </c>
      <c r="FG404">
        <v>0</v>
      </c>
      <c r="FH404">
        <v>1694446896.9</v>
      </c>
      <c r="FI404">
        <v>0</v>
      </c>
      <c r="FJ404">
        <v>684.443</v>
      </c>
      <c r="FK404">
        <v>-2.175999997429485</v>
      </c>
      <c r="FL404">
        <v>-44.25982901332479</v>
      </c>
      <c r="FM404">
        <v>15197.16923076923</v>
      </c>
      <c r="FN404">
        <v>15</v>
      </c>
      <c r="FO404">
        <v>1694445743.6</v>
      </c>
      <c r="FP404" t="s">
        <v>1213</v>
      </c>
      <c r="FQ404">
        <v>1694445743.6</v>
      </c>
      <c r="FR404">
        <v>1694445732.6</v>
      </c>
      <c r="FS404">
        <v>6</v>
      </c>
      <c r="FT404">
        <v>-0.279</v>
      </c>
      <c r="FU404">
        <v>-0.156</v>
      </c>
      <c r="FV404">
        <v>-26.299</v>
      </c>
      <c r="FW404">
        <v>-3.906</v>
      </c>
      <c r="FX404">
        <v>420</v>
      </c>
      <c r="FY404">
        <v>24</v>
      </c>
      <c r="FZ404">
        <v>0.06</v>
      </c>
      <c r="GA404">
        <v>0.06</v>
      </c>
      <c r="GB404">
        <v>-52.20187804878049</v>
      </c>
      <c r="GC404">
        <v>0.4568759581881652</v>
      </c>
      <c r="GD404">
        <v>0.0949637530650129</v>
      </c>
      <c r="GE404">
        <v>0</v>
      </c>
      <c r="GF404">
        <v>8.776109756097561</v>
      </c>
      <c r="GG404">
        <v>0.06635205574911171</v>
      </c>
      <c r="GH404">
        <v>0.02323285767077024</v>
      </c>
      <c r="GI404">
        <v>1</v>
      </c>
      <c r="GJ404">
        <v>1</v>
      </c>
      <c r="GK404">
        <v>2</v>
      </c>
      <c r="GL404" t="s">
        <v>438</v>
      </c>
      <c r="GM404">
        <v>3.10313</v>
      </c>
      <c r="GN404">
        <v>2.75795</v>
      </c>
      <c r="GO404">
        <v>0.0757157</v>
      </c>
      <c r="GP404">
        <v>0.0793335</v>
      </c>
      <c r="GQ404">
        <v>0.107255</v>
      </c>
      <c r="GR404">
        <v>0.06844219999999999</v>
      </c>
      <c r="GS404">
        <v>23310.9</v>
      </c>
      <c r="GT404">
        <v>21853.3</v>
      </c>
      <c r="GU404">
        <v>25802.2</v>
      </c>
      <c r="GV404">
        <v>24107.1</v>
      </c>
      <c r="GW404">
        <v>37025.2</v>
      </c>
      <c r="GX404">
        <v>32901.8</v>
      </c>
      <c r="GY404">
        <v>45157.4</v>
      </c>
      <c r="GZ404">
        <v>38215.5</v>
      </c>
      <c r="HA404">
        <v>1.76423</v>
      </c>
      <c r="HB404">
        <v>1.62332</v>
      </c>
      <c r="HC404">
        <v>-0.132676</v>
      </c>
      <c r="HD404">
        <v>0</v>
      </c>
      <c r="HE404">
        <v>30.1851</v>
      </c>
      <c r="HF404">
        <v>999.9</v>
      </c>
      <c r="HG404">
        <v>39.2</v>
      </c>
      <c r="HH404">
        <v>31</v>
      </c>
      <c r="HI404">
        <v>20.9498</v>
      </c>
      <c r="HJ404">
        <v>61.7147</v>
      </c>
      <c r="HK404">
        <v>24.1947</v>
      </c>
      <c r="HL404">
        <v>1</v>
      </c>
      <c r="HM404">
        <v>1.34925</v>
      </c>
      <c r="HN404">
        <v>8.414709999999999</v>
      </c>
      <c r="HO404">
        <v>20.1061</v>
      </c>
      <c r="HP404">
        <v>5.20786</v>
      </c>
      <c r="HQ404">
        <v>11.992</v>
      </c>
      <c r="HR404">
        <v>4.961</v>
      </c>
      <c r="HS404">
        <v>3.27418</v>
      </c>
      <c r="HT404">
        <v>9999</v>
      </c>
      <c r="HU404">
        <v>9999</v>
      </c>
      <c r="HV404">
        <v>9999</v>
      </c>
      <c r="HW404">
        <v>164</v>
      </c>
      <c r="HX404">
        <v>1.86375</v>
      </c>
      <c r="HY404">
        <v>1.85979</v>
      </c>
      <c r="HZ404">
        <v>1.85806</v>
      </c>
      <c r="IA404">
        <v>1.85945</v>
      </c>
      <c r="IB404">
        <v>1.85959</v>
      </c>
      <c r="IC404">
        <v>1.85806</v>
      </c>
      <c r="ID404">
        <v>1.85711</v>
      </c>
      <c r="IE404">
        <v>1.85211</v>
      </c>
      <c r="IF404">
        <v>0</v>
      </c>
      <c r="IG404">
        <v>0</v>
      </c>
      <c r="IH404">
        <v>0</v>
      </c>
      <c r="II404">
        <v>0</v>
      </c>
      <c r="IJ404" t="s">
        <v>433</v>
      </c>
      <c r="IK404" t="s">
        <v>434</v>
      </c>
      <c r="IL404" t="s">
        <v>435</v>
      </c>
      <c r="IM404" t="s">
        <v>435</v>
      </c>
      <c r="IN404" t="s">
        <v>435</v>
      </c>
      <c r="IO404" t="s">
        <v>435</v>
      </c>
      <c r="IP404">
        <v>0</v>
      </c>
      <c r="IQ404">
        <v>100</v>
      </c>
      <c r="IR404">
        <v>100</v>
      </c>
      <c r="IS404">
        <v>-25.282</v>
      </c>
      <c r="IT404">
        <v>-3.8822</v>
      </c>
      <c r="IU404">
        <v>-16.6085</v>
      </c>
      <c r="IV404">
        <v>-0.025043</v>
      </c>
      <c r="IW404">
        <v>8.203140000000001E-06</v>
      </c>
      <c r="IX404">
        <v>-1.60171E-09</v>
      </c>
      <c r="IY404">
        <v>-1.888628221791511</v>
      </c>
      <c r="IZ404">
        <v>-0.1542298006697892</v>
      </c>
      <c r="JA404">
        <v>0.004482180110296973</v>
      </c>
      <c r="JB404">
        <v>-5.576280945024944E-05</v>
      </c>
      <c r="JC404">
        <v>4</v>
      </c>
      <c r="JD404">
        <v>1967</v>
      </c>
      <c r="JE404">
        <v>1</v>
      </c>
      <c r="JF404">
        <v>28</v>
      </c>
      <c r="JG404">
        <v>19.2</v>
      </c>
      <c r="JH404">
        <v>19.4</v>
      </c>
      <c r="JI404">
        <v>1.17065</v>
      </c>
      <c r="JJ404">
        <v>2.62817</v>
      </c>
      <c r="JK404">
        <v>1.49658</v>
      </c>
      <c r="JL404">
        <v>2.40479</v>
      </c>
      <c r="JM404">
        <v>1.54907</v>
      </c>
      <c r="JN404">
        <v>2.36694</v>
      </c>
      <c r="JO404">
        <v>34.0771</v>
      </c>
      <c r="JP404">
        <v>15.2703</v>
      </c>
      <c r="JQ404">
        <v>18</v>
      </c>
      <c r="JR404">
        <v>508.452</v>
      </c>
      <c r="JS404">
        <v>427.13</v>
      </c>
      <c r="JT404">
        <v>22.9644</v>
      </c>
      <c r="JU404">
        <v>42.354</v>
      </c>
      <c r="JV404">
        <v>29.9998</v>
      </c>
      <c r="JW404">
        <v>42.2297</v>
      </c>
      <c r="JX404">
        <v>42.0949</v>
      </c>
      <c r="JY404">
        <v>23.4874</v>
      </c>
      <c r="JZ404">
        <v>9.194940000000001</v>
      </c>
      <c r="KA404">
        <v>25.6421</v>
      </c>
      <c r="KB404">
        <v>22.9441</v>
      </c>
      <c r="KC404">
        <v>400.079</v>
      </c>
      <c r="KD404">
        <v>14.4146</v>
      </c>
      <c r="KE404">
        <v>98.65260000000001</v>
      </c>
      <c r="KF404">
        <v>92.09099999999999</v>
      </c>
    </row>
    <row r="405" spans="1:292">
      <c r="A405">
        <v>387</v>
      </c>
      <c r="B405">
        <v>1694446901.5</v>
      </c>
      <c r="C405">
        <v>12821</v>
      </c>
      <c r="D405" t="s">
        <v>1216</v>
      </c>
      <c r="E405" t="s">
        <v>1217</v>
      </c>
      <c r="F405">
        <v>5</v>
      </c>
      <c r="G405" t="s">
        <v>1212</v>
      </c>
      <c r="H405">
        <v>1694446893.732143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K405*DK405*100.0/(AV405*EE405),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K405*DK405*100.0/(AV405*EE405),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419.2267004979602</v>
      </c>
      <c r="AJ405">
        <v>373.4337151515151</v>
      </c>
      <c r="AK405">
        <v>-0.8112047665301528</v>
      </c>
      <c r="AL405">
        <v>65.84886567210333</v>
      </c>
      <c r="AM405">
        <f>(AO405 - AN405 + DX405*1E3/(8.314*(DZ405+273.15)) * AQ405/DW405 * AP405) * DW405/(100*DK405) * 1000/(1000 - AO405)</f>
        <v>0</v>
      </c>
      <c r="AN405">
        <v>14.34367307577047</v>
      </c>
      <c r="AO405">
        <v>23.11059636363636</v>
      </c>
      <c r="AP405">
        <v>0.000427274873368702</v>
      </c>
      <c r="AQ405">
        <v>103.5088978643958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429</v>
      </c>
      <c r="AX405" t="s">
        <v>429</v>
      </c>
      <c r="AY405">
        <v>0</v>
      </c>
      <c r="AZ405">
        <v>0</v>
      </c>
      <c r="BA405">
        <f>1-AY405/AZ405</f>
        <v>0</v>
      </c>
      <c r="BB405">
        <v>0</v>
      </c>
      <c r="BC405" t="s">
        <v>429</v>
      </c>
      <c r="BD405" t="s">
        <v>429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429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4.16</v>
      </c>
      <c r="DL405">
        <v>0.5</v>
      </c>
      <c r="DM405" t="s">
        <v>430</v>
      </c>
      <c r="DN405">
        <v>2</v>
      </c>
      <c r="DO405" t="b">
        <v>1</v>
      </c>
      <c r="DP405">
        <v>1694446893.732143</v>
      </c>
      <c r="DQ405">
        <v>367.4805357142856</v>
      </c>
      <c r="DR405">
        <v>417.4994285714286</v>
      </c>
      <c r="DS405">
        <v>23.09907857142857</v>
      </c>
      <c r="DT405">
        <v>14.32266071428572</v>
      </c>
      <c r="DU405">
        <v>392.7565</v>
      </c>
      <c r="DV405">
        <v>26.98135</v>
      </c>
      <c r="DW405">
        <v>499.9555357142857</v>
      </c>
      <c r="DX405">
        <v>84.40946785714286</v>
      </c>
      <c r="DY405">
        <v>0.09986706071428572</v>
      </c>
      <c r="DZ405">
        <v>28.51843928571429</v>
      </c>
      <c r="EA405">
        <v>28.02260357142857</v>
      </c>
      <c r="EB405">
        <v>999.9000000000002</v>
      </c>
      <c r="EC405">
        <v>0</v>
      </c>
      <c r="ED405">
        <v>0</v>
      </c>
      <c r="EE405">
        <v>9999.724642857142</v>
      </c>
      <c r="EF405">
        <v>0</v>
      </c>
      <c r="EG405">
        <v>1539.202142857143</v>
      </c>
      <c r="EH405">
        <v>-50.01893214285714</v>
      </c>
      <c r="EI405">
        <v>376.1696071428572</v>
      </c>
      <c r="EJ405">
        <v>423.5660000000001</v>
      </c>
      <c r="EK405">
        <v>8.776423928571427</v>
      </c>
      <c r="EL405">
        <v>417.4994285714286</v>
      </c>
      <c r="EM405">
        <v>14.32266071428572</v>
      </c>
      <c r="EN405">
        <v>1.949779285714286</v>
      </c>
      <c r="EO405">
        <v>1.2089675</v>
      </c>
      <c r="EP405">
        <v>17.04230714285714</v>
      </c>
      <c r="EQ405">
        <v>9.712419285714287</v>
      </c>
      <c r="ER405">
        <v>2000.01</v>
      </c>
      <c r="ES405">
        <v>0.9799970000000001</v>
      </c>
      <c r="ET405">
        <v>0.02000286071428571</v>
      </c>
      <c r="EU405">
        <v>0</v>
      </c>
      <c r="EV405">
        <v>684.39475</v>
      </c>
      <c r="EW405">
        <v>5.00078</v>
      </c>
      <c r="EX405">
        <v>15196.38928571429</v>
      </c>
      <c r="EY405">
        <v>16379.68928571428</v>
      </c>
      <c r="EZ405">
        <v>47.60889285714284</v>
      </c>
      <c r="FA405">
        <v>49.125</v>
      </c>
      <c r="FB405">
        <v>48.27217857142858</v>
      </c>
      <c r="FC405">
        <v>48.27664285714286</v>
      </c>
      <c r="FD405">
        <v>47.95949999999999</v>
      </c>
      <c r="FE405">
        <v>1955.103214285714</v>
      </c>
      <c r="FF405">
        <v>39.9025</v>
      </c>
      <c r="FG405">
        <v>0</v>
      </c>
      <c r="FH405">
        <v>1694446901.7</v>
      </c>
      <c r="FI405">
        <v>0</v>
      </c>
      <c r="FJ405">
        <v>684.3978846153846</v>
      </c>
      <c r="FK405">
        <v>1.59634188321101</v>
      </c>
      <c r="FL405">
        <v>4.741880393533455</v>
      </c>
      <c r="FM405">
        <v>15196.68076923077</v>
      </c>
      <c r="FN405">
        <v>15</v>
      </c>
      <c r="FO405">
        <v>1694445743.6</v>
      </c>
      <c r="FP405" t="s">
        <v>1213</v>
      </c>
      <c r="FQ405">
        <v>1694445743.6</v>
      </c>
      <c r="FR405">
        <v>1694445732.6</v>
      </c>
      <c r="FS405">
        <v>6</v>
      </c>
      <c r="FT405">
        <v>-0.279</v>
      </c>
      <c r="FU405">
        <v>-0.156</v>
      </c>
      <c r="FV405">
        <v>-26.299</v>
      </c>
      <c r="FW405">
        <v>-3.906</v>
      </c>
      <c r="FX405">
        <v>420</v>
      </c>
      <c r="FY405">
        <v>24</v>
      </c>
      <c r="FZ405">
        <v>0.06</v>
      </c>
      <c r="GA405">
        <v>0.06</v>
      </c>
      <c r="GB405">
        <v>-50.8816825</v>
      </c>
      <c r="GC405">
        <v>19.49086941838653</v>
      </c>
      <c r="GD405">
        <v>2.562715484977556</v>
      </c>
      <c r="GE405">
        <v>0</v>
      </c>
      <c r="GF405">
        <v>8.770971249999999</v>
      </c>
      <c r="GG405">
        <v>0.07073932457784468</v>
      </c>
      <c r="GH405">
        <v>0.02265159985381823</v>
      </c>
      <c r="GI405">
        <v>1</v>
      </c>
      <c r="GJ405">
        <v>1</v>
      </c>
      <c r="GK405">
        <v>2</v>
      </c>
      <c r="GL405" t="s">
        <v>438</v>
      </c>
      <c r="GM405">
        <v>3.10327</v>
      </c>
      <c r="GN405">
        <v>2.75814</v>
      </c>
      <c r="GO405">
        <v>0.0751579</v>
      </c>
      <c r="GP405">
        <v>0.07752149999999999</v>
      </c>
      <c r="GQ405">
        <v>0.107294</v>
      </c>
      <c r="GR405">
        <v>0.06850630000000001</v>
      </c>
      <c r="GS405">
        <v>23325.4</v>
      </c>
      <c r="GT405">
        <v>21896.6</v>
      </c>
      <c r="GU405">
        <v>25802.7</v>
      </c>
      <c r="GV405">
        <v>24107.4</v>
      </c>
      <c r="GW405">
        <v>37024</v>
      </c>
      <c r="GX405">
        <v>32899.6</v>
      </c>
      <c r="GY405">
        <v>45158</v>
      </c>
      <c r="GZ405">
        <v>38215.8</v>
      </c>
      <c r="HA405">
        <v>1.76438</v>
      </c>
      <c r="HB405">
        <v>1.62325</v>
      </c>
      <c r="HC405">
        <v>-0.131987</v>
      </c>
      <c r="HD405">
        <v>0</v>
      </c>
      <c r="HE405">
        <v>30.1897</v>
      </c>
      <c r="HF405">
        <v>999.9</v>
      </c>
      <c r="HG405">
        <v>39.2</v>
      </c>
      <c r="HH405">
        <v>31</v>
      </c>
      <c r="HI405">
        <v>20.9514</v>
      </c>
      <c r="HJ405">
        <v>61.3947</v>
      </c>
      <c r="HK405">
        <v>24.1306</v>
      </c>
      <c r="HL405">
        <v>1</v>
      </c>
      <c r="HM405">
        <v>1.34937</v>
      </c>
      <c r="HN405">
        <v>8.504440000000001</v>
      </c>
      <c r="HO405">
        <v>20.1016</v>
      </c>
      <c r="HP405">
        <v>5.2086</v>
      </c>
      <c r="HQ405">
        <v>11.992</v>
      </c>
      <c r="HR405">
        <v>4.96105</v>
      </c>
      <c r="HS405">
        <v>3.2741</v>
      </c>
      <c r="HT405">
        <v>9999</v>
      </c>
      <c r="HU405">
        <v>9999</v>
      </c>
      <c r="HV405">
        <v>9999</v>
      </c>
      <c r="HW405">
        <v>164</v>
      </c>
      <c r="HX405">
        <v>1.86376</v>
      </c>
      <c r="HY405">
        <v>1.85979</v>
      </c>
      <c r="HZ405">
        <v>1.85806</v>
      </c>
      <c r="IA405">
        <v>1.85944</v>
      </c>
      <c r="IB405">
        <v>1.85959</v>
      </c>
      <c r="IC405">
        <v>1.85806</v>
      </c>
      <c r="ID405">
        <v>1.85713</v>
      </c>
      <c r="IE405">
        <v>1.85211</v>
      </c>
      <c r="IF405">
        <v>0</v>
      </c>
      <c r="IG405">
        <v>0</v>
      </c>
      <c r="IH405">
        <v>0</v>
      </c>
      <c r="II405">
        <v>0</v>
      </c>
      <c r="IJ405" t="s">
        <v>433</v>
      </c>
      <c r="IK405" t="s">
        <v>434</v>
      </c>
      <c r="IL405" t="s">
        <v>435</v>
      </c>
      <c r="IM405" t="s">
        <v>435</v>
      </c>
      <c r="IN405" t="s">
        <v>435</v>
      </c>
      <c r="IO405" t="s">
        <v>435</v>
      </c>
      <c r="IP405">
        <v>0</v>
      </c>
      <c r="IQ405">
        <v>100</v>
      </c>
      <c r="IR405">
        <v>100</v>
      </c>
      <c r="IS405">
        <v>-25.21</v>
      </c>
      <c r="IT405">
        <v>-3.8827</v>
      </c>
      <c r="IU405">
        <v>-16.6085</v>
      </c>
      <c r="IV405">
        <v>-0.025043</v>
      </c>
      <c r="IW405">
        <v>8.203140000000001E-06</v>
      </c>
      <c r="IX405">
        <v>-1.60171E-09</v>
      </c>
      <c r="IY405">
        <v>-1.888628221791511</v>
      </c>
      <c r="IZ405">
        <v>-0.1542298006697892</v>
      </c>
      <c r="JA405">
        <v>0.004482180110296973</v>
      </c>
      <c r="JB405">
        <v>-5.576280945024944E-05</v>
      </c>
      <c r="JC405">
        <v>4</v>
      </c>
      <c r="JD405">
        <v>1967</v>
      </c>
      <c r="JE405">
        <v>1</v>
      </c>
      <c r="JF405">
        <v>28</v>
      </c>
      <c r="JG405">
        <v>19.3</v>
      </c>
      <c r="JH405">
        <v>19.5</v>
      </c>
      <c r="JI405">
        <v>1.14014</v>
      </c>
      <c r="JJ405">
        <v>2.62329</v>
      </c>
      <c r="JK405">
        <v>1.49658</v>
      </c>
      <c r="JL405">
        <v>2.40479</v>
      </c>
      <c r="JM405">
        <v>1.54907</v>
      </c>
      <c r="JN405">
        <v>2.41699</v>
      </c>
      <c r="JO405">
        <v>34.0771</v>
      </c>
      <c r="JP405">
        <v>15.2791</v>
      </c>
      <c r="JQ405">
        <v>18</v>
      </c>
      <c r="JR405">
        <v>508.55</v>
      </c>
      <c r="JS405">
        <v>427.065</v>
      </c>
      <c r="JT405">
        <v>22.9475</v>
      </c>
      <c r="JU405">
        <v>42.3485</v>
      </c>
      <c r="JV405">
        <v>29.9999</v>
      </c>
      <c r="JW405">
        <v>42.2297</v>
      </c>
      <c r="JX405">
        <v>42.092</v>
      </c>
      <c r="JY405">
        <v>22.8684</v>
      </c>
      <c r="JZ405">
        <v>9.194940000000001</v>
      </c>
      <c r="KA405">
        <v>25.2596</v>
      </c>
      <c r="KB405">
        <v>22.9169</v>
      </c>
      <c r="KC405">
        <v>386.724</v>
      </c>
      <c r="KD405">
        <v>14.4145</v>
      </c>
      <c r="KE405">
        <v>98.654</v>
      </c>
      <c r="KF405">
        <v>92.0919</v>
      </c>
    </row>
    <row r="406" spans="1:292">
      <c r="A406">
        <v>388</v>
      </c>
      <c r="B406">
        <v>1694446906.5</v>
      </c>
      <c r="C406">
        <v>12826</v>
      </c>
      <c r="D406" t="s">
        <v>1218</v>
      </c>
      <c r="E406" t="s">
        <v>1219</v>
      </c>
      <c r="F406">
        <v>5</v>
      </c>
      <c r="G406" t="s">
        <v>1212</v>
      </c>
      <c r="H406">
        <v>1694446899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K406*DK406*100.0/(AV406*EE406),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K406*DK406*100.0/(AV406*EE406),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404.9126533259151</v>
      </c>
      <c r="AJ406">
        <v>364.6409333333332</v>
      </c>
      <c r="AK406">
        <v>-1.874903585658883</v>
      </c>
      <c r="AL406">
        <v>65.84886567210333</v>
      </c>
      <c r="AM406">
        <f>(AO406 - AN406 + DX406*1E3/(8.314*(DZ406+273.15)) * AQ406/DW406 * AP406) * DW406/(100*DK406) * 1000/(1000 - AO406)</f>
        <v>0</v>
      </c>
      <c r="AN406">
        <v>14.32904571638794</v>
      </c>
      <c r="AO406">
        <v>23.11593818181818</v>
      </c>
      <c r="AP406">
        <v>0.0001452991065495376</v>
      </c>
      <c r="AQ406">
        <v>103.5088978643958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429</v>
      </c>
      <c r="AX406" t="s">
        <v>429</v>
      </c>
      <c r="AY406">
        <v>0</v>
      </c>
      <c r="AZ406">
        <v>0</v>
      </c>
      <c r="BA406">
        <f>1-AY406/AZ406</f>
        <v>0</v>
      </c>
      <c r="BB406">
        <v>0</v>
      </c>
      <c r="BC406" t="s">
        <v>429</v>
      </c>
      <c r="BD406" t="s">
        <v>429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429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4.16</v>
      </c>
      <c r="DL406">
        <v>0.5</v>
      </c>
      <c r="DM406" t="s">
        <v>430</v>
      </c>
      <c r="DN406">
        <v>2</v>
      </c>
      <c r="DO406" t="b">
        <v>1</v>
      </c>
      <c r="DP406">
        <v>1694446899</v>
      </c>
      <c r="DQ406">
        <v>364.8039259259259</v>
      </c>
      <c r="DR406">
        <v>410.1151851851852</v>
      </c>
      <c r="DS406">
        <v>23.10512962962963</v>
      </c>
      <c r="DT406">
        <v>14.3216</v>
      </c>
      <c r="DU406">
        <v>390.026962962963</v>
      </c>
      <c r="DV406">
        <v>26.98760370370371</v>
      </c>
      <c r="DW406">
        <v>499.9639629629629</v>
      </c>
      <c r="DX406">
        <v>84.40945555555555</v>
      </c>
      <c r="DY406">
        <v>0.09996996666666666</v>
      </c>
      <c r="DZ406">
        <v>28.52430740740741</v>
      </c>
      <c r="EA406">
        <v>28.02927777777778</v>
      </c>
      <c r="EB406">
        <v>999.9000000000001</v>
      </c>
      <c r="EC406">
        <v>0</v>
      </c>
      <c r="ED406">
        <v>0</v>
      </c>
      <c r="EE406">
        <v>9995.552592592592</v>
      </c>
      <c r="EF406">
        <v>0</v>
      </c>
      <c r="EG406">
        <v>1538.841851851852</v>
      </c>
      <c r="EH406">
        <v>-45.31123703703705</v>
      </c>
      <c r="EI406">
        <v>373.4320370370369</v>
      </c>
      <c r="EJ406">
        <v>416.0739259259259</v>
      </c>
      <c r="EK406">
        <v>8.783529259259259</v>
      </c>
      <c r="EL406">
        <v>410.1151851851852</v>
      </c>
      <c r="EM406">
        <v>14.3216</v>
      </c>
      <c r="EN406">
        <v>1.950290370370371</v>
      </c>
      <c r="EO406">
        <v>1.208878148148148</v>
      </c>
      <c r="EP406">
        <v>17.04644074074074</v>
      </c>
      <c r="EQ406">
        <v>9.711319999999999</v>
      </c>
      <c r="ER406">
        <v>1999.985555555555</v>
      </c>
      <c r="ES406">
        <v>0.9799971481481483</v>
      </c>
      <c r="ET406">
        <v>0.02000270740740741</v>
      </c>
      <c r="EU406">
        <v>0</v>
      </c>
      <c r="EV406">
        <v>684.648</v>
      </c>
      <c r="EW406">
        <v>5.00078</v>
      </c>
      <c r="EX406">
        <v>15199.74074074074</v>
      </c>
      <c r="EY406">
        <v>16379.49259259259</v>
      </c>
      <c r="EZ406">
        <v>47.61062962962961</v>
      </c>
      <c r="FA406">
        <v>49.13648148148147</v>
      </c>
      <c r="FB406">
        <v>48.2845925925926</v>
      </c>
      <c r="FC406">
        <v>48.28696296296297</v>
      </c>
      <c r="FD406">
        <v>47.96725925925926</v>
      </c>
      <c r="FE406">
        <v>1955.082592592593</v>
      </c>
      <c r="FF406">
        <v>39.90222222222222</v>
      </c>
      <c r="FG406">
        <v>0</v>
      </c>
      <c r="FH406">
        <v>1694446907.1</v>
      </c>
      <c r="FI406">
        <v>0</v>
      </c>
      <c r="FJ406">
        <v>684.67572</v>
      </c>
      <c r="FK406">
        <v>5.06692308773928</v>
      </c>
      <c r="FL406">
        <v>79.98461560588477</v>
      </c>
      <c r="FM406">
        <v>15200.236</v>
      </c>
      <c r="FN406">
        <v>15</v>
      </c>
      <c r="FO406">
        <v>1694445743.6</v>
      </c>
      <c r="FP406" t="s">
        <v>1213</v>
      </c>
      <c r="FQ406">
        <v>1694445743.6</v>
      </c>
      <c r="FR406">
        <v>1694445732.6</v>
      </c>
      <c r="FS406">
        <v>6</v>
      </c>
      <c r="FT406">
        <v>-0.279</v>
      </c>
      <c r="FU406">
        <v>-0.156</v>
      </c>
      <c r="FV406">
        <v>-26.299</v>
      </c>
      <c r="FW406">
        <v>-3.906</v>
      </c>
      <c r="FX406">
        <v>420</v>
      </c>
      <c r="FY406">
        <v>24</v>
      </c>
      <c r="FZ406">
        <v>0.06</v>
      </c>
      <c r="GA406">
        <v>0.06</v>
      </c>
      <c r="GB406">
        <v>-47.34852682926829</v>
      </c>
      <c r="GC406">
        <v>53.39819163763062</v>
      </c>
      <c r="GD406">
        <v>5.712848800560074</v>
      </c>
      <c r="GE406">
        <v>0</v>
      </c>
      <c r="GF406">
        <v>8.779353902439023</v>
      </c>
      <c r="GG406">
        <v>0.05247282229964153</v>
      </c>
      <c r="GH406">
        <v>0.02233816125346048</v>
      </c>
      <c r="GI406">
        <v>1</v>
      </c>
      <c r="GJ406">
        <v>1</v>
      </c>
      <c r="GK406">
        <v>2</v>
      </c>
      <c r="GL406" t="s">
        <v>438</v>
      </c>
      <c r="GM406">
        <v>3.10324</v>
      </c>
      <c r="GN406">
        <v>2.75809</v>
      </c>
      <c r="GO406">
        <v>0.07378750000000001</v>
      </c>
      <c r="GP406">
        <v>0.07536809999999999</v>
      </c>
      <c r="GQ406">
        <v>0.107309</v>
      </c>
      <c r="GR406">
        <v>0.06830459999999999</v>
      </c>
      <c r="GS406">
        <v>23360.1</v>
      </c>
      <c r="GT406">
        <v>21947.8</v>
      </c>
      <c r="GU406">
        <v>25802.9</v>
      </c>
      <c r="GV406">
        <v>24107.6</v>
      </c>
      <c r="GW406">
        <v>37023.7</v>
      </c>
      <c r="GX406">
        <v>32906.6</v>
      </c>
      <c r="GY406">
        <v>45158.6</v>
      </c>
      <c r="GZ406">
        <v>38215.9</v>
      </c>
      <c r="HA406">
        <v>1.76458</v>
      </c>
      <c r="HB406">
        <v>1.623</v>
      </c>
      <c r="HC406">
        <v>-0.132509</v>
      </c>
      <c r="HD406">
        <v>0</v>
      </c>
      <c r="HE406">
        <v>30.1949</v>
      </c>
      <c r="HF406">
        <v>999.9</v>
      </c>
      <c r="HG406">
        <v>39.1</v>
      </c>
      <c r="HH406">
        <v>31</v>
      </c>
      <c r="HI406">
        <v>20.8986</v>
      </c>
      <c r="HJ406">
        <v>61.5547</v>
      </c>
      <c r="HK406">
        <v>24.0425</v>
      </c>
      <c r="HL406">
        <v>1</v>
      </c>
      <c r="HM406">
        <v>1.34928</v>
      </c>
      <c r="HN406">
        <v>8.584440000000001</v>
      </c>
      <c r="HO406">
        <v>20.0979</v>
      </c>
      <c r="HP406">
        <v>5.20801</v>
      </c>
      <c r="HQ406">
        <v>11.992</v>
      </c>
      <c r="HR406">
        <v>4.96115</v>
      </c>
      <c r="HS406">
        <v>3.2741</v>
      </c>
      <c r="HT406">
        <v>9999</v>
      </c>
      <c r="HU406">
        <v>9999</v>
      </c>
      <c r="HV406">
        <v>9999</v>
      </c>
      <c r="HW406">
        <v>164</v>
      </c>
      <c r="HX406">
        <v>1.86373</v>
      </c>
      <c r="HY406">
        <v>1.85977</v>
      </c>
      <c r="HZ406">
        <v>1.85806</v>
      </c>
      <c r="IA406">
        <v>1.85945</v>
      </c>
      <c r="IB406">
        <v>1.85959</v>
      </c>
      <c r="IC406">
        <v>1.85806</v>
      </c>
      <c r="ID406">
        <v>1.85712</v>
      </c>
      <c r="IE406">
        <v>1.85211</v>
      </c>
      <c r="IF406">
        <v>0</v>
      </c>
      <c r="IG406">
        <v>0</v>
      </c>
      <c r="IH406">
        <v>0</v>
      </c>
      <c r="II406">
        <v>0</v>
      </c>
      <c r="IJ406" t="s">
        <v>433</v>
      </c>
      <c r="IK406" t="s">
        <v>434</v>
      </c>
      <c r="IL406" t="s">
        <v>435</v>
      </c>
      <c r="IM406" t="s">
        <v>435</v>
      </c>
      <c r="IN406" t="s">
        <v>435</v>
      </c>
      <c r="IO406" t="s">
        <v>435</v>
      </c>
      <c r="IP406">
        <v>0</v>
      </c>
      <c r="IQ406">
        <v>100</v>
      </c>
      <c r="IR406">
        <v>100</v>
      </c>
      <c r="IS406">
        <v>-25.032</v>
      </c>
      <c r="IT406">
        <v>-3.8828</v>
      </c>
      <c r="IU406">
        <v>-16.6085</v>
      </c>
      <c r="IV406">
        <v>-0.025043</v>
      </c>
      <c r="IW406">
        <v>8.203140000000001E-06</v>
      </c>
      <c r="IX406">
        <v>-1.60171E-09</v>
      </c>
      <c r="IY406">
        <v>-1.888628221791511</v>
      </c>
      <c r="IZ406">
        <v>-0.1542298006697892</v>
      </c>
      <c r="JA406">
        <v>0.004482180110296973</v>
      </c>
      <c r="JB406">
        <v>-5.576280945024944E-05</v>
      </c>
      <c r="JC406">
        <v>4</v>
      </c>
      <c r="JD406">
        <v>1967</v>
      </c>
      <c r="JE406">
        <v>1</v>
      </c>
      <c r="JF406">
        <v>28</v>
      </c>
      <c r="JG406">
        <v>19.4</v>
      </c>
      <c r="JH406">
        <v>19.6</v>
      </c>
      <c r="JI406">
        <v>1.10352</v>
      </c>
      <c r="JJ406">
        <v>2.62695</v>
      </c>
      <c r="JK406">
        <v>1.49658</v>
      </c>
      <c r="JL406">
        <v>2.40479</v>
      </c>
      <c r="JM406">
        <v>1.54907</v>
      </c>
      <c r="JN406">
        <v>2.43408</v>
      </c>
      <c r="JO406">
        <v>34.0771</v>
      </c>
      <c r="JP406">
        <v>15.2703</v>
      </c>
      <c r="JQ406">
        <v>18</v>
      </c>
      <c r="JR406">
        <v>508.658</v>
      </c>
      <c r="JS406">
        <v>426.905</v>
      </c>
      <c r="JT406">
        <v>22.92</v>
      </c>
      <c r="JU406">
        <v>42.3453</v>
      </c>
      <c r="JV406">
        <v>30</v>
      </c>
      <c r="JW406">
        <v>42.2259</v>
      </c>
      <c r="JX406">
        <v>42.092</v>
      </c>
      <c r="JY406">
        <v>22.1199</v>
      </c>
      <c r="JZ406">
        <v>8.581149999999999</v>
      </c>
      <c r="KA406">
        <v>25.2596</v>
      </c>
      <c r="KB406">
        <v>22.8822</v>
      </c>
      <c r="KC406">
        <v>366.691</v>
      </c>
      <c r="KD406">
        <v>14.4143</v>
      </c>
      <c r="KE406">
        <v>98.65519999999999</v>
      </c>
      <c r="KF406">
        <v>92.0924</v>
      </c>
    </row>
    <row r="407" spans="1:292">
      <c r="A407">
        <v>389</v>
      </c>
      <c r="B407">
        <v>1694446911.5</v>
      </c>
      <c r="C407">
        <v>12831</v>
      </c>
      <c r="D407" t="s">
        <v>1220</v>
      </c>
      <c r="E407" t="s">
        <v>1221</v>
      </c>
      <c r="F407">
        <v>5</v>
      </c>
      <c r="G407" t="s">
        <v>1212</v>
      </c>
      <c r="H407">
        <v>1694446903.714286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K407*DK407*100.0/(AV407*EE407),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K407*DK407*100.0/(AV407*EE407),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389.5932244370929</v>
      </c>
      <c r="AJ407">
        <v>352.8486121212121</v>
      </c>
      <c r="AK407">
        <v>-2.438993299085894</v>
      </c>
      <c r="AL407">
        <v>65.84886567210333</v>
      </c>
      <c r="AM407">
        <f>(AO407 - AN407 + DX407*1E3/(8.314*(DZ407+273.15)) * AQ407/DW407 * AP407) * DW407/(100*DK407) * 1000/(1000 - AO407)</f>
        <v>0</v>
      </c>
      <c r="AN407">
        <v>14.29903086806593</v>
      </c>
      <c r="AO407">
        <v>23.11034060606059</v>
      </c>
      <c r="AP407">
        <v>-0.0001412832083818559</v>
      </c>
      <c r="AQ407">
        <v>103.5088978643958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429</v>
      </c>
      <c r="AX407" t="s">
        <v>429</v>
      </c>
      <c r="AY407">
        <v>0</v>
      </c>
      <c r="AZ407">
        <v>0</v>
      </c>
      <c r="BA407">
        <f>1-AY407/AZ407</f>
        <v>0</v>
      </c>
      <c r="BB407">
        <v>0</v>
      </c>
      <c r="BC407" t="s">
        <v>429</v>
      </c>
      <c r="BD407" t="s">
        <v>429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429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4.16</v>
      </c>
      <c r="DL407">
        <v>0.5</v>
      </c>
      <c r="DM407" t="s">
        <v>430</v>
      </c>
      <c r="DN407">
        <v>2</v>
      </c>
      <c r="DO407" t="b">
        <v>1</v>
      </c>
      <c r="DP407">
        <v>1694446903.714286</v>
      </c>
      <c r="DQ407">
        <v>359.0056785714285</v>
      </c>
      <c r="DR407">
        <v>398.6302142857143</v>
      </c>
      <c r="DS407">
        <v>23.11046071428571</v>
      </c>
      <c r="DT407">
        <v>14.32336071428572</v>
      </c>
      <c r="DU407">
        <v>384.1136428571428</v>
      </c>
      <c r="DV407">
        <v>26.99312142857143</v>
      </c>
      <c r="DW407">
        <v>499.9915357142857</v>
      </c>
      <c r="DX407">
        <v>84.40964642857143</v>
      </c>
      <c r="DY407">
        <v>0.09998587857142857</v>
      </c>
      <c r="DZ407">
        <v>28.52868928571429</v>
      </c>
      <c r="EA407">
        <v>28.03319642857143</v>
      </c>
      <c r="EB407">
        <v>999.9000000000002</v>
      </c>
      <c r="EC407">
        <v>0</v>
      </c>
      <c r="ED407">
        <v>0</v>
      </c>
      <c r="EE407">
        <v>9998.404285714287</v>
      </c>
      <c r="EF407">
        <v>0</v>
      </c>
      <c r="EG407">
        <v>1538.215</v>
      </c>
      <c r="EH407">
        <v>-39.62451785714286</v>
      </c>
      <c r="EI407">
        <v>367.4987142857143</v>
      </c>
      <c r="EJ407">
        <v>404.4231071428572</v>
      </c>
      <c r="EK407">
        <v>8.787097857142857</v>
      </c>
      <c r="EL407">
        <v>398.6302142857143</v>
      </c>
      <c r="EM407">
        <v>14.32336071428572</v>
      </c>
      <c r="EN407">
        <v>1.950745714285715</v>
      </c>
      <c r="EO407">
        <v>1.209030357142857</v>
      </c>
      <c r="EP407">
        <v>17.05012142857143</v>
      </c>
      <c r="EQ407">
        <v>9.71319107142857</v>
      </c>
      <c r="ER407">
        <v>1999.975714285715</v>
      </c>
      <c r="ES407">
        <v>0.9799935714285716</v>
      </c>
      <c r="ET407">
        <v>0.02000641071428572</v>
      </c>
      <c r="EU407">
        <v>0</v>
      </c>
      <c r="EV407">
        <v>684.7295357142858</v>
      </c>
      <c r="EW407">
        <v>5.00078</v>
      </c>
      <c r="EX407">
        <v>15200.23571428571</v>
      </c>
      <c r="EY407">
        <v>16379.40357142857</v>
      </c>
      <c r="EZ407">
        <v>47.6335357142857</v>
      </c>
      <c r="FA407">
        <v>49.15599999999999</v>
      </c>
      <c r="FB407">
        <v>48.29442857142857</v>
      </c>
      <c r="FC407">
        <v>48.30128571428572</v>
      </c>
      <c r="FD407">
        <v>47.99078571428571</v>
      </c>
      <c r="FE407">
        <v>1955.066785714286</v>
      </c>
      <c r="FF407">
        <v>39.90892857142858</v>
      </c>
      <c r="FG407">
        <v>0</v>
      </c>
      <c r="FH407">
        <v>1694446911.9</v>
      </c>
      <c r="FI407">
        <v>0</v>
      </c>
      <c r="FJ407">
        <v>684.7397599999999</v>
      </c>
      <c r="FK407">
        <v>-1.264923070933553</v>
      </c>
      <c r="FL407">
        <v>-34.71538460459819</v>
      </c>
      <c r="FM407">
        <v>15200.272</v>
      </c>
      <c r="FN407">
        <v>15</v>
      </c>
      <c r="FO407">
        <v>1694445743.6</v>
      </c>
      <c r="FP407" t="s">
        <v>1213</v>
      </c>
      <c r="FQ407">
        <v>1694445743.6</v>
      </c>
      <c r="FR407">
        <v>1694445732.6</v>
      </c>
      <c r="FS407">
        <v>6</v>
      </c>
      <c r="FT407">
        <v>-0.279</v>
      </c>
      <c r="FU407">
        <v>-0.156</v>
      </c>
      <c r="FV407">
        <v>-26.299</v>
      </c>
      <c r="FW407">
        <v>-3.906</v>
      </c>
      <c r="FX407">
        <v>420</v>
      </c>
      <c r="FY407">
        <v>24</v>
      </c>
      <c r="FZ407">
        <v>0.06</v>
      </c>
      <c r="GA407">
        <v>0.06</v>
      </c>
      <c r="GB407">
        <v>-43.130875</v>
      </c>
      <c r="GC407">
        <v>72.75797223264557</v>
      </c>
      <c r="GD407">
        <v>7.085914578117282</v>
      </c>
      <c r="GE407">
        <v>0</v>
      </c>
      <c r="GF407">
        <v>8.7907265</v>
      </c>
      <c r="GG407">
        <v>0.06004998123823316</v>
      </c>
      <c r="GH407">
        <v>0.02272446793106497</v>
      </c>
      <c r="GI407">
        <v>1</v>
      </c>
      <c r="GJ407">
        <v>1</v>
      </c>
      <c r="GK407">
        <v>2</v>
      </c>
      <c r="GL407" t="s">
        <v>438</v>
      </c>
      <c r="GM407">
        <v>3.10323</v>
      </c>
      <c r="GN407">
        <v>2.75817</v>
      </c>
      <c r="GO407">
        <v>0.0719634</v>
      </c>
      <c r="GP407">
        <v>0.0729798</v>
      </c>
      <c r="GQ407">
        <v>0.107297</v>
      </c>
      <c r="GR407">
        <v>0.0684517</v>
      </c>
      <c r="GS407">
        <v>23406.3</v>
      </c>
      <c r="GT407">
        <v>22004.3</v>
      </c>
      <c r="GU407">
        <v>25803.2</v>
      </c>
      <c r="GV407">
        <v>24107.5</v>
      </c>
      <c r="GW407">
        <v>37024.3</v>
      </c>
      <c r="GX407">
        <v>32901.2</v>
      </c>
      <c r="GY407">
        <v>45158.9</v>
      </c>
      <c r="GZ407">
        <v>38216</v>
      </c>
      <c r="HA407">
        <v>1.76458</v>
      </c>
      <c r="HB407">
        <v>1.6234</v>
      </c>
      <c r="HC407">
        <v>-0.132732</v>
      </c>
      <c r="HD407">
        <v>0</v>
      </c>
      <c r="HE407">
        <v>30.201</v>
      </c>
      <c r="HF407">
        <v>999.9</v>
      </c>
      <c r="HG407">
        <v>39</v>
      </c>
      <c r="HH407">
        <v>31</v>
      </c>
      <c r="HI407">
        <v>20.8457</v>
      </c>
      <c r="HJ407">
        <v>61.4747</v>
      </c>
      <c r="HK407">
        <v>24.1907</v>
      </c>
      <c r="HL407">
        <v>1</v>
      </c>
      <c r="HM407">
        <v>1.34989</v>
      </c>
      <c r="HN407">
        <v>8.67306</v>
      </c>
      <c r="HO407">
        <v>20.0932</v>
      </c>
      <c r="HP407">
        <v>5.20801</v>
      </c>
      <c r="HQ407">
        <v>11.992</v>
      </c>
      <c r="HR407">
        <v>4.96105</v>
      </c>
      <c r="HS407">
        <v>3.274</v>
      </c>
      <c r="HT407">
        <v>9999</v>
      </c>
      <c r="HU407">
        <v>9999</v>
      </c>
      <c r="HV407">
        <v>9999</v>
      </c>
      <c r="HW407">
        <v>164</v>
      </c>
      <c r="HX407">
        <v>1.86371</v>
      </c>
      <c r="HY407">
        <v>1.85981</v>
      </c>
      <c r="HZ407">
        <v>1.85806</v>
      </c>
      <c r="IA407">
        <v>1.85945</v>
      </c>
      <c r="IB407">
        <v>1.85959</v>
      </c>
      <c r="IC407">
        <v>1.85806</v>
      </c>
      <c r="ID407">
        <v>1.85712</v>
      </c>
      <c r="IE407">
        <v>1.85211</v>
      </c>
      <c r="IF407">
        <v>0</v>
      </c>
      <c r="IG407">
        <v>0</v>
      </c>
      <c r="IH407">
        <v>0</v>
      </c>
      <c r="II407">
        <v>0</v>
      </c>
      <c r="IJ407" t="s">
        <v>433</v>
      </c>
      <c r="IK407" t="s">
        <v>434</v>
      </c>
      <c r="IL407" t="s">
        <v>435</v>
      </c>
      <c r="IM407" t="s">
        <v>435</v>
      </c>
      <c r="IN407" t="s">
        <v>435</v>
      </c>
      <c r="IO407" t="s">
        <v>435</v>
      </c>
      <c r="IP407">
        <v>0</v>
      </c>
      <c r="IQ407">
        <v>100</v>
      </c>
      <c r="IR407">
        <v>100</v>
      </c>
      <c r="IS407">
        <v>-24.798</v>
      </c>
      <c r="IT407">
        <v>-3.8827</v>
      </c>
      <c r="IU407">
        <v>-16.6085</v>
      </c>
      <c r="IV407">
        <v>-0.025043</v>
      </c>
      <c r="IW407">
        <v>8.203140000000001E-06</v>
      </c>
      <c r="IX407">
        <v>-1.60171E-09</v>
      </c>
      <c r="IY407">
        <v>-1.888628221791511</v>
      </c>
      <c r="IZ407">
        <v>-0.1542298006697892</v>
      </c>
      <c r="JA407">
        <v>0.004482180110296973</v>
      </c>
      <c r="JB407">
        <v>-5.576280945024944E-05</v>
      </c>
      <c r="JC407">
        <v>4</v>
      </c>
      <c r="JD407">
        <v>1967</v>
      </c>
      <c r="JE407">
        <v>1</v>
      </c>
      <c r="JF407">
        <v>28</v>
      </c>
      <c r="JG407">
        <v>19.5</v>
      </c>
      <c r="JH407">
        <v>19.6</v>
      </c>
      <c r="JI407">
        <v>1.06812</v>
      </c>
      <c r="JJ407">
        <v>2.63184</v>
      </c>
      <c r="JK407">
        <v>1.49658</v>
      </c>
      <c r="JL407">
        <v>2.40479</v>
      </c>
      <c r="JM407">
        <v>1.54907</v>
      </c>
      <c r="JN407">
        <v>2.35107</v>
      </c>
      <c r="JO407">
        <v>34.0771</v>
      </c>
      <c r="JP407">
        <v>15.2528</v>
      </c>
      <c r="JQ407">
        <v>18</v>
      </c>
      <c r="JR407">
        <v>508.654</v>
      </c>
      <c r="JS407">
        <v>427.161</v>
      </c>
      <c r="JT407">
        <v>22.8856</v>
      </c>
      <c r="JU407">
        <v>42.342</v>
      </c>
      <c r="JV407">
        <v>30.0005</v>
      </c>
      <c r="JW407">
        <v>42.2254</v>
      </c>
      <c r="JX407">
        <v>42.092</v>
      </c>
      <c r="JY407">
        <v>21.4202</v>
      </c>
      <c r="JZ407">
        <v>8.581149999999999</v>
      </c>
      <c r="KA407">
        <v>25.2596</v>
      </c>
      <c r="KB407">
        <v>22.8462</v>
      </c>
      <c r="KC407">
        <v>353.334</v>
      </c>
      <c r="KD407">
        <v>14.4143</v>
      </c>
      <c r="KE407">
        <v>98.6561</v>
      </c>
      <c r="KF407">
        <v>92.09229999999999</v>
      </c>
    </row>
    <row r="408" spans="1:292">
      <c r="A408">
        <v>390</v>
      </c>
      <c r="B408">
        <v>1694446916.5</v>
      </c>
      <c r="C408">
        <v>12836</v>
      </c>
      <c r="D408" t="s">
        <v>1222</v>
      </c>
      <c r="E408" t="s">
        <v>1223</v>
      </c>
      <c r="F408">
        <v>5</v>
      </c>
      <c r="G408" t="s">
        <v>1212</v>
      </c>
      <c r="H408">
        <v>1694446909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K408*DK408*100.0/(AV408*EE408),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K408*DK408*100.0/(AV408*EE408),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373.126502175413</v>
      </c>
      <c r="AJ408">
        <v>339.3153030303031</v>
      </c>
      <c r="AK408">
        <v>-2.746196339973619</v>
      </c>
      <c r="AL408">
        <v>65.84886567210333</v>
      </c>
      <c r="AM408">
        <f>(AO408 - AN408 + DX408*1E3/(8.314*(DZ408+273.15)) * AQ408/DW408 * AP408) * DW408/(100*DK408) * 1000/(1000 - AO408)</f>
        <v>0</v>
      </c>
      <c r="AN408">
        <v>14.35084246542246</v>
      </c>
      <c r="AO408">
        <v>23.12301575757576</v>
      </c>
      <c r="AP408">
        <v>0.0002752852379142929</v>
      </c>
      <c r="AQ408">
        <v>103.5088978643958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429</v>
      </c>
      <c r="AX408" t="s">
        <v>429</v>
      </c>
      <c r="AY408">
        <v>0</v>
      </c>
      <c r="AZ408">
        <v>0</v>
      </c>
      <c r="BA408">
        <f>1-AY408/AZ408</f>
        <v>0</v>
      </c>
      <c r="BB408">
        <v>0</v>
      </c>
      <c r="BC408" t="s">
        <v>429</v>
      </c>
      <c r="BD408" t="s">
        <v>429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429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4.16</v>
      </c>
      <c r="DL408">
        <v>0.5</v>
      </c>
      <c r="DM408" t="s">
        <v>430</v>
      </c>
      <c r="DN408">
        <v>2</v>
      </c>
      <c r="DO408" t="b">
        <v>1</v>
      </c>
      <c r="DP408">
        <v>1694446909</v>
      </c>
      <c r="DQ408">
        <v>348.7794814814814</v>
      </c>
      <c r="DR408">
        <v>382.7361111111111</v>
      </c>
      <c r="DS408">
        <v>23.11550370370371</v>
      </c>
      <c r="DT408">
        <v>14.32573333333333</v>
      </c>
      <c r="DU408">
        <v>373.6835555555556</v>
      </c>
      <c r="DV408">
        <v>26.99834444444445</v>
      </c>
      <c r="DW408">
        <v>499.9854074074073</v>
      </c>
      <c r="DX408">
        <v>84.4095962962963</v>
      </c>
      <c r="DY408">
        <v>0.09995989629629631</v>
      </c>
      <c r="DZ408">
        <v>28.53002962962962</v>
      </c>
      <c r="EA408">
        <v>28.03731851851851</v>
      </c>
      <c r="EB408">
        <v>999.9000000000001</v>
      </c>
      <c r="EC408">
        <v>0</v>
      </c>
      <c r="ED408">
        <v>0</v>
      </c>
      <c r="EE408">
        <v>10001.84592592593</v>
      </c>
      <c r="EF408">
        <v>0</v>
      </c>
      <c r="EG408">
        <v>1538.104814814815</v>
      </c>
      <c r="EH408">
        <v>-33.95659259259259</v>
      </c>
      <c r="EI408">
        <v>357.0325185185186</v>
      </c>
      <c r="EJ408">
        <v>388.2986666666667</v>
      </c>
      <c r="EK408">
        <v>8.789765555555556</v>
      </c>
      <c r="EL408">
        <v>382.7361111111111</v>
      </c>
      <c r="EM408">
        <v>14.32573333333333</v>
      </c>
      <c r="EN408">
        <v>1.951171111111111</v>
      </c>
      <c r="EO408">
        <v>1.20922962962963</v>
      </c>
      <c r="EP408">
        <v>17.05355555555555</v>
      </c>
      <c r="EQ408">
        <v>9.71564925925926</v>
      </c>
      <c r="ER408">
        <v>1999.982962962963</v>
      </c>
      <c r="ES408">
        <v>0.9799931111111112</v>
      </c>
      <c r="ET408">
        <v>0.02000688888888889</v>
      </c>
      <c r="EU408">
        <v>0</v>
      </c>
      <c r="EV408">
        <v>684.2100740740739</v>
      </c>
      <c r="EW408">
        <v>5.00078</v>
      </c>
      <c r="EX408">
        <v>15188.55185185185</v>
      </c>
      <c r="EY408">
        <v>16379.45925925926</v>
      </c>
      <c r="EZ408">
        <v>47.64785185185184</v>
      </c>
      <c r="FA408">
        <v>49.17781481481479</v>
      </c>
      <c r="FB408">
        <v>48.30299999999998</v>
      </c>
      <c r="FC408">
        <v>48.29618518518518</v>
      </c>
      <c r="FD408">
        <v>47.99266666666666</v>
      </c>
      <c r="FE408">
        <v>1955.072962962963</v>
      </c>
      <c r="FF408">
        <v>39.91</v>
      </c>
      <c r="FG408">
        <v>0</v>
      </c>
      <c r="FH408">
        <v>1694446916.7</v>
      </c>
      <c r="FI408">
        <v>0</v>
      </c>
      <c r="FJ408">
        <v>684.19212</v>
      </c>
      <c r="FK408">
        <v>-13.34176922003406</v>
      </c>
      <c r="FL408">
        <v>-275.6076922722642</v>
      </c>
      <c r="FM408">
        <v>15187.88</v>
      </c>
      <c r="FN408">
        <v>15</v>
      </c>
      <c r="FO408">
        <v>1694445743.6</v>
      </c>
      <c r="FP408" t="s">
        <v>1213</v>
      </c>
      <c r="FQ408">
        <v>1694445743.6</v>
      </c>
      <c r="FR408">
        <v>1694445732.6</v>
      </c>
      <c r="FS408">
        <v>6</v>
      </c>
      <c r="FT408">
        <v>-0.279</v>
      </c>
      <c r="FU408">
        <v>-0.156</v>
      </c>
      <c r="FV408">
        <v>-26.299</v>
      </c>
      <c r="FW408">
        <v>-3.906</v>
      </c>
      <c r="FX408">
        <v>420</v>
      </c>
      <c r="FY408">
        <v>24</v>
      </c>
      <c r="FZ408">
        <v>0.06</v>
      </c>
      <c r="GA408">
        <v>0.06</v>
      </c>
      <c r="GB408">
        <v>-37.51669268292682</v>
      </c>
      <c r="GC408">
        <v>64.82410243902434</v>
      </c>
      <c r="GD408">
        <v>6.511287736238724</v>
      </c>
      <c r="GE408">
        <v>0</v>
      </c>
      <c r="GF408">
        <v>8.78281268292683</v>
      </c>
      <c r="GG408">
        <v>0.0495627177700314</v>
      </c>
      <c r="GH408">
        <v>0.02216002014443817</v>
      </c>
      <c r="GI408">
        <v>1</v>
      </c>
      <c r="GJ408">
        <v>1</v>
      </c>
      <c r="GK408">
        <v>2</v>
      </c>
      <c r="GL408" t="s">
        <v>438</v>
      </c>
      <c r="GM408">
        <v>3.10323</v>
      </c>
      <c r="GN408">
        <v>2.75818</v>
      </c>
      <c r="GO408">
        <v>0.069858</v>
      </c>
      <c r="GP408">
        <v>0.0704596</v>
      </c>
      <c r="GQ408">
        <v>0.10733</v>
      </c>
      <c r="GR408">
        <v>0.06853670000000001</v>
      </c>
      <c r="GS408">
        <v>23459.3</v>
      </c>
      <c r="GT408">
        <v>22063.9</v>
      </c>
      <c r="GU408">
        <v>25803.2</v>
      </c>
      <c r="GV408">
        <v>24107.4</v>
      </c>
      <c r="GW408">
        <v>37022.7</v>
      </c>
      <c r="GX408">
        <v>32897.9</v>
      </c>
      <c r="GY408">
        <v>45159</v>
      </c>
      <c r="GZ408">
        <v>38215.9</v>
      </c>
      <c r="HA408">
        <v>1.76448</v>
      </c>
      <c r="HB408">
        <v>1.62325</v>
      </c>
      <c r="HC408">
        <v>-0.132788</v>
      </c>
      <c r="HD408">
        <v>0</v>
      </c>
      <c r="HE408">
        <v>30.2054</v>
      </c>
      <c r="HF408">
        <v>999.9</v>
      </c>
      <c r="HG408">
        <v>39</v>
      </c>
      <c r="HH408">
        <v>31</v>
      </c>
      <c r="HI408">
        <v>20.8457</v>
      </c>
      <c r="HJ408">
        <v>61.5447</v>
      </c>
      <c r="HK408">
        <v>24.0825</v>
      </c>
      <c r="HL408">
        <v>1</v>
      </c>
      <c r="HM408">
        <v>1.35044</v>
      </c>
      <c r="HN408">
        <v>8.73288</v>
      </c>
      <c r="HO408">
        <v>20.0898</v>
      </c>
      <c r="HP408">
        <v>5.2086</v>
      </c>
      <c r="HQ408">
        <v>11.992</v>
      </c>
      <c r="HR408">
        <v>4.9613</v>
      </c>
      <c r="HS408">
        <v>3.27413</v>
      </c>
      <c r="HT408">
        <v>9999</v>
      </c>
      <c r="HU408">
        <v>9999</v>
      </c>
      <c r="HV408">
        <v>9999</v>
      </c>
      <c r="HW408">
        <v>164</v>
      </c>
      <c r="HX408">
        <v>1.86372</v>
      </c>
      <c r="HY408">
        <v>1.85978</v>
      </c>
      <c r="HZ408">
        <v>1.85806</v>
      </c>
      <c r="IA408">
        <v>1.85945</v>
      </c>
      <c r="IB408">
        <v>1.85959</v>
      </c>
      <c r="IC408">
        <v>1.85806</v>
      </c>
      <c r="ID408">
        <v>1.85712</v>
      </c>
      <c r="IE408">
        <v>1.85211</v>
      </c>
      <c r="IF408">
        <v>0</v>
      </c>
      <c r="IG408">
        <v>0</v>
      </c>
      <c r="IH408">
        <v>0</v>
      </c>
      <c r="II408">
        <v>0</v>
      </c>
      <c r="IJ408" t="s">
        <v>433</v>
      </c>
      <c r="IK408" t="s">
        <v>434</v>
      </c>
      <c r="IL408" t="s">
        <v>435</v>
      </c>
      <c r="IM408" t="s">
        <v>435</v>
      </c>
      <c r="IN408" t="s">
        <v>435</v>
      </c>
      <c r="IO408" t="s">
        <v>435</v>
      </c>
      <c r="IP408">
        <v>0</v>
      </c>
      <c r="IQ408">
        <v>100</v>
      </c>
      <c r="IR408">
        <v>100</v>
      </c>
      <c r="IS408">
        <v>-24.529</v>
      </c>
      <c r="IT408">
        <v>-3.8832</v>
      </c>
      <c r="IU408">
        <v>-16.6085</v>
      </c>
      <c r="IV408">
        <v>-0.025043</v>
      </c>
      <c r="IW408">
        <v>8.203140000000001E-06</v>
      </c>
      <c r="IX408">
        <v>-1.60171E-09</v>
      </c>
      <c r="IY408">
        <v>-1.888628221791511</v>
      </c>
      <c r="IZ408">
        <v>-0.1542298006697892</v>
      </c>
      <c r="JA408">
        <v>0.004482180110296973</v>
      </c>
      <c r="JB408">
        <v>-5.576280945024944E-05</v>
      </c>
      <c r="JC408">
        <v>4</v>
      </c>
      <c r="JD408">
        <v>1967</v>
      </c>
      <c r="JE408">
        <v>1</v>
      </c>
      <c r="JF408">
        <v>28</v>
      </c>
      <c r="JG408">
        <v>19.5</v>
      </c>
      <c r="JH408">
        <v>19.7</v>
      </c>
      <c r="JI408">
        <v>1.02905</v>
      </c>
      <c r="JJ408">
        <v>2.62573</v>
      </c>
      <c r="JK408">
        <v>1.49658</v>
      </c>
      <c r="JL408">
        <v>2.40479</v>
      </c>
      <c r="JM408">
        <v>1.54907</v>
      </c>
      <c r="JN408">
        <v>2.45117</v>
      </c>
      <c r="JO408">
        <v>34.0998</v>
      </c>
      <c r="JP408">
        <v>15.2615</v>
      </c>
      <c r="JQ408">
        <v>18</v>
      </c>
      <c r="JR408">
        <v>508.588</v>
      </c>
      <c r="JS408">
        <v>427.065</v>
      </c>
      <c r="JT408">
        <v>22.8448</v>
      </c>
      <c r="JU408">
        <v>42.3393</v>
      </c>
      <c r="JV408">
        <v>30.0005</v>
      </c>
      <c r="JW408">
        <v>42.2254</v>
      </c>
      <c r="JX408">
        <v>42.092</v>
      </c>
      <c r="JY408">
        <v>20.6375</v>
      </c>
      <c r="JZ408">
        <v>8.581149999999999</v>
      </c>
      <c r="KA408">
        <v>24.8871</v>
      </c>
      <c r="KB408">
        <v>22.8054</v>
      </c>
      <c r="KC408">
        <v>333.297</v>
      </c>
      <c r="KD408">
        <v>14.4073</v>
      </c>
      <c r="KE408">
        <v>98.6562</v>
      </c>
      <c r="KF408">
        <v>92.092</v>
      </c>
    </row>
    <row r="409" spans="1:292">
      <c r="A409">
        <v>391</v>
      </c>
      <c r="B409">
        <v>1694446921.5</v>
      </c>
      <c r="C409">
        <v>12841</v>
      </c>
      <c r="D409" t="s">
        <v>1224</v>
      </c>
      <c r="E409" t="s">
        <v>1225</v>
      </c>
      <c r="F409">
        <v>5</v>
      </c>
      <c r="G409" t="s">
        <v>1212</v>
      </c>
      <c r="H409">
        <v>1694446913.714286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K409*DK409*100.0/(AV409*EE409),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K409*DK409*100.0/(AV409*EE409),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356.4633755895192</v>
      </c>
      <c r="AJ409">
        <v>324.9260060606059</v>
      </c>
      <c r="AK409">
        <v>-2.890976988143105</v>
      </c>
      <c r="AL409">
        <v>65.84886567210333</v>
      </c>
      <c r="AM409">
        <f>(AO409 - AN409 + DX409*1E3/(8.314*(DZ409+273.15)) * AQ409/DW409 * AP409) * DW409/(100*DK409) * 1000/(1000 - AO409)</f>
        <v>0</v>
      </c>
      <c r="AN409">
        <v>14.33840977958119</v>
      </c>
      <c r="AO409">
        <v>23.12231636363636</v>
      </c>
      <c r="AP409">
        <v>-1.578018877983858E-05</v>
      </c>
      <c r="AQ409">
        <v>103.5088978643958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429</v>
      </c>
      <c r="AX409" t="s">
        <v>429</v>
      </c>
      <c r="AY409">
        <v>0</v>
      </c>
      <c r="AZ409">
        <v>0</v>
      </c>
      <c r="BA409">
        <f>1-AY409/AZ409</f>
        <v>0</v>
      </c>
      <c r="BB409">
        <v>0</v>
      </c>
      <c r="BC409" t="s">
        <v>429</v>
      </c>
      <c r="BD409" t="s">
        <v>429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429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4.16</v>
      </c>
      <c r="DL409">
        <v>0.5</v>
      </c>
      <c r="DM409" t="s">
        <v>430</v>
      </c>
      <c r="DN409">
        <v>2</v>
      </c>
      <c r="DO409" t="b">
        <v>1</v>
      </c>
      <c r="DP409">
        <v>1694446913.714286</v>
      </c>
      <c r="DQ409">
        <v>337.1898214285715</v>
      </c>
      <c r="DR409">
        <v>367.7092499999999</v>
      </c>
      <c r="DS409">
        <v>23.11793928571429</v>
      </c>
      <c r="DT409">
        <v>14.32725714285714</v>
      </c>
      <c r="DU409">
        <v>361.8612499999999</v>
      </c>
      <c r="DV409">
        <v>27.00086428571429</v>
      </c>
      <c r="DW409">
        <v>499.9967857142856</v>
      </c>
      <c r="DX409">
        <v>84.40935714285715</v>
      </c>
      <c r="DY409">
        <v>0.1000409857142857</v>
      </c>
      <c r="DZ409">
        <v>28.5276</v>
      </c>
      <c r="EA409">
        <v>28.03931785714286</v>
      </c>
      <c r="EB409">
        <v>999.9000000000002</v>
      </c>
      <c r="EC409">
        <v>0</v>
      </c>
      <c r="ED409">
        <v>0</v>
      </c>
      <c r="EE409">
        <v>10001.60107142857</v>
      </c>
      <c r="EF409">
        <v>0</v>
      </c>
      <c r="EG409">
        <v>1538.351785714286</v>
      </c>
      <c r="EH409">
        <v>-30.51941071428572</v>
      </c>
      <c r="EI409">
        <v>345.1695</v>
      </c>
      <c r="EJ409">
        <v>373.0539285714286</v>
      </c>
      <c r="EK409">
        <v>8.790686785714284</v>
      </c>
      <c r="EL409">
        <v>367.7092499999999</v>
      </c>
      <c r="EM409">
        <v>14.32725714285714</v>
      </c>
      <c r="EN409">
        <v>1.951370357142858</v>
      </c>
      <c r="EO409">
        <v>1.209354285714286</v>
      </c>
      <c r="EP409">
        <v>17.05517142857143</v>
      </c>
      <c r="EQ409">
        <v>9.717180357142855</v>
      </c>
      <c r="ER409">
        <v>1999.989642857143</v>
      </c>
      <c r="ES409">
        <v>0.9799931071428573</v>
      </c>
      <c r="ET409">
        <v>0.02000689285714286</v>
      </c>
      <c r="EU409">
        <v>0</v>
      </c>
      <c r="EV409">
        <v>682.7753571428572</v>
      </c>
      <c r="EW409">
        <v>5.00078</v>
      </c>
      <c r="EX409">
        <v>15159.71071428571</v>
      </c>
      <c r="EY409">
        <v>16379.51428571428</v>
      </c>
      <c r="EZ409">
        <v>47.66492857142857</v>
      </c>
      <c r="FA409">
        <v>49.18699999999998</v>
      </c>
      <c r="FB409">
        <v>48.33671428571427</v>
      </c>
      <c r="FC409">
        <v>48.29667857142856</v>
      </c>
      <c r="FD409">
        <v>48.00864285714285</v>
      </c>
      <c r="FE409">
        <v>1955.079642857143</v>
      </c>
      <c r="FF409">
        <v>39.91</v>
      </c>
      <c r="FG409">
        <v>0</v>
      </c>
      <c r="FH409">
        <v>1694446922.1</v>
      </c>
      <c r="FI409">
        <v>0</v>
      </c>
      <c r="FJ409">
        <v>682.5965384615384</v>
      </c>
      <c r="FK409">
        <v>-23.9729230549635</v>
      </c>
      <c r="FL409">
        <v>-479.7811964397955</v>
      </c>
      <c r="FM409">
        <v>15155.76153846154</v>
      </c>
      <c r="FN409">
        <v>15</v>
      </c>
      <c r="FO409">
        <v>1694445743.6</v>
      </c>
      <c r="FP409" t="s">
        <v>1213</v>
      </c>
      <c r="FQ409">
        <v>1694445743.6</v>
      </c>
      <c r="FR409">
        <v>1694445732.6</v>
      </c>
      <c r="FS409">
        <v>6</v>
      </c>
      <c r="FT409">
        <v>-0.279</v>
      </c>
      <c r="FU409">
        <v>-0.156</v>
      </c>
      <c r="FV409">
        <v>-26.299</v>
      </c>
      <c r="FW409">
        <v>-3.906</v>
      </c>
      <c r="FX409">
        <v>420</v>
      </c>
      <c r="FY409">
        <v>24</v>
      </c>
      <c r="FZ409">
        <v>0.06</v>
      </c>
      <c r="GA409">
        <v>0.06</v>
      </c>
      <c r="GB409">
        <v>-32.90364</v>
      </c>
      <c r="GC409">
        <v>45.97384390243904</v>
      </c>
      <c r="GD409">
        <v>4.476578856492981</v>
      </c>
      <c r="GE409">
        <v>0</v>
      </c>
      <c r="GF409">
        <v>8.788124</v>
      </c>
      <c r="GG409">
        <v>-0.03703429643528869</v>
      </c>
      <c r="GH409">
        <v>0.02098105821926058</v>
      </c>
      <c r="GI409">
        <v>1</v>
      </c>
      <c r="GJ409">
        <v>1</v>
      </c>
      <c r="GK409">
        <v>2</v>
      </c>
      <c r="GL409" t="s">
        <v>438</v>
      </c>
      <c r="GM409">
        <v>3.10322</v>
      </c>
      <c r="GN409">
        <v>2.75825</v>
      </c>
      <c r="GO409">
        <v>0.0675999</v>
      </c>
      <c r="GP409">
        <v>0.067899</v>
      </c>
      <c r="GQ409">
        <v>0.107321</v>
      </c>
      <c r="GR409">
        <v>0.0683189</v>
      </c>
      <c r="GS409">
        <v>23516.1</v>
      </c>
      <c r="GT409">
        <v>22124.4</v>
      </c>
      <c r="GU409">
        <v>25803.1</v>
      </c>
      <c r="GV409">
        <v>24107.2</v>
      </c>
      <c r="GW409">
        <v>37022.6</v>
      </c>
      <c r="GX409">
        <v>32905.1</v>
      </c>
      <c r="GY409">
        <v>45158.8</v>
      </c>
      <c r="GZ409">
        <v>38215.7</v>
      </c>
      <c r="HA409">
        <v>1.76437</v>
      </c>
      <c r="HB409">
        <v>1.62305</v>
      </c>
      <c r="HC409">
        <v>-0.133086</v>
      </c>
      <c r="HD409">
        <v>0</v>
      </c>
      <c r="HE409">
        <v>30.207</v>
      </c>
      <c r="HF409">
        <v>999.9</v>
      </c>
      <c r="HG409">
        <v>38.9</v>
      </c>
      <c r="HH409">
        <v>31</v>
      </c>
      <c r="HI409">
        <v>20.7906</v>
      </c>
      <c r="HJ409">
        <v>61.7647</v>
      </c>
      <c r="HK409">
        <v>24.1266</v>
      </c>
      <c r="HL409">
        <v>1</v>
      </c>
      <c r="HM409">
        <v>1.35087</v>
      </c>
      <c r="HN409">
        <v>8.792479999999999</v>
      </c>
      <c r="HO409">
        <v>20.0871</v>
      </c>
      <c r="HP409">
        <v>5.20771</v>
      </c>
      <c r="HQ409">
        <v>11.992</v>
      </c>
      <c r="HR409">
        <v>4.961</v>
      </c>
      <c r="HS409">
        <v>3.2741</v>
      </c>
      <c r="HT409">
        <v>9999</v>
      </c>
      <c r="HU409">
        <v>9999</v>
      </c>
      <c r="HV409">
        <v>9999</v>
      </c>
      <c r="HW409">
        <v>164</v>
      </c>
      <c r="HX409">
        <v>1.86372</v>
      </c>
      <c r="HY409">
        <v>1.85977</v>
      </c>
      <c r="HZ409">
        <v>1.85806</v>
      </c>
      <c r="IA409">
        <v>1.85947</v>
      </c>
      <c r="IB409">
        <v>1.85959</v>
      </c>
      <c r="IC409">
        <v>1.85806</v>
      </c>
      <c r="ID409">
        <v>1.85712</v>
      </c>
      <c r="IE409">
        <v>1.85211</v>
      </c>
      <c r="IF409">
        <v>0</v>
      </c>
      <c r="IG409">
        <v>0</v>
      </c>
      <c r="IH409">
        <v>0</v>
      </c>
      <c r="II409">
        <v>0</v>
      </c>
      <c r="IJ409" t="s">
        <v>433</v>
      </c>
      <c r="IK409" t="s">
        <v>434</v>
      </c>
      <c r="IL409" t="s">
        <v>435</v>
      </c>
      <c r="IM409" t="s">
        <v>435</v>
      </c>
      <c r="IN409" t="s">
        <v>435</v>
      </c>
      <c r="IO409" t="s">
        <v>435</v>
      </c>
      <c r="IP409">
        <v>0</v>
      </c>
      <c r="IQ409">
        <v>100</v>
      </c>
      <c r="IR409">
        <v>100</v>
      </c>
      <c r="IS409">
        <v>-24.242</v>
      </c>
      <c r="IT409">
        <v>-3.883</v>
      </c>
      <c r="IU409">
        <v>-16.6085</v>
      </c>
      <c r="IV409">
        <v>-0.025043</v>
      </c>
      <c r="IW409">
        <v>8.203140000000001E-06</v>
      </c>
      <c r="IX409">
        <v>-1.60171E-09</v>
      </c>
      <c r="IY409">
        <v>-1.888628221791511</v>
      </c>
      <c r="IZ409">
        <v>-0.1542298006697892</v>
      </c>
      <c r="JA409">
        <v>0.004482180110296973</v>
      </c>
      <c r="JB409">
        <v>-5.576280945024944E-05</v>
      </c>
      <c r="JC409">
        <v>4</v>
      </c>
      <c r="JD409">
        <v>1967</v>
      </c>
      <c r="JE409">
        <v>1</v>
      </c>
      <c r="JF409">
        <v>28</v>
      </c>
      <c r="JG409">
        <v>19.6</v>
      </c>
      <c r="JH409">
        <v>19.8</v>
      </c>
      <c r="JI409">
        <v>0.992432</v>
      </c>
      <c r="JJ409">
        <v>2.63306</v>
      </c>
      <c r="JK409">
        <v>1.49658</v>
      </c>
      <c r="JL409">
        <v>2.40479</v>
      </c>
      <c r="JM409">
        <v>1.54907</v>
      </c>
      <c r="JN409">
        <v>2.41211</v>
      </c>
      <c r="JO409">
        <v>34.0998</v>
      </c>
      <c r="JP409">
        <v>15.2528</v>
      </c>
      <c r="JQ409">
        <v>18</v>
      </c>
      <c r="JR409">
        <v>508.523</v>
      </c>
      <c r="JS409">
        <v>426.937</v>
      </c>
      <c r="JT409">
        <v>22.8025</v>
      </c>
      <c r="JU409">
        <v>42.3349</v>
      </c>
      <c r="JV409">
        <v>30.0004</v>
      </c>
      <c r="JW409">
        <v>42.2254</v>
      </c>
      <c r="JX409">
        <v>42.092</v>
      </c>
      <c r="JY409">
        <v>19.9153</v>
      </c>
      <c r="JZ409">
        <v>8.30104</v>
      </c>
      <c r="KA409">
        <v>24.8871</v>
      </c>
      <c r="KB409">
        <v>22.765</v>
      </c>
      <c r="KC409">
        <v>319.939</v>
      </c>
      <c r="KD409">
        <v>14.4108</v>
      </c>
      <c r="KE409">
        <v>98.6557</v>
      </c>
      <c r="KF409">
        <v>92.0915</v>
      </c>
    </row>
    <row r="410" spans="1:292">
      <c r="A410">
        <v>392</v>
      </c>
      <c r="B410">
        <v>1694446926.5</v>
      </c>
      <c r="C410">
        <v>12846</v>
      </c>
      <c r="D410" t="s">
        <v>1226</v>
      </c>
      <c r="E410" t="s">
        <v>1227</v>
      </c>
      <c r="F410">
        <v>5</v>
      </c>
      <c r="G410" t="s">
        <v>1212</v>
      </c>
      <c r="H410">
        <v>1694446919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K410*DK410*100.0/(AV410*EE410),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K410*DK410*100.0/(AV410*EE410),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339.7479324893948</v>
      </c>
      <c r="AJ410">
        <v>310.1733212121212</v>
      </c>
      <c r="AK410">
        <v>-2.957570407920591</v>
      </c>
      <c r="AL410">
        <v>65.84886567210333</v>
      </c>
      <c r="AM410">
        <f>(AO410 - AN410 + DX410*1E3/(8.314*(DZ410+273.15)) * AQ410/DW410 * AP410) * DW410/(100*DK410) * 1000/(1000 - AO410)</f>
        <v>0</v>
      </c>
      <c r="AN410">
        <v>14.29886786797274</v>
      </c>
      <c r="AO410">
        <v>23.10611151515151</v>
      </c>
      <c r="AP410">
        <v>-0.0002228580928136759</v>
      </c>
      <c r="AQ410">
        <v>103.5088978643958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429</v>
      </c>
      <c r="AX410" t="s">
        <v>429</v>
      </c>
      <c r="AY410">
        <v>0</v>
      </c>
      <c r="AZ410">
        <v>0</v>
      </c>
      <c r="BA410">
        <f>1-AY410/AZ410</f>
        <v>0</v>
      </c>
      <c r="BB410">
        <v>0</v>
      </c>
      <c r="BC410" t="s">
        <v>429</v>
      </c>
      <c r="BD410" t="s">
        <v>429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429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4.16</v>
      </c>
      <c r="DL410">
        <v>0.5</v>
      </c>
      <c r="DM410" t="s">
        <v>430</v>
      </c>
      <c r="DN410">
        <v>2</v>
      </c>
      <c r="DO410" t="b">
        <v>1</v>
      </c>
      <c r="DP410">
        <v>1694446919</v>
      </c>
      <c r="DQ410">
        <v>322.9077777777778</v>
      </c>
      <c r="DR410">
        <v>350.4169999999999</v>
      </c>
      <c r="DS410">
        <v>23.11761481481481</v>
      </c>
      <c r="DT410">
        <v>14.32731481481481</v>
      </c>
      <c r="DU410">
        <v>347.2901851851852</v>
      </c>
      <c r="DV410">
        <v>27.00052962962963</v>
      </c>
      <c r="DW410">
        <v>500.0000000000001</v>
      </c>
      <c r="DX410">
        <v>84.40908148148149</v>
      </c>
      <c r="DY410">
        <v>0.1000366555555556</v>
      </c>
      <c r="DZ410">
        <v>28.5222074074074</v>
      </c>
      <c r="EA410">
        <v>28.04194074074074</v>
      </c>
      <c r="EB410">
        <v>999.9000000000001</v>
      </c>
      <c r="EC410">
        <v>0</v>
      </c>
      <c r="ED410">
        <v>0</v>
      </c>
      <c r="EE410">
        <v>10006.20185185185</v>
      </c>
      <c r="EF410">
        <v>0</v>
      </c>
      <c r="EG410">
        <v>1538.876666666667</v>
      </c>
      <c r="EH410">
        <v>-27.50917777777778</v>
      </c>
      <c r="EI410">
        <v>330.5493333333333</v>
      </c>
      <c r="EJ410">
        <v>355.5107407407408</v>
      </c>
      <c r="EK410">
        <v>8.790299629629629</v>
      </c>
      <c r="EL410">
        <v>350.4169999999999</v>
      </c>
      <c r="EM410">
        <v>14.32731481481481</v>
      </c>
      <c r="EN410">
        <v>1.951335925925926</v>
      </c>
      <c r="EO410">
        <v>1.209355185185185</v>
      </c>
      <c r="EP410">
        <v>17.05489259259259</v>
      </c>
      <c r="EQ410">
        <v>9.717195925925925</v>
      </c>
      <c r="ER410">
        <v>1999.993333333333</v>
      </c>
      <c r="ES410">
        <v>0.9799931111111112</v>
      </c>
      <c r="ET410">
        <v>0.02000688888888889</v>
      </c>
      <c r="EU410">
        <v>0</v>
      </c>
      <c r="EV410">
        <v>680.5052592592592</v>
      </c>
      <c r="EW410">
        <v>5.00078</v>
      </c>
      <c r="EX410">
        <v>15113.20740740741</v>
      </c>
      <c r="EY410">
        <v>16379.54074074074</v>
      </c>
      <c r="EZ410">
        <v>47.67344444444444</v>
      </c>
      <c r="FA410">
        <v>49.18699999999998</v>
      </c>
      <c r="FB410">
        <v>48.35151851851852</v>
      </c>
      <c r="FC410">
        <v>48.29377777777778</v>
      </c>
      <c r="FD410">
        <v>48.00666666666666</v>
      </c>
      <c r="FE410">
        <v>1955.083333333334</v>
      </c>
      <c r="FF410">
        <v>39.91</v>
      </c>
      <c r="FG410">
        <v>0</v>
      </c>
      <c r="FH410">
        <v>1694446926.9</v>
      </c>
      <c r="FI410">
        <v>0</v>
      </c>
      <c r="FJ410">
        <v>680.4887307692308</v>
      </c>
      <c r="FK410">
        <v>-30.41733332010667</v>
      </c>
      <c r="FL410">
        <v>-601.8051282674543</v>
      </c>
      <c r="FM410">
        <v>15112.78461538461</v>
      </c>
      <c r="FN410">
        <v>15</v>
      </c>
      <c r="FO410">
        <v>1694445743.6</v>
      </c>
      <c r="FP410" t="s">
        <v>1213</v>
      </c>
      <c r="FQ410">
        <v>1694445743.6</v>
      </c>
      <c r="FR410">
        <v>1694445732.6</v>
      </c>
      <c r="FS410">
        <v>6</v>
      </c>
      <c r="FT410">
        <v>-0.279</v>
      </c>
      <c r="FU410">
        <v>-0.156</v>
      </c>
      <c r="FV410">
        <v>-26.299</v>
      </c>
      <c r="FW410">
        <v>-3.906</v>
      </c>
      <c r="FX410">
        <v>420</v>
      </c>
      <c r="FY410">
        <v>24</v>
      </c>
      <c r="FZ410">
        <v>0.06</v>
      </c>
      <c r="GA410">
        <v>0.06</v>
      </c>
      <c r="GB410">
        <v>-29.4750175</v>
      </c>
      <c r="GC410">
        <v>34.73020750469047</v>
      </c>
      <c r="GD410">
        <v>3.371925982275374</v>
      </c>
      <c r="GE410">
        <v>0</v>
      </c>
      <c r="GF410">
        <v>8.796053000000001</v>
      </c>
      <c r="GG410">
        <v>0.01039227016884739</v>
      </c>
      <c r="GH410">
        <v>0.02233497036040128</v>
      </c>
      <c r="GI410">
        <v>1</v>
      </c>
      <c r="GJ410">
        <v>1</v>
      </c>
      <c r="GK410">
        <v>2</v>
      </c>
      <c r="GL410" t="s">
        <v>438</v>
      </c>
      <c r="GM410">
        <v>3.10326</v>
      </c>
      <c r="GN410">
        <v>2.758</v>
      </c>
      <c r="GO410">
        <v>0.06524870000000001</v>
      </c>
      <c r="GP410">
        <v>0.0652508</v>
      </c>
      <c r="GQ410">
        <v>0.107283</v>
      </c>
      <c r="GR410">
        <v>0.0683858</v>
      </c>
      <c r="GS410">
        <v>23575.1</v>
      </c>
      <c r="GT410">
        <v>22187.1</v>
      </c>
      <c r="GU410">
        <v>25803</v>
      </c>
      <c r="GV410">
        <v>24107.2</v>
      </c>
      <c r="GW410">
        <v>37023.9</v>
      </c>
      <c r="GX410">
        <v>32902.3</v>
      </c>
      <c r="GY410">
        <v>45158.8</v>
      </c>
      <c r="GZ410">
        <v>38215.6</v>
      </c>
      <c r="HA410">
        <v>1.7645</v>
      </c>
      <c r="HB410">
        <v>1.62332</v>
      </c>
      <c r="HC410">
        <v>-0.132676</v>
      </c>
      <c r="HD410">
        <v>0</v>
      </c>
      <c r="HE410">
        <v>30.2037</v>
      </c>
      <c r="HF410">
        <v>999.9</v>
      </c>
      <c r="HG410">
        <v>38.8</v>
      </c>
      <c r="HH410">
        <v>31</v>
      </c>
      <c r="HI410">
        <v>20.7355</v>
      </c>
      <c r="HJ410">
        <v>61.6847</v>
      </c>
      <c r="HK410">
        <v>24.1306</v>
      </c>
      <c r="HL410">
        <v>1</v>
      </c>
      <c r="HM410">
        <v>1.35121</v>
      </c>
      <c r="HN410">
        <v>8.837120000000001</v>
      </c>
      <c r="HO410">
        <v>20.085</v>
      </c>
      <c r="HP410">
        <v>5.20711</v>
      </c>
      <c r="HQ410">
        <v>11.992</v>
      </c>
      <c r="HR410">
        <v>4.96095</v>
      </c>
      <c r="HS410">
        <v>3.27403</v>
      </c>
      <c r="HT410">
        <v>9999</v>
      </c>
      <c r="HU410">
        <v>9999</v>
      </c>
      <c r="HV410">
        <v>9999</v>
      </c>
      <c r="HW410">
        <v>164</v>
      </c>
      <c r="HX410">
        <v>1.86371</v>
      </c>
      <c r="HY410">
        <v>1.85979</v>
      </c>
      <c r="HZ410">
        <v>1.85806</v>
      </c>
      <c r="IA410">
        <v>1.85945</v>
      </c>
      <c r="IB410">
        <v>1.85959</v>
      </c>
      <c r="IC410">
        <v>1.85806</v>
      </c>
      <c r="ID410">
        <v>1.8571</v>
      </c>
      <c r="IE410">
        <v>1.85211</v>
      </c>
      <c r="IF410">
        <v>0</v>
      </c>
      <c r="IG410">
        <v>0</v>
      </c>
      <c r="IH410">
        <v>0</v>
      </c>
      <c r="II410">
        <v>0</v>
      </c>
      <c r="IJ410" t="s">
        <v>433</v>
      </c>
      <c r="IK410" t="s">
        <v>434</v>
      </c>
      <c r="IL410" t="s">
        <v>435</v>
      </c>
      <c r="IM410" t="s">
        <v>435</v>
      </c>
      <c r="IN410" t="s">
        <v>435</v>
      </c>
      <c r="IO410" t="s">
        <v>435</v>
      </c>
      <c r="IP410">
        <v>0</v>
      </c>
      <c r="IQ410">
        <v>100</v>
      </c>
      <c r="IR410">
        <v>100</v>
      </c>
      <c r="IS410">
        <v>-23.946</v>
      </c>
      <c r="IT410">
        <v>-3.8825</v>
      </c>
      <c r="IU410">
        <v>-16.6085</v>
      </c>
      <c r="IV410">
        <v>-0.025043</v>
      </c>
      <c r="IW410">
        <v>8.203140000000001E-06</v>
      </c>
      <c r="IX410">
        <v>-1.60171E-09</v>
      </c>
      <c r="IY410">
        <v>-1.888628221791511</v>
      </c>
      <c r="IZ410">
        <v>-0.1542298006697892</v>
      </c>
      <c r="JA410">
        <v>0.004482180110296973</v>
      </c>
      <c r="JB410">
        <v>-5.576280945024944E-05</v>
      </c>
      <c r="JC410">
        <v>4</v>
      </c>
      <c r="JD410">
        <v>1967</v>
      </c>
      <c r="JE410">
        <v>1</v>
      </c>
      <c r="JF410">
        <v>28</v>
      </c>
      <c r="JG410">
        <v>19.7</v>
      </c>
      <c r="JH410">
        <v>19.9</v>
      </c>
      <c r="JI410">
        <v>0.953369</v>
      </c>
      <c r="JJ410">
        <v>2.62939</v>
      </c>
      <c r="JK410">
        <v>1.49658</v>
      </c>
      <c r="JL410">
        <v>2.40479</v>
      </c>
      <c r="JM410">
        <v>1.54907</v>
      </c>
      <c r="JN410">
        <v>2.42798</v>
      </c>
      <c r="JO410">
        <v>34.0998</v>
      </c>
      <c r="JP410">
        <v>15.244</v>
      </c>
      <c r="JQ410">
        <v>18</v>
      </c>
      <c r="JR410">
        <v>508.581</v>
      </c>
      <c r="JS410">
        <v>427.113</v>
      </c>
      <c r="JT410">
        <v>22.7593</v>
      </c>
      <c r="JU410">
        <v>42.3311</v>
      </c>
      <c r="JV410">
        <v>30.0004</v>
      </c>
      <c r="JW410">
        <v>42.2216</v>
      </c>
      <c r="JX410">
        <v>42.092</v>
      </c>
      <c r="JY410">
        <v>19.1134</v>
      </c>
      <c r="JZ410">
        <v>8.0305</v>
      </c>
      <c r="KA410">
        <v>24.8871</v>
      </c>
      <c r="KB410">
        <v>22.7225</v>
      </c>
      <c r="KC410">
        <v>299.795</v>
      </c>
      <c r="KD410">
        <v>14.4108</v>
      </c>
      <c r="KE410">
        <v>98.6555</v>
      </c>
      <c r="KF410">
        <v>92.0912</v>
      </c>
    </row>
    <row r="411" spans="1:292">
      <c r="A411">
        <v>393</v>
      </c>
      <c r="B411">
        <v>1694446931.5</v>
      </c>
      <c r="C411">
        <v>12851</v>
      </c>
      <c r="D411" t="s">
        <v>1228</v>
      </c>
      <c r="E411" t="s">
        <v>1229</v>
      </c>
      <c r="F411">
        <v>5</v>
      </c>
      <c r="G411" t="s">
        <v>1212</v>
      </c>
      <c r="H411">
        <v>1694446923.714286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K411*DK411*100.0/(AV411*EE411),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K411*DK411*100.0/(AV411*EE411),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322.7892794198418</v>
      </c>
      <c r="AJ411">
        <v>295.2749878787876</v>
      </c>
      <c r="AK411">
        <v>-2.979855187160778</v>
      </c>
      <c r="AL411">
        <v>65.84886567210333</v>
      </c>
      <c r="AM411">
        <f>(AO411 - AN411 + DX411*1E3/(8.314*(DZ411+273.15)) * AQ411/DW411 * AP411) * DW411/(100*DK411) * 1000/(1000 - AO411)</f>
        <v>0</v>
      </c>
      <c r="AN411">
        <v>14.33701594972638</v>
      </c>
      <c r="AO411">
        <v>23.11081151515152</v>
      </c>
      <c r="AP411">
        <v>8.243988043126117E-06</v>
      </c>
      <c r="AQ411">
        <v>103.5088978643958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429</v>
      </c>
      <c r="AX411" t="s">
        <v>429</v>
      </c>
      <c r="AY411">
        <v>0</v>
      </c>
      <c r="AZ411">
        <v>0</v>
      </c>
      <c r="BA411">
        <f>1-AY411/AZ411</f>
        <v>0</v>
      </c>
      <c r="BB411">
        <v>0</v>
      </c>
      <c r="BC411" t="s">
        <v>429</v>
      </c>
      <c r="BD411" t="s">
        <v>429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429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4.16</v>
      </c>
      <c r="DL411">
        <v>0.5</v>
      </c>
      <c r="DM411" t="s">
        <v>430</v>
      </c>
      <c r="DN411">
        <v>2</v>
      </c>
      <c r="DO411" t="b">
        <v>1</v>
      </c>
      <c r="DP411">
        <v>1694446923.714286</v>
      </c>
      <c r="DQ411">
        <v>309.5239642857142</v>
      </c>
      <c r="DR411">
        <v>334.8234642857143</v>
      </c>
      <c r="DS411">
        <v>23.11436428571428</v>
      </c>
      <c r="DT411">
        <v>14.32488928571428</v>
      </c>
      <c r="DU411">
        <v>333.6328928571428</v>
      </c>
      <c r="DV411">
        <v>26.99716785714285</v>
      </c>
      <c r="DW411">
        <v>500.0232500000001</v>
      </c>
      <c r="DX411">
        <v>84.40914285714287</v>
      </c>
      <c r="DY411">
        <v>0.1000640107142857</v>
      </c>
      <c r="DZ411">
        <v>28.51634642857143</v>
      </c>
      <c r="EA411">
        <v>28.03959642857143</v>
      </c>
      <c r="EB411">
        <v>999.9000000000002</v>
      </c>
      <c r="EC411">
        <v>0</v>
      </c>
      <c r="ED411">
        <v>0</v>
      </c>
      <c r="EE411">
        <v>10005.21964285714</v>
      </c>
      <c r="EF411">
        <v>0</v>
      </c>
      <c r="EG411">
        <v>1539.548928571428</v>
      </c>
      <c r="EH411">
        <v>-25.29948928571429</v>
      </c>
      <c r="EI411">
        <v>316.8477857142857</v>
      </c>
      <c r="EJ411">
        <v>339.6894285714285</v>
      </c>
      <c r="EK411">
        <v>8.78947142857143</v>
      </c>
      <c r="EL411">
        <v>334.8234642857143</v>
      </c>
      <c r="EM411">
        <v>14.32488928571428</v>
      </c>
      <c r="EN411">
        <v>1.951063214285714</v>
      </c>
      <c r="EO411">
        <v>1.209152142857143</v>
      </c>
      <c r="EP411">
        <v>17.05268571428572</v>
      </c>
      <c r="EQ411">
        <v>9.714689642857143</v>
      </c>
      <c r="ER411">
        <v>1999.991071428571</v>
      </c>
      <c r="ES411">
        <v>0.9799932142857143</v>
      </c>
      <c r="ET411">
        <v>0.02000678214285714</v>
      </c>
      <c r="EU411">
        <v>0</v>
      </c>
      <c r="EV411">
        <v>678.0000357142857</v>
      </c>
      <c r="EW411">
        <v>5.00078</v>
      </c>
      <c r="EX411">
        <v>15062.86785714286</v>
      </c>
      <c r="EY411">
        <v>16379.52142857143</v>
      </c>
      <c r="EZ411">
        <v>47.67839285714285</v>
      </c>
      <c r="FA411">
        <v>49.19149999999998</v>
      </c>
      <c r="FB411">
        <v>48.35678571428571</v>
      </c>
      <c r="FC411">
        <v>48.30785714285714</v>
      </c>
      <c r="FD411">
        <v>48.03332142857143</v>
      </c>
      <c r="FE411">
        <v>1955.081071428571</v>
      </c>
      <c r="FF411">
        <v>39.91</v>
      </c>
      <c r="FG411">
        <v>0</v>
      </c>
      <c r="FH411">
        <v>1694446931.7</v>
      </c>
      <c r="FI411">
        <v>0</v>
      </c>
      <c r="FJ411">
        <v>677.9457307692307</v>
      </c>
      <c r="FK411">
        <v>-33.16858120474505</v>
      </c>
      <c r="FL411">
        <v>-684.7589748638567</v>
      </c>
      <c r="FM411">
        <v>15061.52307692308</v>
      </c>
      <c r="FN411">
        <v>15</v>
      </c>
      <c r="FO411">
        <v>1694445743.6</v>
      </c>
      <c r="FP411" t="s">
        <v>1213</v>
      </c>
      <c r="FQ411">
        <v>1694445743.6</v>
      </c>
      <c r="FR411">
        <v>1694445732.6</v>
      </c>
      <c r="FS411">
        <v>6</v>
      </c>
      <c r="FT411">
        <v>-0.279</v>
      </c>
      <c r="FU411">
        <v>-0.156</v>
      </c>
      <c r="FV411">
        <v>-26.299</v>
      </c>
      <c r="FW411">
        <v>-3.906</v>
      </c>
      <c r="FX411">
        <v>420</v>
      </c>
      <c r="FY411">
        <v>24</v>
      </c>
      <c r="FZ411">
        <v>0.06</v>
      </c>
      <c r="GA411">
        <v>0.06</v>
      </c>
      <c r="GB411">
        <v>-26.63223170731707</v>
      </c>
      <c r="GC411">
        <v>28.46167317073169</v>
      </c>
      <c r="GD411">
        <v>2.81327087364634</v>
      </c>
      <c r="GE411">
        <v>0</v>
      </c>
      <c r="GF411">
        <v>8.785581219512196</v>
      </c>
      <c r="GG411">
        <v>0.02347944250873267</v>
      </c>
      <c r="GH411">
        <v>0.02149747156943443</v>
      </c>
      <c r="GI411">
        <v>1</v>
      </c>
      <c r="GJ411">
        <v>1</v>
      </c>
      <c r="GK411">
        <v>2</v>
      </c>
      <c r="GL411" t="s">
        <v>438</v>
      </c>
      <c r="GM411">
        <v>3.10331</v>
      </c>
      <c r="GN411">
        <v>2.7582</v>
      </c>
      <c r="GO411">
        <v>0.0628335</v>
      </c>
      <c r="GP411">
        <v>0.0625353</v>
      </c>
      <c r="GQ411">
        <v>0.107297</v>
      </c>
      <c r="GR411">
        <v>0.0685545</v>
      </c>
      <c r="GS411">
        <v>23636.2</v>
      </c>
      <c r="GT411">
        <v>22251.4</v>
      </c>
      <c r="GU411">
        <v>25803.2</v>
      </c>
      <c r="GV411">
        <v>24107.1</v>
      </c>
      <c r="GW411">
        <v>37023.1</v>
      </c>
      <c r="GX411">
        <v>32896.4</v>
      </c>
      <c r="GY411">
        <v>45158.9</v>
      </c>
      <c r="GZ411">
        <v>38215.8</v>
      </c>
      <c r="HA411">
        <v>1.7647</v>
      </c>
      <c r="HB411">
        <v>1.62313</v>
      </c>
      <c r="HC411">
        <v>-0.133403</v>
      </c>
      <c r="HD411">
        <v>0</v>
      </c>
      <c r="HE411">
        <v>30.2004</v>
      </c>
      <c r="HF411">
        <v>999.9</v>
      </c>
      <c r="HG411">
        <v>38.8</v>
      </c>
      <c r="HH411">
        <v>31</v>
      </c>
      <c r="HI411">
        <v>20.7374</v>
      </c>
      <c r="HJ411">
        <v>61.4247</v>
      </c>
      <c r="HK411">
        <v>23.9824</v>
      </c>
      <c r="HL411">
        <v>1</v>
      </c>
      <c r="HM411">
        <v>1.3516</v>
      </c>
      <c r="HN411">
        <v>8.88819</v>
      </c>
      <c r="HO411">
        <v>20.0832</v>
      </c>
      <c r="HP411">
        <v>5.20845</v>
      </c>
      <c r="HQ411">
        <v>11.992</v>
      </c>
      <c r="HR411">
        <v>4.96115</v>
      </c>
      <c r="HS411">
        <v>3.27428</v>
      </c>
      <c r="HT411">
        <v>9999</v>
      </c>
      <c r="HU411">
        <v>9999</v>
      </c>
      <c r="HV411">
        <v>9999</v>
      </c>
      <c r="HW411">
        <v>164</v>
      </c>
      <c r="HX411">
        <v>1.86371</v>
      </c>
      <c r="HY411">
        <v>1.85979</v>
      </c>
      <c r="HZ411">
        <v>1.85804</v>
      </c>
      <c r="IA411">
        <v>1.85944</v>
      </c>
      <c r="IB411">
        <v>1.85959</v>
      </c>
      <c r="IC411">
        <v>1.85806</v>
      </c>
      <c r="ID411">
        <v>1.85711</v>
      </c>
      <c r="IE411">
        <v>1.8521</v>
      </c>
      <c r="IF411">
        <v>0</v>
      </c>
      <c r="IG411">
        <v>0</v>
      </c>
      <c r="IH411">
        <v>0</v>
      </c>
      <c r="II411">
        <v>0</v>
      </c>
      <c r="IJ411" t="s">
        <v>433</v>
      </c>
      <c r="IK411" t="s">
        <v>434</v>
      </c>
      <c r="IL411" t="s">
        <v>435</v>
      </c>
      <c r="IM411" t="s">
        <v>435</v>
      </c>
      <c r="IN411" t="s">
        <v>435</v>
      </c>
      <c r="IO411" t="s">
        <v>435</v>
      </c>
      <c r="IP411">
        <v>0</v>
      </c>
      <c r="IQ411">
        <v>100</v>
      </c>
      <c r="IR411">
        <v>100</v>
      </c>
      <c r="IS411">
        <v>-23.644</v>
      </c>
      <c r="IT411">
        <v>-3.8827</v>
      </c>
      <c r="IU411">
        <v>-16.6085</v>
      </c>
      <c r="IV411">
        <v>-0.025043</v>
      </c>
      <c r="IW411">
        <v>8.203140000000001E-06</v>
      </c>
      <c r="IX411">
        <v>-1.60171E-09</v>
      </c>
      <c r="IY411">
        <v>-1.888628221791511</v>
      </c>
      <c r="IZ411">
        <v>-0.1542298006697892</v>
      </c>
      <c r="JA411">
        <v>0.004482180110296973</v>
      </c>
      <c r="JB411">
        <v>-5.576280945024944E-05</v>
      </c>
      <c r="JC411">
        <v>4</v>
      </c>
      <c r="JD411">
        <v>1967</v>
      </c>
      <c r="JE411">
        <v>1</v>
      </c>
      <c r="JF411">
        <v>28</v>
      </c>
      <c r="JG411">
        <v>19.8</v>
      </c>
      <c r="JH411">
        <v>20</v>
      </c>
      <c r="JI411">
        <v>0.915527</v>
      </c>
      <c r="JJ411">
        <v>2.63428</v>
      </c>
      <c r="JK411">
        <v>1.49658</v>
      </c>
      <c r="JL411">
        <v>2.40479</v>
      </c>
      <c r="JM411">
        <v>1.54907</v>
      </c>
      <c r="JN411">
        <v>2.41577</v>
      </c>
      <c r="JO411">
        <v>34.0998</v>
      </c>
      <c r="JP411">
        <v>15.244</v>
      </c>
      <c r="JQ411">
        <v>18</v>
      </c>
      <c r="JR411">
        <v>508.708</v>
      </c>
      <c r="JS411">
        <v>426.985</v>
      </c>
      <c r="JT411">
        <v>22.718</v>
      </c>
      <c r="JU411">
        <v>42.3289</v>
      </c>
      <c r="JV411">
        <v>30.0004</v>
      </c>
      <c r="JW411">
        <v>42.221</v>
      </c>
      <c r="JX411">
        <v>42.092</v>
      </c>
      <c r="JY411">
        <v>18.3772</v>
      </c>
      <c r="JZ411">
        <v>8.0305</v>
      </c>
      <c r="KA411">
        <v>24.5147</v>
      </c>
      <c r="KB411">
        <v>22.6841</v>
      </c>
      <c r="KC411">
        <v>286.192</v>
      </c>
      <c r="KD411">
        <v>14.4108</v>
      </c>
      <c r="KE411">
        <v>98.6561</v>
      </c>
      <c r="KF411">
        <v>92.0915</v>
      </c>
    </row>
    <row r="412" spans="1:292">
      <c r="A412">
        <v>394</v>
      </c>
      <c r="B412">
        <v>1694446936.5</v>
      </c>
      <c r="C412">
        <v>12856</v>
      </c>
      <c r="D412" t="s">
        <v>1230</v>
      </c>
      <c r="E412" t="s">
        <v>1231</v>
      </c>
      <c r="F412">
        <v>5</v>
      </c>
      <c r="G412" t="s">
        <v>1212</v>
      </c>
      <c r="H412">
        <v>1694446929</v>
      </c>
      <c r="I412">
        <f>(J412)/1000</f>
        <v>0</v>
      </c>
      <c r="J412">
        <f>IF(DO412, AM412, AG412)</f>
        <v>0</v>
      </c>
      <c r="K412">
        <f>IF(DO412, AH412, AF412)</f>
        <v>0</v>
      </c>
      <c r="L412">
        <f>DQ412 - IF(AT412&gt;1, K412*DK412*100.0/(AV412*EE412), 0)</f>
        <v>0</v>
      </c>
      <c r="M412">
        <f>((S412-I412/2)*L412-K412)/(S412+I412/2)</f>
        <v>0</v>
      </c>
      <c r="N412">
        <f>M412*(DX412+DY412)/1000.0</f>
        <v>0</v>
      </c>
      <c r="O412">
        <f>(DQ412 - IF(AT412&gt;1, K412*DK412*100.0/(AV412*EE412), 0))*(DX412+DY412)/1000.0</f>
        <v>0</v>
      </c>
      <c r="P412">
        <f>2.0/((1/R412-1/Q412)+SIGN(R412)*SQRT((1/R412-1/Q412)*(1/R412-1/Q412) + 4*DL412/((DL412+1)*(DL412+1))*(2*1/R412*1/Q412-1/Q412*1/Q412)))</f>
        <v>0</v>
      </c>
      <c r="Q412">
        <f>IF(LEFT(DM412,1)&lt;&gt;"0",IF(LEFT(DM412,1)="1",3.0,DN412),$D$5+$E$5*(EE412*DX412/($K$5*1000))+$F$5*(EE412*DX412/($K$5*1000))*MAX(MIN(DK412,$J$5),$I$5)*MAX(MIN(DK412,$J$5),$I$5)+$G$5*MAX(MIN(DK412,$J$5),$I$5)*(EE412*DX412/($K$5*1000))+$H$5*(EE412*DX412/($K$5*1000))*(EE412*DX412/($K$5*1000)))</f>
        <v>0</v>
      </c>
      <c r="R412">
        <f>I412*(1000-(1000*0.61365*exp(17.502*V412/(240.97+V412))/(DX412+DY412)+DS412)/2)/(1000*0.61365*exp(17.502*V412/(240.97+V412))/(DX412+DY412)-DS412)</f>
        <v>0</v>
      </c>
      <c r="S412">
        <f>1/((DL412+1)/(P412/1.6)+1/(Q412/1.37)) + DL412/((DL412+1)/(P412/1.6) + DL412/(Q412/1.37))</f>
        <v>0</v>
      </c>
      <c r="T412">
        <f>(DG412*DJ412)</f>
        <v>0</v>
      </c>
      <c r="U412">
        <f>(DZ412+(T412+2*0.95*5.67E-8*(((DZ412+$B$9)+273)^4-(DZ412+273)^4)-44100*I412)/(1.84*29.3*Q412+8*0.95*5.67E-8*(DZ412+273)^3))</f>
        <v>0</v>
      </c>
      <c r="V412">
        <f>($C$9*EA412+$D$9*EB412+$E$9*U412)</f>
        <v>0</v>
      </c>
      <c r="W412">
        <f>0.61365*exp(17.502*V412/(240.97+V412))</f>
        <v>0</v>
      </c>
      <c r="X412">
        <f>(Y412/Z412*100)</f>
        <v>0</v>
      </c>
      <c r="Y412">
        <f>DS412*(DX412+DY412)/1000</f>
        <v>0</v>
      </c>
      <c r="Z412">
        <f>0.61365*exp(17.502*DZ412/(240.97+DZ412))</f>
        <v>0</v>
      </c>
      <c r="AA412">
        <f>(W412-DS412*(DX412+DY412)/1000)</f>
        <v>0</v>
      </c>
      <c r="AB412">
        <f>(-I412*44100)</f>
        <v>0</v>
      </c>
      <c r="AC412">
        <f>2*29.3*Q412*0.92*(DZ412-V412)</f>
        <v>0</v>
      </c>
      <c r="AD412">
        <f>2*0.95*5.67E-8*(((DZ412+$B$9)+273)^4-(V412+273)^4)</f>
        <v>0</v>
      </c>
      <c r="AE412">
        <f>T412+AD412+AB412+AC412</f>
        <v>0</v>
      </c>
      <c r="AF412">
        <f>DW412*AT412*(DR412-DQ412*(1000-AT412*DT412)/(1000-AT412*DS412))/(100*DK412)</f>
        <v>0</v>
      </c>
      <c r="AG412">
        <f>1000*DW412*AT412*(DS412-DT412)/(100*DK412*(1000-AT412*DS412))</f>
        <v>0</v>
      </c>
      <c r="AH412">
        <f>(AI412 - AJ412 - DX412*1E3/(8.314*(DZ412+273.15)) * AL412/DW412 * AK412) * DW412/(100*DK412) * (1000 - DT412)/1000</f>
        <v>0</v>
      </c>
      <c r="AI412">
        <v>305.8900354510397</v>
      </c>
      <c r="AJ412">
        <v>280.2900303030303</v>
      </c>
      <c r="AK412">
        <v>-3.001051136337546</v>
      </c>
      <c r="AL412">
        <v>65.84886567210333</v>
      </c>
      <c r="AM412">
        <f>(AO412 - AN412 + DX412*1E3/(8.314*(DZ412+273.15)) * AQ412/DW412 * AP412) * DW412/(100*DK412) * 1000/(1000 - AO412)</f>
        <v>0</v>
      </c>
      <c r="AN412">
        <v>14.35484056052734</v>
      </c>
      <c r="AO412">
        <v>23.12401515151516</v>
      </c>
      <c r="AP412">
        <v>0.0001434716101257052</v>
      </c>
      <c r="AQ412">
        <v>103.5088978643958</v>
      </c>
      <c r="AR412">
        <v>0</v>
      </c>
      <c r="AS412">
        <v>0</v>
      </c>
      <c r="AT412">
        <f>IF(AR412*$H$15&gt;=AV412,1.0,(AV412/(AV412-AR412*$H$15)))</f>
        <v>0</v>
      </c>
      <c r="AU412">
        <f>(AT412-1)*100</f>
        <v>0</v>
      </c>
      <c r="AV412">
        <f>MAX(0,($B$15+$C$15*EE412)/(1+$D$15*EE412)*DX412/(DZ412+273)*$E$15)</f>
        <v>0</v>
      </c>
      <c r="AW412" t="s">
        <v>429</v>
      </c>
      <c r="AX412" t="s">
        <v>429</v>
      </c>
      <c r="AY412">
        <v>0</v>
      </c>
      <c r="AZ412">
        <v>0</v>
      </c>
      <c r="BA412">
        <f>1-AY412/AZ412</f>
        <v>0</v>
      </c>
      <c r="BB412">
        <v>0</v>
      </c>
      <c r="BC412" t="s">
        <v>429</v>
      </c>
      <c r="BD412" t="s">
        <v>429</v>
      </c>
      <c r="BE412">
        <v>0</v>
      </c>
      <c r="BF412">
        <v>0</v>
      </c>
      <c r="BG412">
        <f>1-BE412/BF412</f>
        <v>0</v>
      </c>
      <c r="BH412">
        <v>0.5</v>
      </c>
      <c r="BI412">
        <f>DH412</f>
        <v>0</v>
      </c>
      <c r="BJ412">
        <f>K412</f>
        <v>0</v>
      </c>
      <c r="BK412">
        <f>BG412*BH412*BI412</f>
        <v>0</v>
      </c>
      <c r="BL412">
        <f>(BJ412-BB412)/BI412</f>
        <v>0</v>
      </c>
      <c r="BM412">
        <f>(AZ412-BF412)/BF412</f>
        <v>0</v>
      </c>
      <c r="BN412">
        <f>AY412/(BA412+AY412/BF412)</f>
        <v>0</v>
      </c>
      <c r="BO412" t="s">
        <v>429</v>
      </c>
      <c r="BP412">
        <v>0</v>
      </c>
      <c r="BQ412">
        <f>IF(BP412&lt;&gt;0, BP412, BN412)</f>
        <v>0</v>
      </c>
      <c r="BR412">
        <f>1-BQ412/BF412</f>
        <v>0</v>
      </c>
      <c r="BS412">
        <f>(BF412-BE412)/(BF412-BQ412)</f>
        <v>0</v>
      </c>
      <c r="BT412">
        <f>(AZ412-BF412)/(AZ412-BQ412)</f>
        <v>0</v>
      </c>
      <c r="BU412">
        <f>(BF412-BE412)/(BF412-AY412)</f>
        <v>0</v>
      </c>
      <c r="BV412">
        <f>(AZ412-BF412)/(AZ412-AY412)</f>
        <v>0</v>
      </c>
      <c r="BW412">
        <f>(BS412*BQ412/BE412)</f>
        <v>0</v>
      </c>
      <c r="BX412">
        <f>(1-BW412)</f>
        <v>0</v>
      </c>
      <c r="DG412">
        <f>$B$13*EF412+$C$13*EG412+$F$13*ER412*(1-EU412)</f>
        <v>0</v>
      </c>
      <c r="DH412">
        <f>DG412*DI412</f>
        <v>0</v>
      </c>
      <c r="DI412">
        <f>($B$13*$D$11+$C$13*$D$11+$F$13*((FE412+EW412)/MAX(FE412+EW412+FF412, 0.1)*$I$11+FF412/MAX(FE412+EW412+FF412, 0.1)*$J$11))/($B$13+$C$13+$F$13)</f>
        <v>0</v>
      </c>
      <c r="DJ412">
        <f>($B$13*$K$11+$C$13*$K$11+$F$13*((FE412+EW412)/MAX(FE412+EW412+FF412, 0.1)*$P$11+FF412/MAX(FE412+EW412+FF412, 0.1)*$Q$11))/($B$13+$C$13+$F$13)</f>
        <v>0</v>
      </c>
      <c r="DK412">
        <v>4.16</v>
      </c>
      <c r="DL412">
        <v>0.5</v>
      </c>
      <c r="DM412" t="s">
        <v>430</v>
      </c>
      <c r="DN412">
        <v>2</v>
      </c>
      <c r="DO412" t="b">
        <v>1</v>
      </c>
      <c r="DP412">
        <v>1694446929</v>
      </c>
      <c r="DQ412">
        <v>294.2447777777778</v>
      </c>
      <c r="DR412">
        <v>317.2650370370371</v>
      </c>
      <c r="DS412">
        <v>23.11279259259259</v>
      </c>
      <c r="DT412">
        <v>14.32945185185185</v>
      </c>
      <c r="DU412">
        <v>318.0386296296297</v>
      </c>
      <c r="DV412">
        <v>26.99554444444445</v>
      </c>
      <c r="DW412">
        <v>500.0194814814815</v>
      </c>
      <c r="DX412">
        <v>84.40969259259258</v>
      </c>
      <c r="DY412">
        <v>0.09994246296296298</v>
      </c>
      <c r="DZ412">
        <v>28.50881481481481</v>
      </c>
      <c r="EA412">
        <v>28.03458148148148</v>
      </c>
      <c r="EB412">
        <v>999.9000000000001</v>
      </c>
      <c r="EC412">
        <v>0</v>
      </c>
      <c r="ED412">
        <v>0</v>
      </c>
      <c r="EE412">
        <v>10008.16518518519</v>
      </c>
      <c r="EF412">
        <v>0</v>
      </c>
      <c r="EG412">
        <v>1539.994444444444</v>
      </c>
      <c r="EH412">
        <v>-23.02025555555556</v>
      </c>
      <c r="EI412">
        <v>301.2064444444445</v>
      </c>
      <c r="EJ412">
        <v>321.8770740740741</v>
      </c>
      <c r="EK412">
        <v>8.783332592592593</v>
      </c>
      <c r="EL412">
        <v>317.2650370370371</v>
      </c>
      <c r="EM412">
        <v>14.32945185185185</v>
      </c>
      <c r="EN412">
        <v>1.950943703703704</v>
      </c>
      <c r="EO412">
        <v>1.209545185185185</v>
      </c>
      <c r="EP412">
        <v>17.05171481481482</v>
      </c>
      <c r="EQ412">
        <v>9.719530370370371</v>
      </c>
      <c r="ER412">
        <v>1999.994444444445</v>
      </c>
      <c r="ES412">
        <v>0.9799933333333334</v>
      </c>
      <c r="ET412">
        <v>0.02000666296296296</v>
      </c>
      <c r="EU412">
        <v>0</v>
      </c>
      <c r="EV412">
        <v>674.9402592592594</v>
      </c>
      <c r="EW412">
        <v>5.00078</v>
      </c>
      <c r="EX412">
        <v>14999.78888888889</v>
      </c>
      <c r="EY412">
        <v>16379.55555555556</v>
      </c>
      <c r="EZ412">
        <v>47.68740740740741</v>
      </c>
      <c r="FA412">
        <v>49.19399999999999</v>
      </c>
      <c r="FB412">
        <v>48.35851851851852</v>
      </c>
      <c r="FC412">
        <v>48.31466666666667</v>
      </c>
      <c r="FD412">
        <v>48.04607407407406</v>
      </c>
      <c r="FE412">
        <v>1955.084444444444</v>
      </c>
      <c r="FF412">
        <v>39.91</v>
      </c>
      <c r="FG412">
        <v>0</v>
      </c>
      <c r="FH412">
        <v>1694446937.1</v>
      </c>
      <c r="FI412">
        <v>0</v>
      </c>
      <c r="FJ412">
        <v>674.62428</v>
      </c>
      <c r="FK412">
        <v>-36.51792312447743</v>
      </c>
      <c r="FL412">
        <v>-756.2538473357283</v>
      </c>
      <c r="FM412">
        <v>14993.184</v>
      </c>
      <c r="FN412">
        <v>15</v>
      </c>
      <c r="FO412">
        <v>1694445743.6</v>
      </c>
      <c r="FP412" t="s">
        <v>1213</v>
      </c>
      <c r="FQ412">
        <v>1694445743.6</v>
      </c>
      <c r="FR412">
        <v>1694445732.6</v>
      </c>
      <c r="FS412">
        <v>6</v>
      </c>
      <c r="FT412">
        <v>-0.279</v>
      </c>
      <c r="FU412">
        <v>-0.156</v>
      </c>
      <c r="FV412">
        <v>-26.299</v>
      </c>
      <c r="FW412">
        <v>-3.906</v>
      </c>
      <c r="FX412">
        <v>420</v>
      </c>
      <c r="FY412">
        <v>24</v>
      </c>
      <c r="FZ412">
        <v>0.06</v>
      </c>
      <c r="GA412">
        <v>0.06</v>
      </c>
      <c r="GB412">
        <v>-24.33096585365854</v>
      </c>
      <c r="GC412">
        <v>25.9621735191637</v>
      </c>
      <c r="GD412">
        <v>2.56098140283433</v>
      </c>
      <c r="GE412">
        <v>0</v>
      </c>
      <c r="GF412">
        <v>8.784805609756098</v>
      </c>
      <c r="GG412">
        <v>-0.09439860627176372</v>
      </c>
      <c r="GH412">
        <v>0.02324242504966231</v>
      </c>
      <c r="GI412">
        <v>1</v>
      </c>
      <c r="GJ412">
        <v>1</v>
      </c>
      <c r="GK412">
        <v>2</v>
      </c>
      <c r="GL412" t="s">
        <v>438</v>
      </c>
      <c r="GM412">
        <v>3.10314</v>
      </c>
      <c r="GN412">
        <v>2.75788</v>
      </c>
      <c r="GO412">
        <v>0.0603574</v>
      </c>
      <c r="GP412">
        <v>0.0597912</v>
      </c>
      <c r="GQ412">
        <v>0.107331</v>
      </c>
      <c r="GR412">
        <v>0.0684085</v>
      </c>
      <c r="GS412">
        <v>23698.5</v>
      </c>
      <c r="GT412">
        <v>22316.4</v>
      </c>
      <c r="GU412">
        <v>25803.3</v>
      </c>
      <c r="GV412">
        <v>24107.1</v>
      </c>
      <c r="GW412">
        <v>37021.6</v>
      </c>
      <c r="GX412">
        <v>32901.2</v>
      </c>
      <c r="GY412">
        <v>45159.1</v>
      </c>
      <c r="GZ412">
        <v>38215.8</v>
      </c>
      <c r="HA412">
        <v>1.76435</v>
      </c>
      <c r="HB412">
        <v>1.6231</v>
      </c>
      <c r="HC412">
        <v>-0.133328</v>
      </c>
      <c r="HD412">
        <v>0</v>
      </c>
      <c r="HE412">
        <v>30.1971</v>
      </c>
      <c r="HF412">
        <v>999.9</v>
      </c>
      <c r="HG412">
        <v>38.7</v>
      </c>
      <c r="HH412">
        <v>31</v>
      </c>
      <c r="HI412">
        <v>20.6824</v>
      </c>
      <c r="HJ412">
        <v>61.3147</v>
      </c>
      <c r="HK412">
        <v>24.2147</v>
      </c>
      <c r="HL412">
        <v>1</v>
      </c>
      <c r="HM412">
        <v>1.35163</v>
      </c>
      <c r="HN412">
        <v>8.906269999999999</v>
      </c>
      <c r="HO412">
        <v>20.0824</v>
      </c>
      <c r="HP412">
        <v>5.20711</v>
      </c>
      <c r="HQ412">
        <v>11.992</v>
      </c>
      <c r="HR412">
        <v>4.9609</v>
      </c>
      <c r="HS412">
        <v>3.27393</v>
      </c>
      <c r="HT412">
        <v>9999</v>
      </c>
      <c r="HU412">
        <v>9999</v>
      </c>
      <c r="HV412">
        <v>9999</v>
      </c>
      <c r="HW412">
        <v>164</v>
      </c>
      <c r="HX412">
        <v>1.86371</v>
      </c>
      <c r="HY412">
        <v>1.85977</v>
      </c>
      <c r="HZ412">
        <v>1.85806</v>
      </c>
      <c r="IA412">
        <v>1.85945</v>
      </c>
      <c r="IB412">
        <v>1.85959</v>
      </c>
      <c r="IC412">
        <v>1.85806</v>
      </c>
      <c r="ID412">
        <v>1.85712</v>
      </c>
      <c r="IE412">
        <v>1.85211</v>
      </c>
      <c r="IF412">
        <v>0</v>
      </c>
      <c r="IG412">
        <v>0</v>
      </c>
      <c r="IH412">
        <v>0</v>
      </c>
      <c r="II412">
        <v>0</v>
      </c>
      <c r="IJ412" t="s">
        <v>433</v>
      </c>
      <c r="IK412" t="s">
        <v>434</v>
      </c>
      <c r="IL412" t="s">
        <v>435</v>
      </c>
      <c r="IM412" t="s">
        <v>435</v>
      </c>
      <c r="IN412" t="s">
        <v>435</v>
      </c>
      <c r="IO412" t="s">
        <v>435</v>
      </c>
      <c r="IP412">
        <v>0</v>
      </c>
      <c r="IQ412">
        <v>100</v>
      </c>
      <c r="IR412">
        <v>100</v>
      </c>
      <c r="IS412">
        <v>-23.337</v>
      </c>
      <c r="IT412">
        <v>-3.8831</v>
      </c>
      <c r="IU412">
        <v>-16.6085</v>
      </c>
      <c r="IV412">
        <v>-0.025043</v>
      </c>
      <c r="IW412">
        <v>8.203140000000001E-06</v>
      </c>
      <c r="IX412">
        <v>-1.60171E-09</v>
      </c>
      <c r="IY412">
        <v>-1.888628221791511</v>
      </c>
      <c r="IZ412">
        <v>-0.1542298006697892</v>
      </c>
      <c r="JA412">
        <v>0.004482180110296973</v>
      </c>
      <c r="JB412">
        <v>-5.576280945024944E-05</v>
      </c>
      <c r="JC412">
        <v>4</v>
      </c>
      <c r="JD412">
        <v>1967</v>
      </c>
      <c r="JE412">
        <v>1</v>
      </c>
      <c r="JF412">
        <v>28</v>
      </c>
      <c r="JG412">
        <v>19.9</v>
      </c>
      <c r="JH412">
        <v>20.1</v>
      </c>
      <c r="JI412">
        <v>0.875244</v>
      </c>
      <c r="JJ412">
        <v>2.6416</v>
      </c>
      <c r="JK412">
        <v>1.49658</v>
      </c>
      <c r="JL412">
        <v>2.40479</v>
      </c>
      <c r="JM412">
        <v>1.54907</v>
      </c>
      <c r="JN412">
        <v>2.33643</v>
      </c>
      <c r="JO412">
        <v>34.0998</v>
      </c>
      <c r="JP412">
        <v>15.2265</v>
      </c>
      <c r="JQ412">
        <v>18</v>
      </c>
      <c r="JR412">
        <v>508.479</v>
      </c>
      <c r="JS412">
        <v>426.969</v>
      </c>
      <c r="JT412">
        <v>22.6789</v>
      </c>
      <c r="JU412">
        <v>42.3262</v>
      </c>
      <c r="JV412">
        <v>30.0003</v>
      </c>
      <c r="JW412">
        <v>42.221</v>
      </c>
      <c r="JX412">
        <v>42.092</v>
      </c>
      <c r="JY412">
        <v>17.551</v>
      </c>
      <c r="JZ412">
        <v>7.74603</v>
      </c>
      <c r="KA412">
        <v>24.5147</v>
      </c>
      <c r="KB412">
        <v>22.6586</v>
      </c>
      <c r="KC412">
        <v>266.016</v>
      </c>
      <c r="KD412">
        <v>14.409</v>
      </c>
      <c r="KE412">
        <v>98.6563</v>
      </c>
      <c r="KF412">
        <v>92.0916</v>
      </c>
    </row>
    <row r="413" spans="1:292">
      <c r="A413">
        <v>395</v>
      </c>
      <c r="B413">
        <v>1694446941.5</v>
      </c>
      <c r="C413">
        <v>12861</v>
      </c>
      <c r="D413" t="s">
        <v>1232</v>
      </c>
      <c r="E413" t="s">
        <v>1233</v>
      </c>
      <c r="F413">
        <v>5</v>
      </c>
      <c r="G413" t="s">
        <v>1212</v>
      </c>
      <c r="H413">
        <v>1694446933.714286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K413*DK413*100.0/(AV413*EE413),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K413*DK413*100.0/(AV413*EE413),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289.0249566628221</v>
      </c>
      <c r="AJ413">
        <v>265.341896969697</v>
      </c>
      <c r="AK413">
        <v>-2.997779464697325</v>
      </c>
      <c r="AL413">
        <v>65.84886567210333</v>
      </c>
      <c r="AM413">
        <f>(AO413 - AN413 + DX413*1E3/(8.314*(DZ413+273.15)) * AQ413/DW413 * AP413) * DW413/(100*DK413) * 1000/(1000 - AO413)</f>
        <v>0</v>
      </c>
      <c r="AN413">
        <v>14.30806473673455</v>
      </c>
      <c r="AO413">
        <v>23.11385575757576</v>
      </c>
      <c r="AP413">
        <v>-8.506146161974025E-05</v>
      </c>
      <c r="AQ413">
        <v>103.5088978643958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429</v>
      </c>
      <c r="AX413" t="s">
        <v>429</v>
      </c>
      <c r="AY413">
        <v>0</v>
      </c>
      <c r="AZ413">
        <v>0</v>
      </c>
      <c r="BA413">
        <f>1-AY413/AZ413</f>
        <v>0</v>
      </c>
      <c r="BB413">
        <v>0</v>
      </c>
      <c r="BC413" t="s">
        <v>429</v>
      </c>
      <c r="BD413" t="s">
        <v>429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429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4.16</v>
      </c>
      <c r="DL413">
        <v>0.5</v>
      </c>
      <c r="DM413" t="s">
        <v>430</v>
      </c>
      <c r="DN413">
        <v>2</v>
      </c>
      <c r="DO413" t="b">
        <v>1</v>
      </c>
      <c r="DP413">
        <v>1694446933.714286</v>
      </c>
      <c r="DQ413">
        <v>280.5083928571429</v>
      </c>
      <c r="DR413">
        <v>301.5532142857143</v>
      </c>
      <c r="DS413">
        <v>23.11466785714285</v>
      </c>
      <c r="DT413">
        <v>14.33215</v>
      </c>
      <c r="DU413">
        <v>304.0160357142857</v>
      </c>
      <c r="DV413">
        <v>26.99748928571429</v>
      </c>
      <c r="DW413">
        <v>499.9968571428572</v>
      </c>
      <c r="DX413">
        <v>84.41026071428573</v>
      </c>
      <c r="DY413">
        <v>0.09999500000000001</v>
      </c>
      <c r="DZ413">
        <v>28.50484642857143</v>
      </c>
      <c r="EA413">
        <v>28.02720714285714</v>
      </c>
      <c r="EB413">
        <v>999.9000000000002</v>
      </c>
      <c r="EC413">
        <v>0</v>
      </c>
      <c r="ED413">
        <v>0</v>
      </c>
      <c r="EE413">
        <v>9999.993571428571</v>
      </c>
      <c r="EF413">
        <v>0</v>
      </c>
      <c r="EG413">
        <v>1540.305714285714</v>
      </c>
      <c r="EH413">
        <v>-21.04476785714286</v>
      </c>
      <c r="EI413">
        <v>287.1456785714286</v>
      </c>
      <c r="EJ413">
        <v>305.9381071428571</v>
      </c>
      <c r="EK413">
        <v>8.782518571428572</v>
      </c>
      <c r="EL413">
        <v>301.5532142857143</v>
      </c>
      <c r="EM413">
        <v>14.33215</v>
      </c>
      <c r="EN413">
        <v>1.951115357142857</v>
      </c>
      <c r="EO413">
        <v>1.209780714285714</v>
      </c>
      <c r="EP413">
        <v>17.0531</v>
      </c>
      <c r="EQ413">
        <v>9.7224375</v>
      </c>
      <c r="ER413">
        <v>2000.011785714286</v>
      </c>
      <c r="ES413">
        <v>0.9799935357142857</v>
      </c>
      <c r="ET413">
        <v>0.02000646071428572</v>
      </c>
      <c r="EU413">
        <v>0</v>
      </c>
      <c r="EV413">
        <v>672.07975</v>
      </c>
      <c r="EW413">
        <v>5.00078</v>
      </c>
      <c r="EX413">
        <v>14940.33571428571</v>
      </c>
      <c r="EY413">
        <v>16379.69642857143</v>
      </c>
      <c r="EZ413">
        <v>47.69407142857143</v>
      </c>
      <c r="FA413">
        <v>49.20049999999998</v>
      </c>
      <c r="FB413">
        <v>48.35460714285713</v>
      </c>
      <c r="FC413">
        <v>48.31907142857143</v>
      </c>
      <c r="FD413">
        <v>48.05110714285713</v>
      </c>
      <c r="FE413">
        <v>1955.101785714286</v>
      </c>
      <c r="FF413">
        <v>39.91</v>
      </c>
      <c r="FG413">
        <v>0</v>
      </c>
      <c r="FH413">
        <v>1694446941.9</v>
      </c>
      <c r="FI413">
        <v>0</v>
      </c>
      <c r="FJ413">
        <v>671.69764</v>
      </c>
      <c r="FK413">
        <v>-37.37846147851712</v>
      </c>
      <c r="FL413">
        <v>-784.8615373022446</v>
      </c>
      <c r="FM413">
        <v>14931.912</v>
      </c>
      <c r="FN413">
        <v>15</v>
      </c>
      <c r="FO413">
        <v>1694445743.6</v>
      </c>
      <c r="FP413" t="s">
        <v>1213</v>
      </c>
      <c r="FQ413">
        <v>1694445743.6</v>
      </c>
      <c r="FR413">
        <v>1694445732.6</v>
      </c>
      <c r="FS413">
        <v>6</v>
      </c>
      <c r="FT413">
        <v>-0.279</v>
      </c>
      <c r="FU413">
        <v>-0.156</v>
      </c>
      <c r="FV413">
        <v>-26.299</v>
      </c>
      <c r="FW413">
        <v>-3.906</v>
      </c>
      <c r="FX413">
        <v>420</v>
      </c>
      <c r="FY413">
        <v>24</v>
      </c>
      <c r="FZ413">
        <v>0.06</v>
      </c>
      <c r="GA413">
        <v>0.06</v>
      </c>
      <c r="GB413">
        <v>-22.62881707317073</v>
      </c>
      <c r="GC413">
        <v>25.25091846689898</v>
      </c>
      <c r="GD413">
        <v>2.491124255735427</v>
      </c>
      <c r="GE413">
        <v>0</v>
      </c>
      <c r="GF413">
        <v>8.791006829268293</v>
      </c>
      <c r="GG413">
        <v>-0.06569142857143971</v>
      </c>
      <c r="GH413">
        <v>0.02407784351811935</v>
      </c>
      <c r="GI413">
        <v>1</v>
      </c>
      <c r="GJ413">
        <v>1</v>
      </c>
      <c r="GK413">
        <v>2</v>
      </c>
      <c r="GL413" t="s">
        <v>438</v>
      </c>
      <c r="GM413">
        <v>3.10332</v>
      </c>
      <c r="GN413">
        <v>2.75826</v>
      </c>
      <c r="GO413">
        <v>0.0578424</v>
      </c>
      <c r="GP413">
        <v>0.0569416</v>
      </c>
      <c r="GQ413">
        <v>0.107302</v>
      </c>
      <c r="GR413">
        <v>0.06840839999999999</v>
      </c>
      <c r="GS413">
        <v>23761.8</v>
      </c>
      <c r="GT413">
        <v>22383.8</v>
      </c>
      <c r="GU413">
        <v>25803.2</v>
      </c>
      <c r="GV413">
        <v>24107</v>
      </c>
      <c r="GW413">
        <v>37022.2</v>
      </c>
      <c r="GX413">
        <v>32900.9</v>
      </c>
      <c r="GY413">
        <v>45158.8</v>
      </c>
      <c r="GZ413">
        <v>38215.8</v>
      </c>
      <c r="HA413">
        <v>1.7648</v>
      </c>
      <c r="HB413">
        <v>1.623</v>
      </c>
      <c r="HC413">
        <v>-0.133105</v>
      </c>
      <c r="HD413">
        <v>0</v>
      </c>
      <c r="HE413">
        <v>30.1932</v>
      </c>
      <c r="HF413">
        <v>999.9</v>
      </c>
      <c r="HG413">
        <v>38.7</v>
      </c>
      <c r="HH413">
        <v>31</v>
      </c>
      <c r="HI413">
        <v>20.6823</v>
      </c>
      <c r="HJ413">
        <v>61.4747</v>
      </c>
      <c r="HK413">
        <v>24.0345</v>
      </c>
      <c r="HL413">
        <v>1</v>
      </c>
      <c r="HM413">
        <v>1.35145</v>
      </c>
      <c r="HN413">
        <v>8.88151</v>
      </c>
      <c r="HO413">
        <v>20.0834</v>
      </c>
      <c r="HP413">
        <v>5.20711</v>
      </c>
      <c r="HQ413">
        <v>11.992</v>
      </c>
      <c r="HR413">
        <v>4.96085</v>
      </c>
      <c r="HS413">
        <v>3.27408</v>
      </c>
      <c r="HT413">
        <v>9999</v>
      </c>
      <c r="HU413">
        <v>9999</v>
      </c>
      <c r="HV413">
        <v>9999</v>
      </c>
      <c r="HW413">
        <v>164</v>
      </c>
      <c r="HX413">
        <v>1.86372</v>
      </c>
      <c r="HY413">
        <v>1.85977</v>
      </c>
      <c r="HZ413">
        <v>1.85806</v>
      </c>
      <c r="IA413">
        <v>1.85945</v>
      </c>
      <c r="IB413">
        <v>1.85959</v>
      </c>
      <c r="IC413">
        <v>1.85806</v>
      </c>
      <c r="ID413">
        <v>1.85711</v>
      </c>
      <c r="IE413">
        <v>1.85211</v>
      </c>
      <c r="IF413">
        <v>0</v>
      </c>
      <c r="IG413">
        <v>0</v>
      </c>
      <c r="IH413">
        <v>0</v>
      </c>
      <c r="II413">
        <v>0</v>
      </c>
      <c r="IJ413" t="s">
        <v>433</v>
      </c>
      <c r="IK413" t="s">
        <v>434</v>
      </c>
      <c r="IL413" t="s">
        <v>435</v>
      </c>
      <c r="IM413" t="s">
        <v>435</v>
      </c>
      <c r="IN413" t="s">
        <v>435</v>
      </c>
      <c r="IO413" t="s">
        <v>435</v>
      </c>
      <c r="IP413">
        <v>0</v>
      </c>
      <c r="IQ413">
        <v>100</v>
      </c>
      <c r="IR413">
        <v>100</v>
      </c>
      <c r="IS413">
        <v>-23.028</v>
      </c>
      <c r="IT413">
        <v>-3.8828</v>
      </c>
      <c r="IU413">
        <v>-16.6085</v>
      </c>
      <c r="IV413">
        <v>-0.025043</v>
      </c>
      <c r="IW413">
        <v>8.203140000000001E-06</v>
      </c>
      <c r="IX413">
        <v>-1.60171E-09</v>
      </c>
      <c r="IY413">
        <v>-1.888628221791511</v>
      </c>
      <c r="IZ413">
        <v>-0.1542298006697892</v>
      </c>
      <c r="JA413">
        <v>0.004482180110296973</v>
      </c>
      <c r="JB413">
        <v>-5.576280945024944E-05</v>
      </c>
      <c r="JC413">
        <v>4</v>
      </c>
      <c r="JD413">
        <v>1967</v>
      </c>
      <c r="JE413">
        <v>1</v>
      </c>
      <c r="JF413">
        <v>28</v>
      </c>
      <c r="JG413">
        <v>20</v>
      </c>
      <c r="JH413">
        <v>20.1</v>
      </c>
      <c r="JI413">
        <v>0.838623</v>
      </c>
      <c r="JJ413">
        <v>2.63062</v>
      </c>
      <c r="JK413">
        <v>1.49658</v>
      </c>
      <c r="JL413">
        <v>2.40479</v>
      </c>
      <c r="JM413">
        <v>1.54907</v>
      </c>
      <c r="JN413">
        <v>2.43652</v>
      </c>
      <c r="JO413">
        <v>34.1225</v>
      </c>
      <c r="JP413">
        <v>15.244</v>
      </c>
      <c r="JQ413">
        <v>18</v>
      </c>
      <c r="JR413">
        <v>508.774</v>
      </c>
      <c r="JS413">
        <v>426.905</v>
      </c>
      <c r="JT413">
        <v>22.6484</v>
      </c>
      <c r="JU413">
        <v>42.3246</v>
      </c>
      <c r="JV413">
        <v>30.0001</v>
      </c>
      <c r="JW413">
        <v>42.221</v>
      </c>
      <c r="JX413">
        <v>42.092</v>
      </c>
      <c r="JY413">
        <v>16.8054</v>
      </c>
      <c r="JZ413">
        <v>7.74603</v>
      </c>
      <c r="KA413">
        <v>24.5147</v>
      </c>
      <c r="KB413">
        <v>22.637</v>
      </c>
      <c r="KC413">
        <v>252.655</v>
      </c>
      <c r="KD413">
        <v>14.4087</v>
      </c>
      <c r="KE413">
        <v>98.65600000000001</v>
      </c>
      <c r="KF413">
        <v>92.0913</v>
      </c>
    </row>
    <row r="414" spans="1:292">
      <c r="A414">
        <v>396</v>
      </c>
      <c r="B414">
        <v>1694446946.5</v>
      </c>
      <c r="C414">
        <v>12866</v>
      </c>
      <c r="D414" t="s">
        <v>1234</v>
      </c>
      <c r="E414" t="s">
        <v>1235</v>
      </c>
      <c r="F414">
        <v>5</v>
      </c>
      <c r="G414" t="s">
        <v>1212</v>
      </c>
      <c r="H414">
        <v>1694446939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K414*DK414*100.0/(AV414*EE414),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K414*DK414*100.0/(AV414*EE414),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272.1924886267977</v>
      </c>
      <c r="AJ414">
        <v>250.3856666666665</v>
      </c>
      <c r="AK414">
        <v>-2.985077173100652</v>
      </c>
      <c r="AL414">
        <v>65.84886567210333</v>
      </c>
      <c r="AM414">
        <f>(AO414 - AN414 + DX414*1E3/(8.314*(DZ414+273.15)) * AQ414/DW414 * AP414) * DW414/(100*DK414) * 1000/(1000 - AO414)</f>
        <v>0</v>
      </c>
      <c r="AN414">
        <v>14.32584275035122</v>
      </c>
      <c r="AO414">
        <v>23.11682363636364</v>
      </c>
      <c r="AP414">
        <v>3.860910717984822E-06</v>
      </c>
      <c r="AQ414">
        <v>103.5088978643958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429</v>
      </c>
      <c r="AX414" t="s">
        <v>429</v>
      </c>
      <c r="AY414">
        <v>0</v>
      </c>
      <c r="AZ414">
        <v>0</v>
      </c>
      <c r="BA414">
        <f>1-AY414/AZ414</f>
        <v>0</v>
      </c>
      <c r="BB414">
        <v>0</v>
      </c>
      <c r="BC414" t="s">
        <v>429</v>
      </c>
      <c r="BD414" t="s">
        <v>429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429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4.16</v>
      </c>
      <c r="DL414">
        <v>0.5</v>
      </c>
      <c r="DM414" t="s">
        <v>430</v>
      </c>
      <c r="DN414">
        <v>2</v>
      </c>
      <c r="DO414" t="b">
        <v>1</v>
      </c>
      <c r="DP414">
        <v>1694446939</v>
      </c>
      <c r="DQ414">
        <v>265.0574814814815</v>
      </c>
      <c r="DR414">
        <v>283.9718518518519</v>
      </c>
      <c r="DS414">
        <v>23.11654074074074</v>
      </c>
      <c r="DT414">
        <v>14.32843703703704</v>
      </c>
      <c r="DU414">
        <v>288.2402222222222</v>
      </c>
      <c r="DV414">
        <v>26.99941851851852</v>
      </c>
      <c r="DW414">
        <v>499.9934444444444</v>
      </c>
      <c r="DX414">
        <v>84.41073703703702</v>
      </c>
      <c r="DY414">
        <v>0.1000077814814815</v>
      </c>
      <c r="DZ414">
        <v>28.49964444444445</v>
      </c>
      <c r="EA414">
        <v>28.02181111111111</v>
      </c>
      <c r="EB414">
        <v>999.9000000000001</v>
      </c>
      <c r="EC414">
        <v>0</v>
      </c>
      <c r="ED414">
        <v>0</v>
      </c>
      <c r="EE414">
        <v>9994.463333333333</v>
      </c>
      <c r="EF414">
        <v>0</v>
      </c>
      <c r="EG414">
        <v>1540.377407407407</v>
      </c>
      <c r="EH414">
        <v>-18.91428148148148</v>
      </c>
      <c r="EI414">
        <v>271.3298148148148</v>
      </c>
      <c r="EJ414">
        <v>288.1</v>
      </c>
      <c r="EK414">
        <v>8.788105555555557</v>
      </c>
      <c r="EL414">
        <v>283.9718518518519</v>
      </c>
      <c r="EM414">
        <v>14.32843703703704</v>
      </c>
      <c r="EN414">
        <v>1.951284074074074</v>
      </c>
      <c r="EO414">
        <v>1.209473333333333</v>
      </c>
      <c r="EP414">
        <v>17.05447037037037</v>
      </c>
      <c r="EQ414">
        <v>9.71866185185185</v>
      </c>
      <c r="ER414">
        <v>1999.995185185185</v>
      </c>
      <c r="ES414">
        <v>0.9799934444444445</v>
      </c>
      <c r="ET414">
        <v>0.02000655185185185</v>
      </c>
      <c r="EU414">
        <v>0</v>
      </c>
      <c r="EV414">
        <v>668.7493333333333</v>
      </c>
      <c r="EW414">
        <v>5.00078</v>
      </c>
      <c r="EX414">
        <v>14870.81481481482</v>
      </c>
      <c r="EY414">
        <v>16379.55555555555</v>
      </c>
      <c r="EZ414">
        <v>47.71977777777778</v>
      </c>
      <c r="FA414">
        <v>49.21266666666666</v>
      </c>
      <c r="FB414">
        <v>48.36551851851851</v>
      </c>
      <c r="FC414">
        <v>48.31933333333333</v>
      </c>
      <c r="FD414">
        <v>48.03907407407407</v>
      </c>
      <c r="FE414">
        <v>1955.085185185185</v>
      </c>
      <c r="FF414">
        <v>39.91</v>
      </c>
      <c r="FG414">
        <v>0</v>
      </c>
      <c r="FH414">
        <v>1694446946.7</v>
      </c>
      <c r="FI414">
        <v>0</v>
      </c>
      <c r="FJ414">
        <v>668.6856</v>
      </c>
      <c r="FK414">
        <v>-37.26038461196115</v>
      </c>
      <c r="FL414">
        <v>-790.030769225864</v>
      </c>
      <c r="FM414">
        <v>14868.792</v>
      </c>
      <c r="FN414">
        <v>15</v>
      </c>
      <c r="FO414">
        <v>1694445743.6</v>
      </c>
      <c r="FP414" t="s">
        <v>1213</v>
      </c>
      <c r="FQ414">
        <v>1694445743.6</v>
      </c>
      <c r="FR414">
        <v>1694445732.6</v>
      </c>
      <c r="FS414">
        <v>6</v>
      </c>
      <c r="FT414">
        <v>-0.279</v>
      </c>
      <c r="FU414">
        <v>-0.156</v>
      </c>
      <c r="FV414">
        <v>-26.299</v>
      </c>
      <c r="FW414">
        <v>-3.906</v>
      </c>
      <c r="FX414">
        <v>420</v>
      </c>
      <c r="FY414">
        <v>24</v>
      </c>
      <c r="FZ414">
        <v>0.06</v>
      </c>
      <c r="GA414">
        <v>0.06</v>
      </c>
      <c r="GB414">
        <v>-20.234365</v>
      </c>
      <c r="GC414">
        <v>24.33019812382748</v>
      </c>
      <c r="GD414">
        <v>2.341536200077847</v>
      </c>
      <c r="GE414">
        <v>0</v>
      </c>
      <c r="GF414">
        <v>8.783653749999999</v>
      </c>
      <c r="GG414">
        <v>0.08930465290806371</v>
      </c>
      <c r="GH414">
        <v>0.01894121758064933</v>
      </c>
      <c r="GI414">
        <v>1</v>
      </c>
      <c r="GJ414">
        <v>1</v>
      </c>
      <c r="GK414">
        <v>2</v>
      </c>
      <c r="GL414" t="s">
        <v>438</v>
      </c>
      <c r="GM414">
        <v>3.1032</v>
      </c>
      <c r="GN414">
        <v>2.75802</v>
      </c>
      <c r="GO414">
        <v>0.0552755</v>
      </c>
      <c r="GP414">
        <v>0.0540818</v>
      </c>
      <c r="GQ414">
        <v>0.107315</v>
      </c>
      <c r="GR414">
        <v>0.0684414</v>
      </c>
      <c r="GS414">
        <v>23826.3</v>
      </c>
      <c r="GT414">
        <v>22451.7</v>
      </c>
      <c r="GU414">
        <v>25803.2</v>
      </c>
      <c r="GV414">
        <v>24107.2</v>
      </c>
      <c r="GW414">
        <v>37021.3</v>
      </c>
      <c r="GX414">
        <v>32899.3</v>
      </c>
      <c r="GY414">
        <v>45158.7</v>
      </c>
      <c r="GZ414">
        <v>38215.6</v>
      </c>
      <c r="HA414">
        <v>1.7647</v>
      </c>
      <c r="HB414">
        <v>1.62315</v>
      </c>
      <c r="HC414">
        <v>-0.133831</v>
      </c>
      <c r="HD414">
        <v>0</v>
      </c>
      <c r="HE414">
        <v>30.188</v>
      </c>
      <c r="HF414">
        <v>999.9</v>
      </c>
      <c r="HG414">
        <v>38.7</v>
      </c>
      <c r="HH414">
        <v>31</v>
      </c>
      <c r="HI414">
        <v>20.6828</v>
      </c>
      <c r="HJ414">
        <v>61.4547</v>
      </c>
      <c r="HK414">
        <v>24.1066</v>
      </c>
      <c r="HL414">
        <v>1</v>
      </c>
      <c r="HM414">
        <v>1.35138</v>
      </c>
      <c r="HN414">
        <v>8.87016</v>
      </c>
      <c r="HO414">
        <v>20.0841</v>
      </c>
      <c r="HP414">
        <v>5.20771</v>
      </c>
      <c r="HQ414">
        <v>11.992</v>
      </c>
      <c r="HR414">
        <v>4.9609</v>
      </c>
      <c r="HS414">
        <v>3.27405</v>
      </c>
      <c r="HT414">
        <v>9999</v>
      </c>
      <c r="HU414">
        <v>9999</v>
      </c>
      <c r="HV414">
        <v>9999</v>
      </c>
      <c r="HW414">
        <v>164</v>
      </c>
      <c r="HX414">
        <v>1.86373</v>
      </c>
      <c r="HY414">
        <v>1.85977</v>
      </c>
      <c r="HZ414">
        <v>1.85806</v>
      </c>
      <c r="IA414">
        <v>1.85945</v>
      </c>
      <c r="IB414">
        <v>1.85959</v>
      </c>
      <c r="IC414">
        <v>1.85806</v>
      </c>
      <c r="ID414">
        <v>1.85714</v>
      </c>
      <c r="IE414">
        <v>1.85211</v>
      </c>
      <c r="IF414">
        <v>0</v>
      </c>
      <c r="IG414">
        <v>0</v>
      </c>
      <c r="IH414">
        <v>0</v>
      </c>
      <c r="II414">
        <v>0</v>
      </c>
      <c r="IJ414" t="s">
        <v>433</v>
      </c>
      <c r="IK414" t="s">
        <v>434</v>
      </c>
      <c r="IL414" t="s">
        <v>435</v>
      </c>
      <c r="IM414" t="s">
        <v>435</v>
      </c>
      <c r="IN414" t="s">
        <v>435</v>
      </c>
      <c r="IO414" t="s">
        <v>435</v>
      </c>
      <c r="IP414">
        <v>0</v>
      </c>
      <c r="IQ414">
        <v>100</v>
      </c>
      <c r="IR414">
        <v>100</v>
      </c>
      <c r="IS414">
        <v>-22.717</v>
      </c>
      <c r="IT414">
        <v>-3.8829</v>
      </c>
      <c r="IU414">
        <v>-16.6085</v>
      </c>
      <c r="IV414">
        <v>-0.025043</v>
      </c>
      <c r="IW414">
        <v>8.203140000000001E-06</v>
      </c>
      <c r="IX414">
        <v>-1.60171E-09</v>
      </c>
      <c r="IY414">
        <v>-1.888628221791511</v>
      </c>
      <c r="IZ414">
        <v>-0.1542298006697892</v>
      </c>
      <c r="JA414">
        <v>0.004482180110296973</v>
      </c>
      <c r="JB414">
        <v>-5.576280945024944E-05</v>
      </c>
      <c r="JC414">
        <v>4</v>
      </c>
      <c r="JD414">
        <v>1967</v>
      </c>
      <c r="JE414">
        <v>1</v>
      </c>
      <c r="JF414">
        <v>28</v>
      </c>
      <c r="JG414">
        <v>20</v>
      </c>
      <c r="JH414">
        <v>20.2</v>
      </c>
      <c r="JI414">
        <v>0.797119</v>
      </c>
      <c r="JJ414">
        <v>2.64282</v>
      </c>
      <c r="JK414">
        <v>1.49658</v>
      </c>
      <c r="JL414">
        <v>2.40479</v>
      </c>
      <c r="JM414">
        <v>1.54907</v>
      </c>
      <c r="JN414">
        <v>2.39868</v>
      </c>
      <c r="JO414">
        <v>34.1225</v>
      </c>
      <c r="JP414">
        <v>15.2353</v>
      </c>
      <c r="JQ414">
        <v>18</v>
      </c>
      <c r="JR414">
        <v>508.708</v>
      </c>
      <c r="JS414">
        <v>427.001</v>
      </c>
      <c r="JT414">
        <v>22.6262</v>
      </c>
      <c r="JU414">
        <v>42.3219</v>
      </c>
      <c r="JV414">
        <v>30</v>
      </c>
      <c r="JW414">
        <v>42.221</v>
      </c>
      <c r="JX414">
        <v>42.092</v>
      </c>
      <c r="JY414">
        <v>15.9772</v>
      </c>
      <c r="JZ414">
        <v>7.47247</v>
      </c>
      <c r="KA414">
        <v>24.1424</v>
      </c>
      <c r="KB414">
        <v>22.6139</v>
      </c>
      <c r="KC414">
        <v>232.62</v>
      </c>
      <c r="KD414">
        <v>14.4084</v>
      </c>
      <c r="KE414">
        <v>98.6558</v>
      </c>
      <c r="KF414">
        <v>92.09139999999999</v>
      </c>
    </row>
    <row r="415" spans="1:292">
      <c r="A415">
        <v>397</v>
      </c>
      <c r="B415">
        <v>1694446951.5</v>
      </c>
      <c r="C415">
        <v>12871</v>
      </c>
      <c r="D415" t="s">
        <v>1236</v>
      </c>
      <c r="E415" t="s">
        <v>1237</v>
      </c>
      <c r="F415">
        <v>5</v>
      </c>
      <c r="G415" t="s">
        <v>1212</v>
      </c>
      <c r="H415">
        <v>1694446943.714286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K415*DK415*100.0/(AV415*EE415),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K415*DK415*100.0/(AV415*EE415),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255.2737900416975</v>
      </c>
      <c r="AJ415">
        <v>235.5371151515151</v>
      </c>
      <c r="AK415">
        <v>-2.970573467730054</v>
      </c>
      <c r="AL415">
        <v>65.84886567210333</v>
      </c>
      <c r="AM415">
        <f>(AO415 - AN415 + DX415*1E3/(8.314*(DZ415+273.15)) * AQ415/DW415 * AP415) * DW415/(100*DK415) * 1000/(1000 - AO415)</f>
        <v>0</v>
      </c>
      <c r="AN415">
        <v>14.3282733988301</v>
      </c>
      <c r="AO415">
        <v>23.11955757575757</v>
      </c>
      <c r="AP415">
        <v>6.267531018346543E-06</v>
      </c>
      <c r="AQ415">
        <v>103.5088978643958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429</v>
      </c>
      <c r="AX415" t="s">
        <v>429</v>
      </c>
      <c r="AY415">
        <v>0</v>
      </c>
      <c r="AZ415">
        <v>0</v>
      </c>
      <c r="BA415">
        <f>1-AY415/AZ415</f>
        <v>0</v>
      </c>
      <c r="BB415">
        <v>0</v>
      </c>
      <c r="BC415" t="s">
        <v>429</v>
      </c>
      <c r="BD415" t="s">
        <v>429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429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4.16</v>
      </c>
      <c r="DL415">
        <v>0.5</v>
      </c>
      <c r="DM415" t="s">
        <v>430</v>
      </c>
      <c r="DN415">
        <v>2</v>
      </c>
      <c r="DO415" t="b">
        <v>1</v>
      </c>
      <c r="DP415">
        <v>1694446943.714286</v>
      </c>
      <c r="DQ415">
        <v>251.2996785714286</v>
      </c>
      <c r="DR415">
        <v>268.2968571428572</v>
      </c>
      <c r="DS415">
        <v>23.11655</v>
      </c>
      <c r="DT415">
        <v>14.320575</v>
      </c>
      <c r="DU415">
        <v>274.1898928571429</v>
      </c>
      <c r="DV415">
        <v>26.99942142857143</v>
      </c>
      <c r="DW415">
        <v>499.9988928571428</v>
      </c>
      <c r="DX415">
        <v>84.41080357142857</v>
      </c>
      <c r="DY415">
        <v>0.1000437107142857</v>
      </c>
      <c r="DZ415">
        <v>28.494825</v>
      </c>
      <c r="EA415">
        <v>28.01662142857143</v>
      </c>
      <c r="EB415">
        <v>999.9000000000002</v>
      </c>
      <c r="EC415">
        <v>0</v>
      </c>
      <c r="ED415">
        <v>0</v>
      </c>
      <c r="EE415">
        <v>9993.544642857143</v>
      </c>
      <c r="EF415">
        <v>0</v>
      </c>
      <c r="EG415">
        <v>1540.377857142857</v>
      </c>
      <c r="EH415">
        <v>-16.997125</v>
      </c>
      <c r="EI415">
        <v>257.2463928571429</v>
      </c>
      <c r="EJ415">
        <v>272.1948214285714</v>
      </c>
      <c r="EK415">
        <v>8.795963928571428</v>
      </c>
      <c r="EL415">
        <v>268.2968571428572</v>
      </c>
      <c r="EM415">
        <v>14.320575</v>
      </c>
      <c r="EN415">
        <v>1.951286428571429</v>
      </c>
      <c r="EO415">
        <v>1.208811428571428</v>
      </c>
      <c r="EP415">
        <v>17.05448571428571</v>
      </c>
      <c r="EQ415">
        <v>9.710514285714286</v>
      </c>
      <c r="ER415">
        <v>2000.0025</v>
      </c>
      <c r="ES415">
        <v>0.9799936428571429</v>
      </c>
      <c r="ET415">
        <v>0.02000635</v>
      </c>
      <c r="EU415">
        <v>0</v>
      </c>
      <c r="EV415">
        <v>665.8180714285714</v>
      </c>
      <c r="EW415">
        <v>5.00078</v>
      </c>
      <c r="EX415">
        <v>14810.23571428571</v>
      </c>
      <c r="EY415">
        <v>16379.61428571428</v>
      </c>
      <c r="EZ415">
        <v>47.72535714285714</v>
      </c>
      <c r="FA415">
        <v>49.22975</v>
      </c>
      <c r="FB415">
        <v>48.38592857142857</v>
      </c>
      <c r="FC415">
        <v>48.31457142857142</v>
      </c>
      <c r="FD415">
        <v>48.03989285714285</v>
      </c>
      <c r="FE415">
        <v>1955.0925</v>
      </c>
      <c r="FF415">
        <v>39.91</v>
      </c>
      <c r="FG415">
        <v>0</v>
      </c>
      <c r="FH415">
        <v>1694446952.1</v>
      </c>
      <c r="FI415">
        <v>0</v>
      </c>
      <c r="FJ415">
        <v>665.5358461538464</v>
      </c>
      <c r="FK415">
        <v>-36.60786324855737</v>
      </c>
      <c r="FL415">
        <v>-757.9589743368985</v>
      </c>
      <c r="FM415">
        <v>14803.53461538461</v>
      </c>
      <c r="FN415">
        <v>15</v>
      </c>
      <c r="FO415">
        <v>1694445743.6</v>
      </c>
      <c r="FP415" t="s">
        <v>1213</v>
      </c>
      <c r="FQ415">
        <v>1694445743.6</v>
      </c>
      <c r="FR415">
        <v>1694445732.6</v>
      </c>
      <c r="FS415">
        <v>6</v>
      </c>
      <c r="FT415">
        <v>-0.279</v>
      </c>
      <c r="FU415">
        <v>-0.156</v>
      </c>
      <c r="FV415">
        <v>-26.299</v>
      </c>
      <c r="FW415">
        <v>-3.906</v>
      </c>
      <c r="FX415">
        <v>420</v>
      </c>
      <c r="FY415">
        <v>24</v>
      </c>
      <c r="FZ415">
        <v>0.06</v>
      </c>
      <c r="GA415">
        <v>0.06</v>
      </c>
      <c r="GB415">
        <v>-18.09605609756098</v>
      </c>
      <c r="GC415">
        <v>24.33458885017417</v>
      </c>
      <c r="GD415">
        <v>2.400515982750048</v>
      </c>
      <c r="GE415">
        <v>0</v>
      </c>
      <c r="GF415">
        <v>8.788105853658537</v>
      </c>
      <c r="GG415">
        <v>0.08391470383274785</v>
      </c>
      <c r="GH415">
        <v>0.01723045389258326</v>
      </c>
      <c r="GI415">
        <v>1</v>
      </c>
      <c r="GJ415">
        <v>1</v>
      </c>
      <c r="GK415">
        <v>2</v>
      </c>
      <c r="GL415" t="s">
        <v>438</v>
      </c>
      <c r="GM415">
        <v>3.10315</v>
      </c>
      <c r="GN415">
        <v>2.75804</v>
      </c>
      <c r="GO415">
        <v>0.0526761</v>
      </c>
      <c r="GP415">
        <v>0.0511341</v>
      </c>
      <c r="GQ415">
        <v>0.107324</v>
      </c>
      <c r="GR415">
        <v>0.0683716</v>
      </c>
      <c r="GS415">
        <v>23891.8</v>
      </c>
      <c r="GT415">
        <v>22521.4</v>
      </c>
      <c r="GU415">
        <v>25803.3</v>
      </c>
      <c r="GV415">
        <v>24107.2</v>
      </c>
      <c r="GW415">
        <v>37020.6</v>
      </c>
      <c r="GX415">
        <v>32901.4</v>
      </c>
      <c r="GY415">
        <v>45158.7</v>
      </c>
      <c r="GZ415">
        <v>38215.6</v>
      </c>
      <c r="HA415">
        <v>1.76458</v>
      </c>
      <c r="HB415">
        <v>1.62318</v>
      </c>
      <c r="HC415">
        <v>-0.133514</v>
      </c>
      <c r="HD415">
        <v>0</v>
      </c>
      <c r="HE415">
        <v>30.1847</v>
      </c>
      <c r="HF415">
        <v>999.9</v>
      </c>
      <c r="HG415">
        <v>38.6</v>
      </c>
      <c r="HH415">
        <v>31</v>
      </c>
      <c r="HI415">
        <v>20.6288</v>
      </c>
      <c r="HJ415">
        <v>61.5847</v>
      </c>
      <c r="HK415">
        <v>24.1587</v>
      </c>
      <c r="HL415">
        <v>1</v>
      </c>
      <c r="HM415">
        <v>1.35142</v>
      </c>
      <c r="HN415">
        <v>8.8515</v>
      </c>
      <c r="HO415">
        <v>20.0853</v>
      </c>
      <c r="HP415">
        <v>5.20845</v>
      </c>
      <c r="HQ415">
        <v>11.992</v>
      </c>
      <c r="HR415">
        <v>4.9612</v>
      </c>
      <c r="HS415">
        <v>3.27435</v>
      </c>
      <c r="HT415">
        <v>9999</v>
      </c>
      <c r="HU415">
        <v>9999</v>
      </c>
      <c r="HV415">
        <v>9999</v>
      </c>
      <c r="HW415">
        <v>164</v>
      </c>
      <c r="HX415">
        <v>1.86371</v>
      </c>
      <c r="HY415">
        <v>1.85977</v>
      </c>
      <c r="HZ415">
        <v>1.85806</v>
      </c>
      <c r="IA415">
        <v>1.85945</v>
      </c>
      <c r="IB415">
        <v>1.85959</v>
      </c>
      <c r="IC415">
        <v>1.85806</v>
      </c>
      <c r="ID415">
        <v>1.85712</v>
      </c>
      <c r="IE415">
        <v>1.85211</v>
      </c>
      <c r="IF415">
        <v>0</v>
      </c>
      <c r="IG415">
        <v>0</v>
      </c>
      <c r="IH415">
        <v>0</v>
      </c>
      <c r="II415">
        <v>0</v>
      </c>
      <c r="IJ415" t="s">
        <v>433</v>
      </c>
      <c r="IK415" t="s">
        <v>434</v>
      </c>
      <c r="IL415" t="s">
        <v>435</v>
      </c>
      <c r="IM415" t="s">
        <v>435</v>
      </c>
      <c r="IN415" t="s">
        <v>435</v>
      </c>
      <c r="IO415" t="s">
        <v>435</v>
      </c>
      <c r="IP415">
        <v>0</v>
      </c>
      <c r="IQ415">
        <v>100</v>
      </c>
      <c r="IR415">
        <v>100</v>
      </c>
      <c r="IS415">
        <v>-22.403</v>
      </c>
      <c r="IT415">
        <v>-3.883</v>
      </c>
      <c r="IU415">
        <v>-16.6085</v>
      </c>
      <c r="IV415">
        <v>-0.025043</v>
      </c>
      <c r="IW415">
        <v>8.203140000000001E-06</v>
      </c>
      <c r="IX415">
        <v>-1.60171E-09</v>
      </c>
      <c r="IY415">
        <v>-1.888628221791511</v>
      </c>
      <c r="IZ415">
        <v>-0.1542298006697892</v>
      </c>
      <c r="JA415">
        <v>0.004482180110296973</v>
      </c>
      <c r="JB415">
        <v>-5.576280945024944E-05</v>
      </c>
      <c r="JC415">
        <v>4</v>
      </c>
      <c r="JD415">
        <v>1967</v>
      </c>
      <c r="JE415">
        <v>1</v>
      </c>
      <c r="JF415">
        <v>28</v>
      </c>
      <c r="JG415">
        <v>20.1</v>
      </c>
      <c r="JH415">
        <v>20.3</v>
      </c>
      <c r="JI415">
        <v>0.758057</v>
      </c>
      <c r="JJ415">
        <v>2.64038</v>
      </c>
      <c r="JK415">
        <v>1.49658</v>
      </c>
      <c r="JL415">
        <v>2.40479</v>
      </c>
      <c r="JM415">
        <v>1.54907</v>
      </c>
      <c r="JN415">
        <v>2.39624</v>
      </c>
      <c r="JO415">
        <v>34.1225</v>
      </c>
      <c r="JP415">
        <v>15.244</v>
      </c>
      <c r="JQ415">
        <v>18</v>
      </c>
      <c r="JR415">
        <v>508.626</v>
      </c>
      <c r="JS415">
        <v>427.017</v>
      </c>
      <c r="JT415">
        <v>22.606</v>
      </c>
      <c r="JU415">
        <v>42.3219</v>
      </c>
      <c r="JV415">
        <v>30.0001</v>
      </c>
      <c r="JW415">
        <v>42.221</v>
      </c>
      <c r="JX415">
        <v>42.092</v>
      </c>
      <c r="JY415">
        <v>15.2213</v>
      </c>
      <c r="JZ415">
        <v>7.16988</v>
      </c>
      <c r="KA415">
        <v>24.1424</v>
      </c>
      <c r="KB415">
        <v>22.6057</v>
      </c>
      <c r="KC415">
        <v>219.259</v>
      </c>
      <c r="KD415">
        <v>14.4072</v>
      </c>
      <c r="KE415">
        <v>98.6558</v>
      </c>
      <c r="KF415">
        <v>92.0913</v>
      </c>
    </row>
    <row r="416" spans="1:292">
      <c r="A416">
        <v>398</v>
      </c>
      <c r="B416">
        <v>1694446956.5</v>
      </c>
      <c r="C416">
        <v>12876</v>
      </c>
      <c r="D416" t="s">
        <v>1238</v>
      </c>
      <c r="E416" t="s">
        <v>1239</v>
      </c>
      <c r="F416">
        <v>5</v>
      </c>
      <c r="G416" t="s">
        <v>1212</v>
      </c>
      <c r="H416">
        <v>1694446949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K416*DK416*100.0/(AV416*EE416),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K416*DK416*100.0/(AV416*EE416),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238.470306179981</v>
      </c>
      <c r="AJ416">
        <v>220.7085393939395</v>
      </c>
      <c r="AK416">
        <v>-2.961422675865158</v>
      </c>
      <c r="AL416">
        <v>65.84886567210333</v>
      </c>
      <c r="AM416">
        <f>(AO416 - AN416 + DX416*1E3/(8.314*(DZ416+273.15)) * AQ416/DW416 * AP416) * DW416/(100*DK416) * 1000/(1000 - AO416)</f>
        <v>0</v>
      </c>
      <c r="AN416">
        <v>14.29710201556997</v>
      </c>
      <c r="AO416">
        <v>23.12036242424242</v>
      </c>
      <c r="AP416">
        <v>-5.054588092835038E-06</v>
      </c>
      <c r="AQ416">
        <v>103.5088978643958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429</v>
      </c>
      <c r="AX416" t="s">
        <v>429</v>
      </c>
      <c r="AY416">
        <v>0</v>
      </c>
      <c r="AZ416">
        <v>0</v>
      </c>
      <c r="BA416">
        <f>1-AY416/AZ416</f>
        <v>0</v>
      </c>
      <c r="BB416">
        <v>0</v>
      </c>
      <c r="BC416" t="s">
        <v>429</v>
      </c>
      <c r="BD416" t="s">
        <v>429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429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4.16</v>
      </c>
      <c r="DL416">
        <v>0.5</v>
      </c>
      <c r="DM416" t="s">
        <v>430</v>
      </c>
      <c r="DN416">
        <v>2</v>
      </c>
      <c r="DO416" t="b">
        <v>1</v>
      </c>
      <c r="DP416">
        <v>1694446949</v>
      </c>
      <c r="DQ416">
        <v>235.901037037037</v>
      </c>
      <c r="DR416">
        <v>250.7328518518518</v>
      </c>
      <c r="DS416">
        <v>23.11693703703703</v>
      </c>
      <c r="DT416">
        <v>14.3172037037037</v>
      </c>
      <c r="DU416">
        <v>258.4608518518519</v>
      </c>
      <c r="DV416">
        <v>26.99981851851852</v>
      </c>
      <c r="DW416">
        <v>500.0065185185185</v>
      </c>
      <c r="DX416">
        <v>84.41086296296297</v>
      </c>
      <c r="DY416">
        <v>0.1000158</v>
      </c>
      <c r="DZ416">
        <v>28.48865555555556</v>
      </c>
      <c r="EA416">
        <v>28.01323703703704</v>
      </c>
      <c r="EB416">
        <v>999.9000000000001</v>
      </c>
      <c r="EC416">
        <v>0</v>
      </c>
      <c r="ED416">
        <v>0</v>
      </c>
      <c r="EE416">
        <v>9996.247407407407</v>
      </c>
      <c r="EF416">
        <v>0</v>
      </c>
      <c r="EG416">
        <v>1540.811481481482</v>
      </c>
      <c r="EH416">
        <v>-14.83177777777778</v>
      </c>
      <c r="EI416">
        <v>241.4834074074074</v>
      </c>
      <c r="EJ416">
        <v>254.3750740740741</v>
      </c>
      <c r="EK416">
        <v>8.799721851851851</v>
      </c>
      <c r="EL416">
        <v>250.7328518518518</v>
      </c>
      <c r="EM416">
        <v>14.3172037037037</v>
      </c>
      <c r="EN416">
        <v>1.951320370370371</v>
      </c>
      <c r="EO416">
        <v>1.208526666666667</v>
      </c>
      <c r="EP416">
        <v>17.05476296296296</v>
      </c>
      <c r="EQ416">
        <v>9.707010370370371</v>
      </c>
      <c r="ER416">
        <v>2000.001111111111</v>
      </c>
      <c r="ES416">
        <v>0.9799938888888888</v>
      </c>
      <c r="ET416">
        <v>0.0200061037037037</v>
      </c>
      <c r="EU416">
        <v>0</v>
      </c>
      <c r="EV416">
        <v>662.7094814814816</v>
      </c>
      <c r="EW416">
        <v>5.00078</v>
      </c>
      <c r="EX416">
        <v>14745.3</v>
      </c>
      <c r="EY416">
        <v>16379.60740740741</v>
      </c>
      <c r="EZ416">
        <v>47.74525925925926</v>
      </c>
      <c r="FA416">
        <v>49.243</v>
      </c>
      <c r="FB416">
        <v>48.4141111111111</v>
      </c>
      <c r="FC416">
        <v>48.32622222222222</v>
      </c>
      <c r="FD416">
        <v>48.04362962962961</v>
      </c>
      <c r="FE416">
        <v>1955.091111111111</v>
      </c>
      <c r="FF416">
        <v>39.91</v>
      </c>
      <c r="FG416">
        <v>0</v>
      </c>
      <c r="FH416">
        <v>1694446956.9</v>
      </c>
      <c r="FI416">
        <v>0</v>
      </c>
      <c r="FJ416">
        <v>662.7245769230769</v>
      </c>
      <c r="FK416">
        <v>-34.47770940664277</v>
      </c>
      <c r="FL416">
        <v>-699.0393161315633</v>
      </c>
      <c r="FM416">
        <v>14744.98846153846</v>
      </c>
      <c r="FN416">
        <v>15</v>
      </c>
      <c r="FO416">
        <v>1694445743.6</v>
      </c>
      <c r="FP416" t="s">
        <v>1213</v>
      </c>
      <c r="FQ416">
        <v>1694445743.6</v>
      </c>
      <c r="FR416">
        <v>1694445732.6</v>
      </c>
      <c r="FS416">
        <v>6</v>
      </c>
      <c r="FT416">
        <v>-0.279</v>
      </c>
      <c r="FU416">
        <v>-0.156</v>
      </c>
      <c r="FV416">
        <v>-26.299</v>
      </c>
      <c r="FW416">
        <v>-3.906</v>
      </c>
      <c r="FX416">
        <v>420</v>
      </c>
      <c r="FY416">
        <v>24</v>
      </c>
      <c r="FZ416">
        <v>0.06</v>
      </c>
      <c r="GA416">
        <v>0.06</v>
      </c>
      <c r="GB416">
        <v>-16.05542682926829</v>
      </c>
      <c r="GC416">
        <v>24.72101811846688</v>
      </c>
      <c r="GD416">
        <v>2.438465040685645</v>
      </c>
      <c r="GE416">
        <v>0</v>
      </c>
      <c r="GF416">
        <v>8.801245365853658</v>
      </c>
      <c r="GG416">
        <v>0.04275637630662028</v>
      </c>
      <c r="GH416">
        <v>0.01254379685343715</v>
      </c>
      <c r="GI416">
        <v>1</v>
      </c>
      <c r="GJ416">
        <v>1</v>
      </c>
      <c r="GK416">
        <v>2</v>
      </c>
      <c r="GL416" t="s">
        <v>438</v>
      </c>
      <c r="GM416">
        <v>3.10321</v>
      </c>
      <c r="GN416">
        <v>2.75818</v>
      </c>
      <c r="GO416">
        <v>0.050032</v>
      </c>
      <c r="GP416">
        <v>0.0481282</v>
      </c>
      <c r="GQ416">
        <v>0.107325</v>
      </c>
      <c r="GR416">
        <v>0.0683954</v>
      </c>
      <c r="GS416">
        <v>23958.4</v>
      </c>
      <c r="GT416">
        <v>22592.3</v>
      </c>
      <c r="GU416">
        <v>25803.4</v>
      </c>
      <c r="GV416">
        <v>24107</v>
      </c>
      <c r="GW416">
        <v>37020.5</v>
      </c>
      <c r="GX416">
        <v>32900.4</v>
      </c>
      <c r="GY416">
        <v>45159</v>
      </c>
      <c r="GZ416">
        <v>38215.7</v>
      </c>
      <c r="HA416">
        <v>1.7647</v>
      </c>
      <c r="HB416">
        <v>1.6227</v>
      </c>
      <c r="HC416">
        <v>-0.133123</v>
      </c>
      <c r="HD416">
        <v>0</v>
      </c>
      <c r="HE416">
        <v>30.1828</v>
      </c>
      <c r="HF416">
        <v>999.9</v>
      </c>
      <c r="HG416">
        <v>38.6</v>
      </c>
      <c r="HH416">
        <v>31</v>
      </c>
      <c r="HI416">
        <v>20.6297</v>
      </c>
      <c r="HJ416">
        <v>61.6547</v>
      </c>
      <c r="HK416">
        <v>24.0264</v>
      </c>
      <c r="HL416">
        <v>1</v>
      </c>
      <c r="HM416">
        <v>1.35133</v>
      </c>
      <c r="HN416">
        <v>8.819190000000001</v>
      </c>
      <c r="HO416">
        <v>20.0869</v>
      </c>
      <c r="HP416">
        <v>5.20786</v>
      </c>
      <c r="HQ416">
        <v>11.992</v>
      </c>
      <c r="HR416">
        <v>4.96115</v>
      </c>
      <c r="HS416">
        <v>3.27413</v>
      </c>
      <c r="HT416">
        <v>9999</v>
      </c>
      <c r="HU416">
        <v>9999</v>
      </c>
      <c r="HV416">
        <v>9999</v>
      </c>
      <c r="HW416">
        <v>164</v>
      </c>
      <c r="HX416">
        <v>1.86373</v>
      </c>
      <c r="HY416">
        <v>1.8598</v>
      </c>
      <c r="HZ416">
        <v>1.85806</v>
      </c>
      <c r="IA416">
        <v>1.85946</v>
      </c>
      <c r="IB416">
        <v>1.85959</v>
      </c>
      <c r="IC416">
        <v>1.85806</v>
      </c>
      <c r="ID416">
        <v>1.85713</v>
      </c>
      <c r="IE416">
        <v>1.85211</v>
      </c>
      <c r="IF416">
        <v>0</v>
      </c>
      <c r="IG416">
        <v>0</v>
      </c>
      <c r="IH416">
        <v>0</v>
      </c>
      <c r="II416">
        <v>0</v>
      </c>
      <c r="IJ416" t="s">
        <v>433</v>
      </c>
      <c r="IK416" t="s">
        <v>434</v>
      </c>
      <c r="IL416" t="s">
        <v>435</v>
      </c>
      <c r="IM416" t="s">
        <v>435</v>
      </c>
      <c r="IN416" t="s">
        <v>435</v>
      </c>
      <c r="IO416" t="s">
        <v>435</v>
      </c>
      <c r="IP416">
        <v>0</v>
      </c>
      <c r="IQ416">
        <v>100</v>
      </c>
      <c r="IR416">
        <v>100</v>
      </c>
      <c r="IS416">
        <v>-22.088</v>
      </c>
      <c r="IT416">
        <v>-3.883</v>
      </c>
      <c r="IU416">
        <v>-16.6085</v>
      </c>
      <c r="IV416">
        <v>-0.025043</v>
      </c>
      <c r="IW416">
        <v>8.203140000000001E-06</v>
      </c>
      <c r="IX416">
        <v>-1.60171E-09</v>
      </c>
      <c r="IY416">
        <v>-1.888628221791511</v>
      </c>
      <c r="IZ416">
        <v>-0.1542298006697892</v>
      </c>
      <c r="JA416">
        <v>0.004482180110296973</v>
      </c>
      <c r="JB416">
        <v>-5.576280945024944E-05</v>
      </c>
      <c r="JC416">
        <v>4</v>
      </c>
      <c r="JD416">
        <v>1967</v>
      </c>
      <c r="JE416">
        <v>1</v>
      </c>
      <c r="JF416">
        <v>28</v>
      </c>
      <c r="JG416">
        <v>20.2</v>
      </c>
      <c r="JH416">
        <v>20.4</v>
      </c>
      <c r="JI416">
        <v>0.717773</v>
      </c>
      <c r="JJ416">
        <v>2.64404</v>
      </c>
      <c r="JK416">
        <v>1.49658</v>
      </c>
      <c r="JL416">
        <v>2.40479</v>
      </c>
      <c r="JM416">
        <v>1.54907</v>
      </c>
      <c r="JN416">
        <v>2.44141</v>
      </c>
      <c r="JO416">
        <v>34.1225</v>
      </c>
      <c r="JP416">
        <v>15.244</v>
      </c>
      <c r="JQ416">
        <v>18</v>
      </c>
      <c r="JR416">
        <v>508.708</v>
      </c>
      <c r="JS416">
        <v>426.714</v>
      </c>
      <c r="JT416">
        <v>22.5961</v>
      </c>
      <c r="JU416">
        <v>42.3175</v>
      </c>
      <c r="JV416">
        <v>30</v>
      </c>
      <c r="JW416">
        <v>42.221</v>
      </c>
      <c r="JX416">
        <v>42.092</v>
      </c>
      <c r="JY416">
        <v>14.384</v>
      </c>
      <c r="JZ416">
        <v>7.16988</v>
      </c>
      <c r="KA416">
        <v>24.1424</v>
      </c>
      <c r="KB416">
        <v>22.5958</v>
      </c>
      <c r="KC416">
        <v>199.22</v>
      </c>
      <c r="KD416">
        <v>14.4029</v>
      </c>
      <c r="KE416">
        <v>98.6564</v>
      </c>
      <c r="KF416">
        <v>92.0912</v>
      </c>
    </row>
    <row r="417" spans="1:292">
      <c r="A417">
        <v>399</v>
      </c>
      <c r="B417">
        <v>1694446961.5</v>
      </c>
      <c r="C417">
        <v>12881</v>
      </c>
      <c r="D417" t="s">
        <v>1240</v>
      </c>
      <c r="E417" t="s">
        <v>1241</v>
      </c>
      <c r="F417">
        <v>5</v>
      </c>
      <c r="G417" t="s">
        <v>1212</v>
      </c>
      <c r="H417">
        <v>1694446953.714286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K417*DK417*100.0/(AV417*EE417),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K417*DK417*100.0/(AV417*EE417),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221.6919125739957</v>
      </c>
      <c r="AJ417">
        <v>205.9084666666666</v>
      </c>
      <c r="AK417">
        <v>-2.965763244442893</v>
      </c>
      <c r="AL417">
        <v>65.84886567210333</v>
      </c>
      <c r="AM417">
        <f>(AO417 - AN417 + DX417*1E3/(8.314*(DZ417+273.15)) * AQ417/DW417 * AP417) * DW417/(100*DK417) * 1000/(1000 - AO417)</f>
        <v>0</v>
      </c>
      <c r="AN417">
        <v>14.32704960672467</v>
      </c>
      <c r="AO417">
        <v>23.12939696969696</v>
      </c>
      <c r="AP417">
        <v>3.691996555046376E-05</v>
      </c>
      <c r="AQ417">
        <v>103.5088978643958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429</v>
      </c>
      <c r="AX417" t="s">
        <v>429</v>
      </c>
      <c r="AY417">
        <v>0</v>
      </c>
      <c r="AZ417">
        <v>0</v>
      </c>
      <c r="BA417">
        <f>1-AY417/AZ417</f>
        <v>0</v>
      </c>
      <c r="BB417">
        <v>0</v>
      </c>
      <c r="BC417" t="s">
        <v>429</v>
      </c>
      <c r="BD417" t="s">
        <v>429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429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4.16</v>
      </c>
      <c r="DL417">
        <v>0.5</v>
      </c>
      <c r="DM417" t="s">
        <v>430</v>
      </c>
      <c r="DN417">
        <v>2</v>
      </c>
      <c r="DO417" t="b">
        <v>1</v>
      </c>
      <c r="DP417">
        <v>1694446953.714286</v>
      </c>
      <c r="DQ417">
        <v>222.2379642857143</v>
      </c>
      <c r="DR417">
        <v>235.0972857142857</v>
      </c>
      <c r="DS417">
        <v>23.12056071428571</v>
      </c>
      <c r="DT417">
        <v>14.31779285714286</v>
      </c>
      <c r="DU417">
        <v>244.5014285714286</v>
      </c>
      <c r="DV417">
        <v>27.003575</v>
      </c>
      <c r="DW417">
        <v>499.9933214285715</v>
      </c>
      <c r="DX417">
        <v>84.41045000000001</v>
      </c>
      <c r="DY417">
        <v>0.1000120321428571</v>
      </c>
      <c r="DZ417">
        <v>28.48465357142857</v>
      </c>
      <c r="EA417">
        <v>28.011575</v>
      </c>
      <c r="EB417">
        <v>999.9000000000002</v>
      </c>
      <c r="EC417">
        <v>0</v>
      </c>
      <c r="ED417">
        <v>0</v>
      </c>
      <c r="EE417">
        <v>9997.945000000002</v>
      </c>
      <c r="EF417">
        <v>0</v>
      </c>
      <c r="EG417">
        <v>1541.241785714286</v>
      </c>
      <c r="EH417">
        <v>-12.85929428571428</v>
      </c>
      <c r="EI417">
        <v>227.4977857142857</v>
      </c>
      <c r="EJ417">
        <v>238.5123571428571</v>
      </c>
      <c r="EK417">
        <v>8.802749285714286</v>
      </c>
      <c r="EL417">
        <v>235.0972857142857</v>
      </c>
      <c r="EM417">
        <v>14.31779285714286</v>
      </c>
      <c r="EN417">
        <v>1.9516175</v>
      </c>
      <c r="EO417">
        <v>1.208571785714286</v>
      </c>
      <c r="EP417">
        <v>17.05716071428571</v>
      </c>
      <c r="EQ417">
        <v>9.707556428571428</v>
      </c>
      <c r="ER417">
        <v>2000.018928571428</v>
      </c>
      <c r="ES417">
        <v>0.9799942857142858</v>
      </c>
      <c r="ET417">
        <v>0.02000570714285715</v>
      </c>
      <c r="EU417">
        <v>0</v>
      </c>
      <c r="EV417">
        <v>660.1951785714285</v>
      </c>
      <c r="EW417">
        <v>5.00078</v>
      </c>
      <c r="EX417">
        <v>14693.65357142857</v>
      </c>
      <c r="EY417">
        <v>16379.76428571428</v>
      </c>
      <c r="EZ417">
        <v>47.74314285714286</v>
      </c>
      <c r="FA417">
        <v>49.25217857142857</v>
      </c>
      <c r="FB417">
        <v>48.42164285714285</v>
      </c>
      <c r="FC417">
        <v>48.32796428571429</v>
      </c>
      <c r="FD417">
        <v>48.06214285714285</v>
      </c>
      <c r="FE417">
        <v>1955.108928571428</v>
      </c>
      <c r="FF417">
        <v>39.91</v>
      </c>
      <c r="FG417">
        <v>0</v>
      </c>
      <c r="FH417">
        <v>1694446961.7</v>
      </c>
      <c r="FI417">
        <v>0</v>
      </c>
      <c r="FJ417">
        <v>660.1672307692309</v>
      </c>
      <c r="FK417">
        <v>-30.42557268001887</v>
      </c>
      <c r="FL417">
        <v>-623.5384619678586</v>
      </c>
      <c r="FM417">
        <v>14692.33461538461</v>
      </c>
      <c r="FN417">
        <v>15</v>
      </c>
      <c r="FO417">
        <v>1694445743.6</v>
      </c>
      <c r="FP417" t="s">
        <v>1213</v>
      </c>
      <c r="FQ417">
        <v>1694445743.6</v>
      </c>
      <c r="FR417">
        <v>1694445732.6</v>
      </c>
      <c r="FS417">
        <v>6</v>
      </c>
      <c r="FT417">
        <v>-0.279</v>
      </c>
      <c r="FU417">
        <v>-0.156</v>
      </c>
      <c r="FV417">
        <v>-26.299</v>
      </c>
      <c r="FW417">
        <v>-3.906</v>
      </c>
      <c r="FX417">
        <v>420</v>
      </c>
      <c r="FY417">
        <v>24</v>
      </c>
      <c r="FZ417">
        <v>0.06</v>
      </c>
      <c r="GA417">
        <v>0.06</v>
      </c>
      <c r="GB417">
        <v>-14.39680975609756</v>
      </c>
      <c r="GC417">
        <v>24.86263066202089</v>
      </c>
      <c r="GD417">
        <v>2.452256128329422</v>
      </c>
      <c r="GE417">
        <v>0</v>
      </c>
      <c r="GF417">
        <v>8.799360487804877</v>
      </c>
      <c r="GG417">
        <v>0.05789623693378386</v>
      </c>
      <c r="GH417">
        <v>0.01206553263684738</v>
      </c>
      <c r="GI417">
        <v>1</v>
      </c>
      <c r="GJ417">
        <v>1</v>
      </c>
      <c r="GK417">
        <v>2</v>
      </c>
      <c r="GL417" t="s">
        <v>438</v>
      </c>
      <c r="GM417">
        <v>3.10325</v>
      </c>
      <c r="GN417">
        <v>2.758</v>
      </c>
      <c r="GO417">
        <v>0.0473324</v>
      </c>
      <c r="GP417">
        <v>0.0450777</v>
      </c>
      <c r="GQ417">
        <v>0.107354</v>
      </c>
      <c r="GR417">
        <v>0.06844500000000001</v>
      </c>
      <c r="GS417">
        <v>24026</v>
      </c>
      <c r="GT417">
        <v>22664.5</v>
      </c>
      <c r="GU417">
        <v>25803</v>
      </c>
      <c r="GV417">
        <v>24106.9</v>
      </c>
      <c r="GW417">
        <v>37018.6</v>
      </c>
      <c r="GX417">
        <v>32898</v>
      </c>
      <c r="GY417">
        <v>45158.5</v>
      </c>
      <c r="GZ417">
        <v>38215.3</v>
      </c>
      <c r="HA417">
        <v>1.76485</v>
      </c>
      <c r="HB417">
        <v>1.62265</v>
      </c>
      <c r="HC417">
        <v>-0.132713</v>
      </c>
      <c r="HD417">
        <v>0</v>
      </c>
      <c r="HE417">
        <v>30.181</v>
      </c>
      <c r="HF417">
        <v>999.9</v>
      </c>
      <c r="HG417">
        <v>38.5</v>
      </c>
      <c r="HH417">
        <v>31</v>
      </c>
      <c r="HI417">
        <v>20.5764</v>
      </c>
      <c r="HJ417">
        <v>61.7247</v>
      </c>
      <c r="HK417">
        <v>24.2067</v>
      </c>
      <c r="HL417">
        <v>1</v>
      </c>
      <c r="HM417">
        <v>1.35138</v>
      </c>
      <c r="HN417">
        <v>8.82151</v>
      </c>
      <c r="HO417">
        <v>20.0871</v>
      </c>
      <c r="HP417">
        <v>5.2083</v>
      </c>
      <c r="HQ417">
        <v>11.992</v>
      </c>
      <c r="HR417">
        <v>4.9609</v>
      </c>
      <c r="HS417">
        <v>3.2744</v>
      </c>
      <c r="HT417">
        <v>9999</v>
      </c>
      <c r="HU417">
        <v>9999</v>
      </c>
      <c r="HV417">
        <v>9999</v>
      </c>
      <c r="HW417">
        <v>164</v>
      </c>
      <c r="HX417">
        <v>1.86371</v>
      </c>
      <c r="HY417">
        <v>1.85975</v>
      </c>
      <c r="HZ417">
        <v>1.85806</v>
      </c>
      <c r="IA417">
        <v>1.85944</v>
      </c>
      <c r="IB417">
        <v>1.85959</v>
      </c>
      <c r="IC417">
        <v>1.85806</v>
      </c>
      <c r="ID417">
        <v>1.85714</v>
      </c>
      <c r="IE417">
        <v>1.85211</v>
      </c>
      <c r="IF417">
        <v>0</v>
      </c>
      <c r="IG417">
        <v>0</v>
      </c>
      <c r="IH417">
        <v>0</v>
      </c>
      <c r="II417">
        <v>0</v>
      </c>
      <c r="IJ417" t="s">
        <v>433</v>
      </c>
      <c r="IK417" t="s">
        <v>434</v>
      </c>
      <c r="IL417" t="s">
        <v>435</v>
      </c>
      <c r="IM417" t="s">
        <v>435</v>
      </c>
      <c r="IN417" t="s">
        <v>435</v>
      </c>
      <c r="IO417" t="s">
        <v>435</v>
      </c>
      <c r="IP417">
        <v>0</v>
      </c>
      <c r="IQ417">
        <v>100</v>
      </c>
      <c r="IR417">
        <v>100</v>
      </c>
      <c r="IS417">
        <v>-21.77</v>
      </c>
      <c r="IT417">
        <v>-3.8834</v>
      </c>
      <c r="IU417">
        <v>-16.6085</v>
      </c>
      <c r="IV417">
        <v>-0.025043</v>
      </c>
      <c r="IW417">
        <v>8.203140000000001E-06</v>
      </c>
      <c r="IX417">
        <v>-1.60171E-09</v>
      </c>
      <c r="IY417">
        <v>-1.888628221791511</v>
      </c>
      <c r="IZ417">
        <v>-0.1542298006697892</v>
      </c>
      <c r="JA417">
        <v>0.004482180110296973</v>
      </c>
      <c r="JB417">
        <v>-5.576280945024944E-05</v>
      </c>
      <c r="JC417">
        <v>4</v>
      </c>
      <c r="JD417">
        <v>1967</v>
      </c>
      <c r="JE417">
        <v>1</v>
      </c>
      <c r="JF417">
        <v>28</v>
      </c>
      <c r="JG417">
        <v>20.3</v>
      </c>
      <c r="JH417">
        <v>20.5</v>
      </c>
      <c r="JI417">
        <v>0.678711</v>
      </c>
      <c r="JJ417">
        <v>2.65015</v>
      </c>
      <c r="JK417">
        <v>1.49658</v>
      </c>
      <c r="JL417">
        <v>2.40479</v>
      </c>
      <c r="JM417">
        <v>1.54907</v>
      </c>
      <c r="JN417">
        <v>2.3645</v>
      </c>
      <c r="JO417">
        <v>34.1225</v>
      </c>
      <c r="JP417">
        <v>15.2265</v>
      </c>
      <c r="JQ417">
        <v>18</v>
      </c>
      <c r="JR417">
        <v>508.807</v>
      </c>
      <c r="JS417">
        <v>426.682</v>
      </c>
      <c r="JT417">
        <v>22.5891</v>
      </c>
      <c r="JU417">
        <v>42.3175</v>
      </c>
      <c r="JV417">
        <v>30.0001</v>
      </c>
      <c r="JW417">
        <v>42.221</v>
      </c>
      <c r="JX417">
        <v>42.092</v>
      </c>
      <c r="JY417">
        <v>13.6135</v>
      </c>
      <c r="JZ417">
        <v>7.16988</v>
      </c>
      <c r="KA417">
        <v>24.1424</v>
      </c>
      <c r="KB417">
        <v>22.5806</v>
      </c>
      <c r="KC417">
        <v>185.84</v>
      </c>
      <c r="KD417">
        <v>14.3881</v>
      </c>
      <c r="KE417">
        <v>98.65519999999999</v>
      </c>
      <c r="KF417">
        <v>92.09050000000001</v>
      </c>
    </row>
    <row r="418" spans="1:292">
      <c r="A418">
        <v>400</v>
      </c>
      <c r="B418">
        <v>1694446966.5</v>
      </c>
      <c r="C418">
        <v>12886</v>
      </c>
      <c r="D418" t="s">
        <v>1242</v>
      </c>
      <c r="E418" t="s">
        <v>1243</v>
      </c>
      <c r="F418">
        <v>5</v>
      </c>
      <c r="G418" t="s">
        <v>1212</v>
      </c>
      <c r="H418">
        <v>1694446959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K418*DK418*100.0/(AV418*EE418),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K418*DK418*100.0/(AV418*EE418),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205.0772605782818</v>
      </c>
      <c r="AJ418">
        <v>191.2144727272726</v>
      </c>
      <c r="AK418">
        <v>-2.927487237852746</v>
      </c>
      <c r="AL418">
        <v>65.84886567210333</v>
      </c>
      <c r="AM418">
        <f>(AO418 - AN418 + DX418*1E3/(8.314*(DZ418+273.15)) * AQ418/DW418 * AP418) * DW418/(100*DK418) * 1000/(1000 - AO418)</f>
        <v>0</v>
      </c>
      <c r="AN418">
        <v>14.33110631373851</v>
      </c>
      <c r="AO418">
        <v>23.14006</v>
      </c>
      <c r="AP418">
        <v>4.783781421365785E-05</v>
      </c>
      <c r="AQ418">
        <v>103.5088978643958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429</v>
      </c>
      <c r="AX418" t="s">
        <v>429</v>
      </c>
      <c r="AY418">
        <v>0</v>
      </c>
      <c r="AZ418">
        <v>0</v>
      </c>
      <c r="BA418">
        <f>1-AY418/AZ418</f>
        <v>0</v>
      </c>
      <c r="BB418">
        <v>0</v>
      </c>
      <c r="BC418" t="s">
        <v>429</v>
      </c>
      <c r="BD418" t="s">
        <v>429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429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4.16</v>
      </c>
      <c r="DL418">
        <v>0.5</v>
      </c>
      <c r="DM418" t="s">
        <v>430</v>
      </c>
      <c r="DN418">
        <v>2</v>
      </c>
      <c r="DO418" t="b">
        <v>1</v>
      </c>
      <c r="DP418">
        <v>1694446959</v>
      </c>
      <c r="DQ418">
        <v>206.9472222222223</v>
      </c>
      <c r="DR418">
        <v>217.6391111111111</v>
      </c>
      <c r="DS418">
        <v>23.12680740740741</v>
      </c>
      <c r="DT418">
        <v>14.31874074074074</v>
      </c>
      <c r="DU418">
        <v>228.8759629629629</v>
      </c>
      <c r="DV418">
        <v>27.01005185185186</v>
      </c>
      <c r="DW418">
        <v>499.9933703703704</v>
      </c>
      <c r="DX418">
        <v>84.41000370370369</v>
      </c>
      <c r="DY418">
        <v>0.09998472222222221</v>
      </c>
      <c r="DZ418">
        <v>28.4806</v>
      </c>
      <c r="EA418">
        <v>28.01661851851852</v>
      </c>
      <c r="EB418">
        <v>999.9000000000001</v>
      </c>
      <c r="EC418">
        <v>0</v>
      </c>
      <c r="ED418">
        <v>0</v>
      </c>
      <c r="EE418">
        <v>10001.99111111111</v>
      </c>
      <c r="EF418">
        <v>0</v>
      </c>
      <c r="EG418">
        <v>1541.87037037037</v>
      </c>
      <c r="EH418">
        <v>-10.69186925925926</v>
      </c>
      <c r="EI418">
        <v>211.8465185185185</v>
      </c>
      <c r="EJ418">
        <v>220.8006296296296</v>
      </c>
      <c r="EK418">
        <v>8.808060740740741</v>
      </c>
      <c r="EL418">
        <v>217.6391111111111</v>
      </c>
      <c r="EM418">
        <v>14.31874074074074</v>
      </c>
      <c r="EN418">
        <v>1.952134444444444</v>
      </c>
      <c r="EO418">
        <v>1.208645555555556</v>
      </c>
      <c r="EP418">
        <v>17.06134814814815</v>
      </c>
      <c r="EQ418">
        <v>9.708458148148148</v>
      </c>
      <c r="ER418">
        <v>2000.01</v>
      </c>
      <c r="ES418">
        <v>0.9799944444444445</v>
      </c>
      <c r="ET418">
        <v>0.02000554444444445</v>
      </c>
      <c r="EU418">
        <v>0</v>
      </c>
      <c r="EV418">
        <v>657.8063333333332</v>
      </c>
      <c r="EW418">
        <v>5.00078</v>
      </c>
      <c r="EX418">
        <v>14642.98148148148</v>
      </c>
      <c r="EY418">
        <v>16379.6962962963</v>
      </c>
      <c r="EZ418">
        <v>47.76596296296296</v>
      </c>
      <c r="FA418">
        <v>49.25459259259259</v>
      </c>
      <c r="FB418">
        <v>48.42574074074074</v>
      </c>
      <c r="FC418">
        <v>48.35637037037037</v>
      </c>
      <c r="FD418">
        <v>48.06681481481481</v>
      </c>
      <c r="FE418">
        <v>1955.1</v>
      </c>
      <c r="FF418">
        <v>39.91</v>
      </c>
      <c r="FG418">
        <v>0</v>
      </c>
      <c r="FH418">
        <v>1694446967.1</v>
      </c>
      <c r="FI418">
        <v>0</v>
      </c>
      <c r="FJ418">
        <v>657.59984</v>
      </c>
      <c r="FK418">
        <v>-24.05307696513267</v>
      </c>
      <c r="FL418">
        <v>-504.8307700873421</v>
      </c>
      <c r="FM418">
        <v>14638.584</v>
      </c>
      <c r="FN418">
        <v>15</v>
      </c>
      <c r="FO418">
        <v>1694445743.6</v>
      </c>
      <c r="FP418" t="s">
        <v>1213</v>
      </c>
      <c r="FQ418">
        <v>1694445743.6</v>
      </c>
      <c r="FR418">
        <v>1694445732.6</v>
      </c>
      <c r="FS418">
        <v>6</v>
      </c>
      <c r="FT418">
        <v>-0.279</v>
      </c>
      <c r="FU418">
        <v>-0.156</v>
      </c>
      <c r="FV418">
        <v>-26.299</v>
      </c>
      <c r="FW418">
        <v>-3.906</v>
      </c>
      <c r="FX418">
        <v>420</v>
      </c>
      <c r="FY418">
        <v>24</v>
      </c>
      <c r="FZ418">
        <v>0.06</v>
      </c>
      <c r="GA418">
        <v>0.06</v>
      </c>
      <c r="GB418">
        <v>-12.0384785</v>
      </c>
      <c r="GC418">
        <v>24.74262191369608</v>
      </c>
      <c r="GD418">
        <v>2.380672230876764</v>
      </c>
      <c r="GE418">
        <v>0</v>
      </c>
      <c r="GF418">
        <v>8.803445999999999</v>
      </c>
      <c r="GG418">
        <v>0.03113110694183531</v>
      </c>
      <c r="GH418">
        <v>0.01057894767923546</v>
      </c>
      <c r="GI418">
        <v>1</v>
      </c>
      <c r="GJ418">
        <v>1</v>
      </c>
      <c r="GK418">
        <v>2</v>
      </c>
      <c r="GL418" t="s">
        <v>438</v>
      </c>
      <c r="GM418">
        <v>3.10324</v>
      </c>
      <c r="GN418">
        <v>2.75808</v>
      </c>
      <c r="GO418">
        <v>0.0446033</v>
      </c>
      <c r="GP418">
        <v>0.0419529</v>
      </c>
      <c r="GQ418">
        <v>0.107381</v>
      </c>
      <c r="GR418">
        <v>0.0683936</v>
      </c>
      <c r="GS418">
        <v>24094.6</v>
      </c>
      <c r="GT418">
        <v>22738.4</v>
      </c>
      <c r="GU418">
        <v>25803</v>
      </c>
      <c r="GV418">
        <v>24106.9</v>
      </c>
      <c r="GW418">
        <v>37017</v>
      </c>
      <c r="GX418">
        <v>32899.3</v>
      </c>
      <c r="GY418">
        <v>45158.3</v>
      </c>
      <c r="GZ418">
        <v>38215.1</v>
      </c>
      <c r="HA418">
        <v>1.76488</v>
      </c>
      <c r="HB418">
        <v>1.62267</v>
      </c>
      <c r="HC418">
        <v>-0.132285</v>
      </c>
      <c r="HD418">
        <v>0</v>
      </c>
      <c r="HE418">
        <v>30.181</v>
      </c>
      <c r="HF418">
        <v>999.9</v>
      </c>
      <c r="HG418">
        <v>38.5</v>
      </c>
      <c r="HH418">
        <v>31</v>
      </c>
      <c r="HI418">
        <v>20.5782</v>
      </c>
      <c r="HJ418">
        <v>61.6747</v>
      </c>
      <c r="HK418">
        <v>24.0224</v>
      </c>
      <c r="HL418">
        <v>1</v>
      </c>
      <c r="HM418">
        <v>1.35181</v>
      </c>
      <c r="HN418">
        <v>8.8629</v>
      </c>
      <c r="HO418">
        <v>20.0852</v>
      </c>
      <c r="HP418">
        <v>5.20786</v>
      </c>
      <c r="HQ418">
        <v>11.992</v>
      </c>
      <c r="HR418">
        <v>4.96075</v>
      </c>
      <c r="HS418">
        <v>3.27413</v>
      </c>
      <c r="HT418">
        <v>9999</v>
      </c>
      <c r="HU418">
        <v>9999</v>
      </c>
      <c r="HV418">
        <v>9999</v>
      </c>
      <c r="HW418">
        <v>164</v>
      </c>
      <c r="HX418">
        <v>1.86372</v>
      </c>
      <c r="HY418">
        <v>1.85978</v>
      </c>
      <c r="HZ418">
        <v>1.85806</v>
      </c>
      <c r="IA418">
        <v>1.85945</v>
      </c>
      <c r="IB418">
        <v>1.85959</v>
      </c>
      <c r="IC418">
        <v>1.85806</v>
      </c>
      <c r="ID418">
        <v>1.85713</v>
      </c>
      <c r="IE418">
        <v>1.85211</v>
      </c>
      <c r="IF418">
        <v>0</v>
      </c>
      <c r="IG418">
        <v>0</v>
      </c>
      <c r="IH418">
        <v>0</v>
      </c>
      <c r="II418">
        <v>0</v>
      </c>
      <c r="IJ418" t="s">
        <v>433</v>
      </c>
      <c r="IK418" t="s">
        <v>434</v>
      </c>
      <c r="IL418" t="s">
        <v>435</v>
      </c>
      <c r="IM418" t="s">
        <v>435</v>
      </c>
      <c r="IN418" t="s">
        <v>435</v>
      </c>
      <c r="IO418" t="s">
        <v>435</v>
      </c>
      <c r="IP418">
        <v>0</v>
      </c>
      <c r="IQ418">
        <v>100</v>
      </c>
      <c r="IR418">
        <v>100</v>
      </c>
      <c r="IS418">
        <v>-21.451</v>
      </c>
      <c r="IT418">
        <v>-3.8837</v>
      </c>
      <c r="IU418">
        <v>-16.6085</v>
      </c>
      <c r="IV418">
        <v>-0.025043</v>
      </c>
      <c r="IW418">
        <v>8.203140000000001E-06</v>
      </c>
      <c r="IX418">
        <v>-1.60171E-09</v>
      </c>
      <c r="IY418">
        <v>-1.888628221791511</v>
      </c>
      <c r="IZ418">
        <v>-0.1542298006697892</v>
      </c>
      <c r="JA418">
        <v>0.004482180110296973</v>
      </c>
      <c r="JB418">
        <v>-5.576280945024944E-05</v>
      </c>
      <c r="JC418">
        <v>4</v>
      </c>
      <c r="JD418">
        <v>1967</v>
      </c>
      <c r="JE418">
        <v>1</v>
      </c>
      <c r="JF418">
        <v>28</v>
      </c>
      <c r="JG418">
        <v>20.4</v>
      </c>
      <c r="JH418">
        <v>20.6</v>
      </c>
      <c r="JI418">
        <v>0.637207</v>
      </c>
      <c r="JJ418">
        <v>2.64404</v>
      </c>
      <c r="JK418">
        <v>1.49658</v>
      </c>
      <c r="JL418">
        <v>2.40479</v>
      </c>
      <c r="JM418">
        <v>1.54907</v>
      </c>
      <c r="JN418">
        <v>2.44751</v>
      </c>
      <c r="JO418">
        <v>34.1452</v>
      </c>
      <c r="JP418">
        <v>15.2353</v>
      </c>
      <c r="JQ418">
        <v>18</v>
      </c>
      <c r="JR418">
        <v>508.824</v>
      </c>
      <c r="JS418">
        <v>426.698</v>
      </c>
      <c r="JT418">
        <v>22.5784</v>
      </c>
      <c r="JU418">
        <v>42.3175</v>
      </c>
      <c r="JV418">
        <v>30.0004</v>
      </c>
      <c r="JW418">
        <v>42.221</v>
      </c>
      <c r="JX418">
        <v>42.092</v>
      </c>
      <c r="JY418">
        <v>12.7581</v>
      </c>
      <c r="JZ418">
        <v>6.87963</v>
      </c>
      <c r="KA418">
        <v>23.761</v>
      </c>
      <c r="KB418">
        <v>22.5604</v>
      </c>
      <c r="KC418">
        <v>165.786</v>
      </c>
      <c r="KD418">
        <v>14.3758</v>
      </c>
      <c r="KE418">
        <v>98.655</v>
      </c>
      <c r="KF418">
        <v>92.0902</v>
      </c>
    </row>
    <row r="419" spans="1:292">
      <c r="A419">
        <v>401</v>
      </c>
      <c r="B419">
        <v>1694446971.5</v>
      </c>
      <c r="C419">
        <v>12891</v>
      </c>
      <c r="D419" t="s">
        <v>1244</v>
      </c>
      <c r="E419" t="s">
        <v>1245</v>
      </c>
      <c r="F419">
        <v>5</v>
      </c>
      <c r="G419" t="s">
        <v>1212</v>
      </c>
      <c r="H419">
        <v>1694446963.714286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K419*DK419*100.0/(AV419*EE419),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K419*DK419*100.0/(AV419*EE419),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188.1433685201358</v>
      </c>
      <c r="AJ419">
        <v>176.4353696969697</v>
      </c>
      <c r="AK419">
        <v>-2.954302679453487</v>
      </c>
      <c r="AL419">
        <v>65.84886567210333</v>
      </c>
      <c r="AM419">
        <f>(AO419 - AN419 + DX419*1E3/(8.314*(DZ419+273.15)) * AQ419/DW419 * AP419) * DW419/(100*DK419) * 1000/(1000 - AO419)</f>
        <v>0</v>
      </c>
      <c r="AN419">
        <v>14.29083249698975</v>
      </c>
      <c r="AO419">
        <v>23.13924545454543</v>
      </c>
      <c r="AP419">
        <v>1.857818782870341E-05</v>
      </c>
      <c r="AQ419">
        <v>103.5088978643958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429</v>
      </c>
      <c r="AX419" t="s">
        <v>429</v>
      </c>
      <c r="AY419">
        <v>0</v>
      </c>
      <c r="AZ419">
        <v>0</v>
      </c>
      <c r="BA419">
        <f>1-AY419/AZ419</f>
        <v>0</v>
      </c>
      <c r="BB419">
        <v>0</v>
      </c>
      <c r="BC419" t="s">
        <v>429</v>
      </c>
      <c r="BD419" t="s">
        <v>429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429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4.16</v>
      </c>
      <c r="DL419">
        <v>0.5</v>
      </c>
      <c r="DM419" t="s">
        <v>430</v>
      </c>
      <c r="DN419">
        <v>2</v>
      </c>
      <c r="DO419" t="b">
        <v>1</v>
      </c>
      <c r="DP419">
        <v>1694446963.714286</v>
      </c>
      <c r="DQ419">
        <v>193.3494285714285</v>
      </c>
      <c r="DR419">
        <v>202.0448214285714</v>
      </c>
      <c r="DS419">
        <v>23.13350357142857</v>
      </c>
      <c r="DT419">
        <v>14.31585</v>
      </c>
      <c r="DU419">
        <v>214.9773214285714</v>
      </c>
      <c r="DV419">
        <v>27.01698214285714</v>
      </c>
      <c r="DW419">
        <v>499.9948571428572</v>
      </c>
      <c r="DX419">
        <v>84.40943214285717</v>
      </c>
      <c r="DY419">
        <v>0.1000044428571429</v>
      </c>
      <c r="DZ419">
        <v>28.47668214285715</v>
      </c>
      <c r="EA419">
        <v>28.01981785714286</v>
      </c>
      <c r="EB419">
        <v>999.9000000000002</v>
      </c>
      <c r="EC419">
        <v>0</v>
      </c>
      <c r="ED419">
        <v>0</v>
      </c>
      <c r="EE419">
        <v>10001.36071428572</v>
      </c>
      <c r="EF419">
        <v>0</v>
      </c>
      <c r="EG419">
        <v>1541.786428571429</v>
      </c>
      <c r="EH419">
        <v>-8.695347499999999</v>
      </c>
      <c r="EI419">
        <v>197.9281785714286</v>
      </c>
      <c r="EJ419">
        <v>204.9794285714286</v>
      </c>
      <c r="EK419">
        <v>8.817648214285713</v>
      </c>
      <c r="EL419">
        <v>202.0448214285714</v>
      </c>
      <c r="EM419">
        <v>14.31585</v>
      </c>
      <c r="EN419">
        <v>1.952686785714286</v>
      </c>
      <c r="EO419">
        <v>1.208393214285714</v>
      </c>
      <c r="EP419">
        <v>17.06581071428571</v>
      </c>
      <c r="EQ419">
        <v>9.7053475</v>
      </c>
      <c r="ER419">
        <v>1999.991428571428</v>
      </c>
      <c r="ES419">
        <v>0.979994392857143</v>
      </c>
      <c r="ET419">
        <v>0.02000559285714286</v>
      </c>
      <c r="EU419">
        <v>0</v>
      </c>
      <c r="EV419">
        <v>656.1001428571428</v>
      </c>
      <c r="EW419">
        <v>5.00078</v>
      </c>
      <c r="EX419">
        <v>14610.78571428572</v>
      </c>
      <c r="EY419">
        <v>16379.54285714285</v>
      </c>
      <c r="EZ419">
        <v>47.77196428571427</v>
      </c>
      <c r="FA419">
        <v>49.25885714285715</v>
      </c>
      <c r="FB419">
        <v>48.43071428571428</v>
      </c>
      <c r="FC419">
        <v>48.35921428571428</v>
      </c>
      <c r="FD419">
        <v>48.06446428571428</v>
      </c>
      <c r="FE419">
        <v>1955.081428571429</v>
      </c>
      <c r="FF419">
        <v>39.91</v>
      </c>
      <c r="FG419">
        <v>0</v>
      </c>
      <c r="FH419">
        <v>1694446971.9</v>
      </c>
      <c r="FI419">
        <v>0</v>
      </c>
      <c r="FJ419">
        <v>655.92576</v>
      </c>
      <c r="FK419">
        <v>-18.4316153411996</v>
      </c>
      <c r="FL419">
        <v>-313.8153842124428</v>
      </c>
      <c r="FM419">
        <v>14607.412</v>
      </c>
      <c r="FN419">
        <v>15</v>
      </c>
      <c r="FO419">
        <v>1694445743.6</v>
      </c>
      <c r="FP419" t="s">
        <v>1213</v>
      </c>
      <c r="FQ419">
        <v>1694445743.6</v>
      </c>
      <c r="FR419">
        <v>1694445732.6</v>
      </c>
      <c r="FS419">
        <v>6</v>
      </c>
      <c r="FT419">
        <v>-0.279</v>
      </c>
      <c r="FU419">
        <v>-0.156</v>
      </c>
      <c r="FV419">
        <v>-26.299</v>
      </c>
      <c r="FW419">
        <v>-3.906</v>
      </c>
      <c r="FX419">
        <v>420</v>
      </c>
      <c r="FY419">
        <v>24</v>
      </c>
      <c r="FZ419">
        <v>0.06</v>
      </c>
      <c r="GA419">
        <v>0.06</v>
      </c>
      <c r="GB419">
        <v>-9.830299268292682</v>
      </c>
      <c r="GC419">
        <v>25.20201094076656</v>
      </c>
      <c r="GD419">
        <v>2.486031571621621</v>
      </c>
      <c r="GE419">
        <v>0</v>
      </c>
      <c r="GF419">
        <v>8.817137073170731</v>
      </c>
      <c r="GG419">
        <v>0.1083961672473834</v>
      </c>
      <c r="GH419">
        <v>0.01870987521225252</v>
      </c>
      <c r="GI419">
        <v>1</v>
      </c>
      <c r="GJ419">
        <v>1</v>
      </c>
      <c r="GK419">
        <v>2</v>
      </c>
      <c r="GL419" t="s">
        <v>438</v>
      </c>
      <c r="GM419">
        <v>3.1032</v>
      </c>
      <c r="GN419">
        <v>2.75826</v>
      </c>
      <c r="GO419">
        <v>0.0418013</v>
      </c>
      <c r="GP419">
        <v>0.0387108</v>
      </c>
      <c r="GQ419">
        <v>0.107378</v>
      </c>
      <c r="GR419">
        <v>0.0683093</v>
      </c>
      <c r="GS419">
        <v>24164.9</v>
      </c>
      <c r="GT419">
        <v>22814.7</v>
      </c>
      <c r="GU419">
        <v>25803</v>
      </c>
      <c r="GV419">
        <v>24106.5</v>
      </c>
      <c r="GW419">
        <v>37016.5</v>
      </c>
      <c r="GX419">
        <v>32901.6</v>
      </c>
      <c r="GY419">
        <v>45158</v>
      </c>
      <c r="GZ419">
        <v>38214.7</v>
      </c>
      <c r="HA419">
        <v>1.76455</v>
      </c>
      <c r="HB419">
        <v>1.62272</v>
      </c>
      <c r="HC419">
        <v>-0.132564</v>
      </c>
      <c r="HD419">
        <v>0</v>
      </c>
      <c r="HE419">
        <v>30.1788</v>
      </c>
      <c r="HF419">
        <v>999.9</v>
      </c>
      <c r="HG419">
        <v>38.4</v>
      </c>
      <c r="HH419">
        <v>31</v>
      </c>
      <c r="HI419">
        <v>20.5225</v>
      </c>
      <c r="HJ419">
        <v>61.5647</v>
      </c>
      <c r="HK419">
        <v>24.1907</v>
      </c>
      <c r="HL419">
        <v>1</v>
      </c>
      <c r="HM419">
        <v>1.35253</v>
      </c>
      <c r="HN419">
        <v>8.919650000000001</v>
      </c>
      <c r="HO419">
        <v>20.083</v>
      </c>
      <c r="HP419">
        <v>5.20771</v>
      </c>
      <c r="HQ419">
        <v>11.992</v>
      </c>
      <c r="HR419">
        <v>4.9609</v>
      </c>
      <c r="HS419">
        <v>3.2741</v>
      </c>
      <c r="HT419">
        <v>9999</v>
      </c>
      <c r="HU419">
        <v>9999</v>
      </c>
      <c r="HV419">
        <v>9999</v>
      </c>
      <c r="HW419">
        <v>164</v>
      </c>
      <c r="HX419">
        <v>1.86371</v>
      </c>
      <c r="HY419">
        <v>1.85978</v>
      </c>
      <c r="HZ419">
        <v>1.85805</v>
      </c>
      <c r="IA419">
        <v>1.85944</v>
      </c>
      <c r="IB419">
        <v>1.85959</v>
      </c>
      <c r="IC419">
        <v>1.85806</v>
      </c>
      <c r="ID419">
        <v>1.85712</v>
      </c>
      <c r="IE419">
        <v>1.85211</v>
      </c>
      <c r="IF419">
        <v>0</v>
      </c>
      <c r="IG419">
        <v>0</v>
      </c>
      <c r="IH419">
        <v>0</v>
      </c>
      <c r="II419">
        <v>0</v>
      </c>
      <c r="IJ419" t="s">
        <v>433</v>
      </c>
      <c r="IK419" t="s">
        <v>434</v>
      </c>
      <c r="IL419" t="s">
        <v>435</v>
      </c>
      <c r="IM419" t="s">
        <v>435</v>
      </c>
      <c r="IN419" t="s">
        <v>435</v>
      </c>
      <c r="IO419" t="s">
        <v>435</v>
      </c>
      <c r="IP419">
        <v>0</v>
      </c>
      <c r="IQ419">
        <v>100</v>
      </c>
      <c r="IR419">
        <v>100</v>
      </c>
      <c r="IS419">
        <v>-21.127</v>
      </c>
      <c r="IT419">
        <v>-3.8837</v>
      </c>
      <c r="IU419">
        <v>-16.6085</v>
      </c>
      <c r="IV419">
        <v>-0.025043</v>
      </c>
      <c r="IW419">
        <v>8.203140000000001E-06</v>
      </c>
      <c r="IX419">
        <v>-1.60171E-09</v>
      </c>
      <c r="IY419">
        <v>-1.888628221791511</v>
      </c>
      <c r="IZ419">
        <v>-0.1542298006697892</v>
      </c>
      <c r="JA419">
        <v>0.004482180110296973</v>
      </c>
      <c r="JB419">
        <v>-5.576280945024944E-05</v>
      </c>
      <c r="JC419">
        <v>4</v>
      </c>
      <c r="JD419">
        <v>1967</v>
      </c>
      <c r="JE419">
        <v>1</v>
      </c>
      <c r="JF419">
        <v>28</v>
      </c>
      <c r="JG419">
        <v>20.5</v>
      </c>
      <c r="JH419">
        <v>20.6</v>
      </c>
      <c r="JI419">
        <v>0.596924</v>
      </c>
      <c r="JJ419">
        <v>2.65503</v>
      </c>
      <c r="JK419">
        <v>1.49658</v>
      </c>
      <c r="JL419">
        <v>2.40479</v>
      </c>
      <c r="JM419">
        <v>1.54907</v>
      </c>
      <c r="JN419">
        <v>2.38037</v>
      </c>
      <c r="JO419">
        <v>34.1452</v>
      </c>
      <c r="JP419">
        <v>15.2178</v>
      </c>
      <c r="JQ419">
        <v>18</v>
      </c>
      <c r="JR419">
        <v>508.61</v>
      </c>
      <c r="JS419">
        <v>426.73</v>
      </c>
      <c r="JT419">
        <v>22.5617</v>
      </c>
      <c r="JU419">
        <v>42.3175</v>
      </c>
      <c r="JV419">
        <v>30.0006</v>
      </c>
      <c r="JW419">
        <v>42.221</v>
      </c>
      <c r="JX419">
        <v>42.092</v>
      </c>
      <c r="JY419">
        <v>11.9784</v>
      </c>
      <c r="JZ419">
        <v>6.87963</v>
      </c>
      <c r="KA419">
        <v>23.761</v>
      </c>
      <c r="KB419">
        <v>22.537</v>
      </c>
      <c r="KC419">
        <v>152.43</v>
      </c>
      <c r="KD419">
        <v>14.3719</v>
      </c>
      <c r="KE419">
        <v>98.6544</v>
      </c>
      <c r="KF419">
        <v>92.089</v>
      </c>
    </row>
    <row r="420" spans="1:292">
      <c r="A420">
        <v>402</v>
      </c>
      <c r="B420">
        <v>1694446976.5</v>
      </c>
      <c r="C420">
        <v>12896</v>
      </c>
      <c r="D420" t="s">
        <v>1246</v>
      </c>
      <c r="E420" t="s">
        <v>1247</v>
      </c>
      <c r="F420">
        <v>5</v>
      </c>
      <c r="G420" t="s">
        <v>1212</v>
      </c>
      <c r="H420">
        <v>1694446969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K420*DK420*100.0/(AV420*EE420),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K420*DK420*100.0/(AV420*EE420),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171.3503427372596</v>
      </c>
      <c r="AJ420">
        <v>161.7825393939394</v>
      </c>
      <c r="AK420">
        <v>-2.933560466800166</v>
      </c>
      <c r="AL420">
        <v>65.84886567210333</v>
      </c>
      <c r="AM420">
        <f>(AO420 - AN420 + DX420*1E3/(8.314*(DZ420+273.15)) * AQ420/DW420 * AP420) * DW420/(100*DK420) * 1000/(1000 - AO420)</f>
        <v>0</v>
      </c>
      <c r="AN420">
        <v>14.29665882725704</v>
      </c>
      <c r="AO420">
        <v>23.14036424242422</v>
      </c>
      <c r="AP420">
        <v>-7.80203088669542E-06</v>
      </c>
      <c r="AQ420">
        <v>103.5088978643958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429</v>
      </c>
      <c r="AX420" t="s">
        <v>429</v>
      </c>
      <c r="AY420">
        <v>0</v>
      </c>
      <c r="AZ420">
        <v>0</v>
      </c>
      <c r="BA420">
        <f>1-AY420/AZ420</f>
        <v>0</v>
      </c>
      <c r="BB420">
        <v>0</v>
      </c>
      <c r="BC420" t="s">
        <v>429</v>
      </c>
      <c r="BD420" t="s">
        <v>429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429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4.16</v>
      </c>
      <c r="DL420">
        <v>0.5</v>
      </c>
      <c r="DM420" t="s">
        <v>430</v>
      </c>
      <c r="DN420">
        <v>2</v>
      </c>
      <c r="DO420" t="b">
        <v>1</v>
      </c>
      <c r="DP420">
        <v>1694446969</v>
      </c>
      <c r="DQ420">
        <v>178.1305185185186</v>
      </c>
      <c r="DR420">
        <v>184.5572592592593</v>
      </c>
      <c r="DS420">
        <v>23.13912962962963</v>
      </c>
      <c r="DT420">
        <v>14.30618888888889</v>
      </c>
      <c r="DU420">
        <v>199.4184444444444</v>
      </c>
      <c r="DV420">
        <v>27.02280740740741</v>
      </c>
      <c r="DW420">
        <v>500.0183703703704</v>
      </c>
      <c r="DX420">
        <v>84.40998148148148</v>
      </c>
      <c r="DY420">
        <v>0.1000634037037037</v>
      </c>
      <c r="DZ420">
        <v>28.47091851851853</v>
      </c>
      <c r="EA420">
        <v>28.02091111111111</v>
      </c>
      <c r="EB420">
        <v>999.9000000000001</v>
      </c>
      <c r="EC420">
        <v>0</v>
      </c>
      <c r="ED420">
        <v>0</v>
      </c>
      <c r="EE420">
        <v>9999.282962962963</v>
      </c>
      <c r="EF420">
        <v>0</v>
      </c>
      <c r="EG420">
        <v>1542.278518518518</v>
      </c>
      <c r="EH420">
        <v>-6.426821481481482</v>
      </c>
      <c r="EI420">
        <v>182.350037037037</v>
      </c>
      <c r="EJ420">
        <v>187.2361481481481</v>
      </c>
      <c r="EK420">
        <v>8.832939629629628</v>
      </c>
      <c r="EL420">
        <v>184.5572592592593</v>
      </c>
      <c r="EM420">
        <v>14.30618888888889</v>
      </c>
      <c r="EN420">
        <v>1.953173703703704</v>
      </c>
      <c r="EO420">
        <v>1.207584814814815</v>
      </c>
      <c r="EP420">
        <v>17.06975185185185</v>
      </c>
      <c r="EQ420">
        <v>9.69538</v>
      </c>
      <c r="ER420">
        <v>1999.984814814815</v>
      </c>
      <c r="ES420">
        <v>0.9799944444444445</v>
      </c>
      <c r="ET420">
        <v>0.02000554074074074</v>
      </c>
      <c r="EU420">
        <v>0</v>
      </c>
      <c r="EV420">
        <v>654.7384814814816</v>
      </c>
      <c r="EW420">
        <v>5.00078</v>
      </c>
      <c r="EX420">
        <v>14584.57407407407</v>
      </c>
      <c r="EY420">
        <v>16379.48518518518</v>
      </c>
      <c r="EZ420">
        <v>47.79355555555554</v>
      </c>
      <c r="FA420">
        <v>49.27066666666666</v>
      </c>
      <c r="FB420">
        <v>48.45359259259259</v>
      </c>
      <c r="FC420">
        <v>48.37948148148148</v>
      </c>
      <c r="FD420">
        <v>48.07844444444444</v>
      </c>
      <c r="FE420">
        <v>1955.074814814815</v>
      </c>
      <c r="FF420">
        <v>39.91</v>
      </c>
      <c r="FG420">
        <v>0</v>
      </c>
      <c r="FH420">
        <v>1694446976.7</v>
      </c>
      <c r="FI420">
        <v>0</v>
      </c>
      <c r="FJ420">
        <v>654.7376</v>
      </c>
      <c r="FK420">
        <v>-12.19023075250449</v>
      </c>
      <c r="FL420">
        <v>-204.7307692429874</v>
      </c>
      <c r="FM420">
        <v>14584.54</v>
      </c>
      <c r="FN420">
        <v>15</v>
      </c>
      <c r="FO420">
        <v>1694445743.6</v>
      </c>
      <c r="FP420" t="s">
        <v>1213</v>
      </c>
      <c r="FQ420">
        <v>1694445743.6</v>
      </c>
      <c r="FR420">
        <v>1694445732.6</v>
      </c>
      <c r="FS420">
        <v>6</v>
      </c>
      <c r="FT420">
        <v>-0.279</v>
      </c>
      <c r="FU420">
        <v>-0.156</v>
      </c>
      <c r="FV420">
        <v>-26.299</v>
      </c>
      <c r="FW420">
        <v>-3.906</v>
      </c>
      <c r="FX420">
        <v>420</v>
      </c>
      <c r="FY420">
        <v>24</v>
      </c>
      <c r="FZ420">
        <v>0.06</v>
      </c>
      <c r="GA420">
        <v>0.06</v>
      </c>
      <c r="GB420">
        <v>-7.692676097560976</v>
      </c>
      <c r="GC420">
        <v>25.86750146341462</v>
      </c>
      <c r="GD420">
        <v>2.551924480078475</v>
      </c>
      <c r="GE420">
        <v>0</v>
      </c>
      <c r="GF420">
        <v>8.823362195121952</v>
      </c>
      <c r="GG420">
        <v>0.1923725435540217</v>
      </c>
      <c r="GH420">
        <v>0.02169585264539524</v>
      </c>
      <c r="GI420">
        <v>1</v>
      </c>
      <c r="GJ420">
        <v>1</v>
      </c>
      <c r="GK420">
        <v>2</v>
      </c>
      <c r="GL420" t="s">
        <v>438</v>
      </c>
      <c r="GM420">
        <v>3.10331</v>
      </c>
      <c r="GN420">
        <v>2.75815</v>
      </c>
      <c r="GO420">
        <v>0.038963</v>
      </c>
      <c r="GP420">
        <v>0.0354334</v>
      </c>
      <c r="GQ420">
        <v>0.107385</v>
      </c>
      <c r="GR420">
        <v>0.0683397</v>
      </c>
      <c r="GS420">
        <v>24236</v>
      </c>
      <c r="GT420">
        <v>22892.2</v>
      </c>
      <c r="GU420">
        <v>25802.7</v>
      </c>
      <c r="GV420">
        <v>24106.5</v>
      </c>
      <c r="GW420">
        <v>37015.7</v>
      </c>
      <c r="GX420">
        <v>32900.1</v>
      </c>
      <c r="GY420">
        <v>45157.7</v>
      </c>
      <c r="GZ420">
        <v>38214.6</v>
      </c>
      <c r="HA420">
        <v>1.76495</v>
      </c>
      <c r="HB420">
        <v>1.62245</v>
      </c>
      <c r="HC420">
        <v>-0.132564</v>
      </c>
      <c r="HD420">
        <v>0</v>
      </c>
      <c r="HE420">
        <v>30.1784</v>
      </c>
      <c r="HF420">
        <v>999.9</v>
      </c>
      <c r="HG420">
        <v>38.4</v>
      </c>
      <c r="HH420">
        <v>31</v>
      </c>
      <c r="HI420">
        <v>20.5219</v>
      </c>
      <c r="HJ420">
        <v>61.5147</v>
      </c>
      <c r="HK420">
        <v>24.0465</v>
      </c>
      <c r="HL420">
        <v>1</v>
      </c>
      <c r="HM420">
        <v>1.35309</v>
      </c>
      <c r="HN420">
        <v>8.98091</v>
      </c>
      <c r="HO420">
        <v>20.0797</v>
      </c>
      <c r="HP420">
        <v>5.20845</v>
      </c>
      <c r="HQ420">
        <v>11.992</v>
      </c>
      <c r="HR420">
        <v>4.9611</v>
      </c>
      <c r="HS420">
        <v>3.27408</v>
      </c>
      <c r="HT420">
        <v>9999</v>
      </c>
      <c r="HU420">
        <v>9999</v>
      </c>
      <c r="HV420">
        <v>9999</v>
      </c>
      <c r="HW420">
        <v>164</v>
      </c>
      <c r="HX420">
        <v>1.86371</v>
      </c>
      <c r="HY420">
        <v>1.85976</v>
      </c>
      <c r="HZ420">
        <v>1.85805</v>
      </c>
      <c r="IA420">
        <v>1.85945</v>
      </c>
      <c r="IB420">
        <v>1.85959</v>
      </c>
      <c r="IC420">
        <v>1.85806</v>
      </c>
      <c r="ID420">
        <v>1.85712</v>
      </c>
      <c r="IE420">
        <v>1.85211</v>
      </c>
      <c r="IF420">
        <v>0</v>
      </c>
      <c r="IG420">
        <v>0</v>
      </c>
      <c r="IH420">
        <v>0</v>
      </c>
      <c r="II420">
        <v>0</v>
      </c>
      <c r="IJ420" t="s">
        <v>433</v>
      </c>
      <c r="IK420" t="s">
        <v>434</v>
      </c>
      <c r="IL420" t="s">
        <v>435</v>
      </c>
      <c r="IM420" t="s">
        <v>435</v>
      </c>
      <c r="IN420" t="s">
        <v>435</v>
      </c>
      <c r="IO420" t="s">
        <v>435</v>
      </c>
      <c r="IP420">
        <v>0</v>
      </c>
      <c r="IQ420">
        <v>100</v>
      </c>
      <c r="IR420">
        <v>100</v>
      </c>
      <c r="IS420">
        <v>-20.802</v>
      </c>
      <c r="IT420">
        <v>-3.8838</v>
      </c>
      <c r="IU420">
        <v>-16.6085</v>
      </c>
      <c r="IV420">
        <v>-0.025043</v>
      </c>
      <c r="IW420">
        <v>8.203140000000001E-06</v>
      </c>
      <c r="IX420">
        <v>-1.60171E-09</v>
      </c>
      <c r="IY420">
        <v>-1.888628221791511</v>
      </c>
      <c r="IZ420">
        <v>-0.1542298006697892</v>
      </c>
      <c r="JA420">
        <v>0.004482180110296973</v>
      </c>
      <c r="JB420">
        <v>-5.576280945024944E-05</v>
      </c>
      <c r="JC420">
        <v>4</v>
      </c>
      <c r="JD420">
        <v>1967</v>
      </c>
      <c r="JE420">
        <v>1</v>
      </c>
      <c r="JF420">
        <v>28</v>
      </c>
      <c r="JG420">
        <v>20.5</v>
      </c>
      <c r="JH420">
        <v>20.7</v>
      </c>
      <c r="JI420">
        <v>0.554199</v>
      </c>
      <c r="JJ420">
        <v>2.65381</v>
      </c>
      <c r="JK420">
        <v>1.49658</v>
      </c>
      <c r="JL420">
        <v>2.40479</v>
      </c>
      <c r="JM420">
        <v>1.54907</v>
      </c>
      <c r="JN420">
        <v>2.42676</v>
      </c>
      <c r="JO420">
        <v>34.1452</v>
      </c>
      <c r="JP420">
        <v>15.2178</v>
      </c>
      <c r="JQ420">
        <v>18</v>
      </c>
      <c r="JR420">
        <v>508.872</v>
      </c>
      <c r="JS420">
        <v>426.555</v>
      </c>
      <c r="JT420">
        <v>22.5407</v>
      </c>
      <c r="JU420">
        <v>42.3181</v>
      </c>
      <c r="JV420">
        <v>30.0006</v>
      </c>
      <c r="JW420">
        <v>42.221</v>
      </c>
      <c r="JX420">
        <v>42.092</v>
      </c>
      <c r="JY420">
        <v>11.1158</v>
      </c>
      <c r="JZ420">
        <v>6.87963</v>
      </c>
      <c r="KA420">
        <v>23.761</v>
      </c>
      <c r="KB420">
        <v>22.5183</v>
      </c>
      <c r="KC420">
        <v>132.395</v>
      </c>
      <c r="KD420">
        <v>14.3546</v>
      </c>
      <c r="KE420">
        <v>98.6537</v>
      </c>
      <c r="KF420">
        <v>92.08880000000001</v>
      </c>
    </row>
    <row r="421" spans="1:292">
      <c r="A421">
        <v>403</v>
      </c>
      <c r="B421">
        <v>1694446981.5</v>
      </c>
      <c r="C421">
        <v>12901</v>
      </c>
      <c r="D421" t="s">
        <v>1248</v>
      </c>
      <c r="E421" t="s">
        <v>1249</v>
      </c>
      <c r="F421">
        <v>5</v>
      </c>
      <c r="G421" t="s">
        <v>1212</v>
      </c>
      <c r="H421">
        <v>1694446973.714286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K421*DK421*100.0/(AV421*EE421),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K421*DK421*100.0/(AV421*EE421),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154.4772595342922</v>
      </c>
      <c r="AJ421">
        <v>147.1458666666666</v>
      </c>
      <c r="AK421">
        <v>-2.932285823098866</v>
      </c>
      <c r="AL421">
        <v>65.84886567210333</v>
      </c>
      <c r="AM421">
        <f>(AO421 - AN421 + DX421*1E3/(8.314*(DZ421+273.15)) * AQ421/DW421 * AP421) * DW421/(100*DK421) * 1000/(1000 - AO421)</f>
        <v>0</v>
      </c>
      <c r="AN421">
        <v>14.29904092404179</v>
      </c>
      <c r="AO421">
        <v>23.15069393939395</v>
      </c>
      <c r="AP421">
        <v>7.621052845205266E-05</v>
      </c>
      <c r="AQ421">
        <v>103.5088978643958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429</v>
      </c>
      <c r="AX421" t="s">
        <v>429</v>
      </c>
      <c r="AY421">
        <v>0</v>
      </c>
      <c r="AZ421">
        <v>0</v>
      </c>
      <c r="BA421">
        <f>1-AY421/AZ421</f>
        <v>0</v>
      </c>
      <c r="BB421">
        <v>0</v>
      </c>
      <c r="BC421" t="s">
        <v>429</v>
      </c>
      <c r="BD421" t="s">
        <v>429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429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4.16</v>
      </c>
      <c r="DL421">
        <v>0.5</v>
      </c>
      <c r="DM421" t="s">
        <v>430</v>
      </c>
      <c r="DN421">
        <v>2</v>
      </c>
      <c r="DO421" t="b">
        <v>1</v>
      </c>
      <c r="DP421">
        <v>1694446973.714286</v>
      </c>
      <c r="DQ421">
        <v>164.6070714285714</v>
      </c>
      <c r="DR421">
        <v>168.8970357142857</v>
      </c>
      <c r="DS421">
        <v>23.14259285714285</v>
      </c>
      <c r="DT421">
        <v>14.29716785714286</v>
      </c>
      <c r="DU421">
        <v>185.58975</v>
      </c>
      <c r="DV421">
        <v>27.02638928571429</v>
      </c>
      <c r="DW421">
        <v>500.0029285714285</v>
      </c>
      <c r="DX421">
        <v>84.41028571428572</v>
      </c>
      <c r="DY421">
        <v>0.100032625</v>
      </c>
      <c r="DZ421">
        <v>28.46694285714286</v>
      </c>
      <c r="EA421">
        <v>28.01712857142857</v>
      </c>
      <c r="EB421">
        <v>999.9000000000002</v>
      </c>
      <c r="EC421">
        <v>0</v>
      </c>
      <c r="ED421">
        <v>0</v>
      </c>
      <c r="EE421">
        <v>9998.655357142856</v>
      </c>
      <c r="EF421">
        <v>0</v>
      </c>
      <c r="EG421">
        <v>1542.6625</v>
      </c>
      <c r="EH421">
        <v>-4.290069999999999</v>
      </c>
      <c r="EI421">
        <v>168.5067857142857</v>
      </c>
      <c r="EJ421">
        <v>171.3468928571429</v>
      </c>
      <c r="EK421">
        <v>8.845417857142857</v>
      </c>
      <c r="EL421">
        <v>168.8970357142857</v>
      </c>
      <c r="EM421">
        <v>14.29716785714286</v>
      </c>
      <c r="EN421">
        <v>1.953473214285715</v>
      </c>
      <c r="EO421">
        <v>1.2068275</v>
      </c>
      <c r="EP421">
        <v>17.07216785714285</v>
      </c>
      <c r="EQ421">
        <v>9.686046785714284</v>
      </c>
      <c r="ER421">
        <v>2000.011071428571</v>
      </c>
      <c r="ES421">
        <v>0.9799948214285715</v>
      </c>
      <c r="ET421">
        <v>0.02000517142857143</v>
      </c>
      <c r="EU421">
        <v>0</v>
      </c>
      <c r="EV421">
        <v>654.0679285714285</v>
      </c>
      <c r="EW421">
        <v>5.00078</v>
      </c>
      <c r="EX421">
        <v>14570.95357142857</v>
      </c>
      <c r="EY421">
        <v>16379.69642857142</v>
      </c>
      <c r="EZ421">
        <v>47.79196428571426</v>
      </c>
      <c r="FA421">
        <v>49.28542857142856</v>
      </c>
      <c r="FB421">
        <v>48.45292857142856</v>
      </c>
      <c r="FC421">
        <v>48.3725357142857</v>
      </c>
      <c r="FD421">
        <v>48.08896428571428</v>
      </c>
      <c r="FE421">
        <v>1955.101071428571</v>
      </c>
      <c r="FF421">
        <v>39.91</v>
      </c>
      <c r="FG421">
        <v>0</v>
      </c>
      <c r="FH421">
        <v>1694446982.1</v>
      </c>
      <c r="FI421">
        <v>0</v>
      </c>
      <c r="FJ421">
        <v>654.0278846153847</v>
      </c>
      <c r="FK421">
        <v>-4.581914517217514</v>
      </c>
      <c r="FL421">
        <v>-169.0222222712616</v>
      </c>
      <c r="FM421">
        <v>14569.48846153846</v>
      </c>
      <c r="FN421">
        <v>15</v>
      </c>
      <c r="FO421">
        <v>1694445743.6</v>
      </c>
      <c r="FP421" t="s">
        <v>1213</v>
      </c>
      <c r="FQ421">
        <v>1694445743.6</v>
      </c>
      <c r="FR421">
        <v>1694445732.6</v>
      </c>
      <c r="FS421">
        <v>6</v>
      </c>
      <c r="FT421">
        <v>-0.279</v>
      </c>
      <c r="FU421">
        <v>-0.156</v>
      </c>
      <c r="FV421">
        <v>-26.299</v>
      </c>
      <c r="FW421">
        <v>-3.906</v>
      </c>
      <c r="FX421">
        <v>420</v>
      </c>
      <c r="FY421">
        <v>24</v>
      </c>
      <c r="FZ421">
        <v>0.06</v>
      </c>
      <c r="GA421">
        <v>0.06</v>
      </c>
      <c r="GB421">
        <v>-5.949799024390243</v>
      </c>
      <c r="GC421">
        <v>26.79657993031361</v>
      </c>
      <c r="GD421">
        <v>2.642887485138459</v>
      </c>
      <c r="GE421">
        <v>0</v>
      </c>
      <c r="GF421">
        <v>8.832545365853658</v>
      </c>
      <c r="GG421">
        <v>0.1615873170731758</v>
      </c>
      <c r="GH421">
        <v>0.01944545869581222</v>
      </c>
      <c r="GI421">
        <v>1</v>
      </c>
      <c r="GJ421">
        <v>1</v>
      </c>
      <c r="GK421">
        <v>2</v>
      </c>
      <c r="GL421" t="s">
        <v>438</v>
      </c>
      <c r="GM421">
        <v>3.10307</v>
      </c>
      <c r="GN421">
        <v>2.75809</v>
      </c>
      <c r="GO421">
        <v>0.0360679</v>
      </c>
      <c r="GP421">
        <v>0.0320637</v>
      </c>
      <c r="GQ421">
        <v>0.107413</v>
      </c>
      <c r="GR421">
        <v>0.06831909999999999</v>
      </c>
      <c r="GS421">
        <v>24308.6</v>
      </c>
      <c r="GT421">
        <v>22971.5</v>
      </c>
      <c r="GU421">
        <v>25802.5</v>
      </c>
      <c r="GV421">
        <v>24106.2</v>
      </c>
      <c r="GW421">
        <v>37013.9</v>
      </c>
      <c r="GX421">
        <v>32900.2</v>
      </c>
      <c r="GY421">
        <v>45157.4</v>
      </c>
      <c r="GZ421">
        <v>38214.3</v>
      </c>
      <c r="HA421">
        <v>1.76462</v>
      </c>
      <c r="HB421">
        <v>1.62243</v>
      </c>
      <c r="HC421">
        <v>-0.133011</v>
      </c>
      <c r="HD421">
        <v>0</v>
      </c>
      <c r="HE421">
        <v>30.1762</v>
      </c>
      <c r="HF421">
        <v>999.9</v>
      </c>
      <c r="HG421">
        <v>38.3</v>
      </c>
      <c r="HH421">
        <v>31</v>
      </c>
      <c r="HI421">
        <v>20.4691</v>
      </c>
      <c r="HJ421">
        <v>61.6447</v>
      </c>
      <c r="HK421">
        <v>24.1266</v>
      </c>
      <c r="HL421">
        <v>1</v>
      </c>
      <c r="HM421">
        <v>1.35371</v>
      </c>
      <c r="HN421">
        <v>8.996370000000001</v>
      </c>
      <c r="HO421">
        <v>20.079</v>
      </c>
      <c r="HP421">
        <v>5.20771</v>
      </c>
      <c r="HQ421">
        <v>11.992</v>
      </c>
      <c r="HR421">
        <v>4.96095</v>
      </c>
      <c r="HS421">
        <v>3.27395</v>
      </c>
      <c r="HT421">
        <v>9999</v>
      </c>
      <c r="HU421">
        <v>9999</v>
      </c>
      <c r="HV421">
        <v>9999</v>
      </c>
      <c r="HW421">
        <v>164</v>
      </c>
      <c r="HX421">
        <v>1.86371</v>
      </c>
      <c r="HY421">
        <v>1.85977</v>
      </c>
      <c r="HZ421">
        <v>1.85806</v>
      </c>
      <c r="IA421">
        <v>1.85944</v>
      </c>
      <c r="IB421">
        <v>1.85959</v>
      </c>
      <c r="IC421">
        <v>1.85806</v>
      </c>
      <c r="ID421">
        <v>1.85714</v>
      </c>
      <c r="IE421">
        <v>1.85211</v>
      </c>
      <c r="IF421">
        <v>0</v>
      </c>
      <c r="IG421">
        <v>0</v>
      </c>
      <c r="IH421">
        <v>0</v>
      </c>
      <c r="II421">
        <v>0</v>
      </c>
      <c r="IJ421" t="s">
        <v>433</v>
      </c>
      <c r="IK421" t="s">
        <v>434</v>
      </c>
      <c r="IL421" t="s">
        <v>435</v>
      </c>
      <c r="IM421" t="s">
        <v>435</v>
      </c>
      <c r="IN421" t="s">
        <v>435</v>
      </c>
      <c r="IO421" t="s">
        <v>435</v>
      </c>
      <c r="IP421">
        <v>0</v>
      </c>
      <c r="IQ421">
        <v>100</v>
      </c>
      <c r="IR421">
        <v>100</v>
      </c>
      <c r="IS421">
        <v>-20.475</v>
      </c>
      <c r="IT421">
        <v>-3.8841</v>
      </c>
      <c r="IU421">
        <v>-16.6085</v>
      </c>
      <c r="IV421">
        <v>-0.025043</v>
      </c>
      <c r="IW421">
        <v>8.203140000000001E-06</v>
      </c>
      <c r="IX421">
        <v>-1.60171E-09</v>
      </c>
      <c r="IY421">
        <v>-1.888628221791511</v>
      </c>
      <c r="IZ421">
        <v>-0.1542298006697892</v>
      </c>
      <c r="JA421">
        <v>0.004482180110296973</v>
      </c>
      <c r="JB421">
        <v>-5.576280945024944E-05</v>
      </c>
      <c r="JC421">
        <v>4</v>
      </c>
      <c r="JD421">
        <v>1967</v>
      </c>
      <c r="JE421">
        <v>1</v>
      </c>
      <c r="JF421">
        <v>28</v>
      </c>
      <c r="JG421">
        <v>20.6</v>
      </c>
      <c r="JH421">
        <v>20.8</v>
      </c>
      <c r="JI421">
        <v>0.515137</v>
      </c>
      <c r="JJ421">
        <v>2.65747</v>
      </c>
      <c r="JK421">
        <v>1.49658</v>
      </c>
      <c r="JL421">
        <v>2.40479</v>
      </c>
      <c r="JM421">
        <v>1.54907</v>
      </c>
      <c r="JN421">
        <v>2.40723</v>
      </c>
      <c r="JO421">
        <v>34.1452</v>
      </c>
      <c r="JP421">
        <v>15.209</v>
      </c>
      <c r="JQ421">
        <v>18</v>
      </c>
      <c r="JR421">
        <v>508.659</v>
      </c>
      <c r="JS421">
        <v>426.546</v>
      </c>
      <c r="JT421">
        <v>22.5186</v>
      </c>
      <c r="JU421">
        <v>42.3219</v>
      </c>
      <c r="JV421">
        <v>30.0006</v>
      </c>
      <c r="JW421">
        <v>42.221</v>
      </c>
      <c r="JX421">
        <v>42.0934</v>
      </c>
      <c r="JY421">
        <v>10.3259</v>
      </c>
      <c r="JZ421">
        <v>6.60661</v>
      </c>
      <c r="KA421">
        <v>23.383</v>
      </c>
      <c r="KB421">
        <v>22.5051</v>
      </c>
      <c r="KC421">
        <v>119.038</v>
      </c>
      <c r="KD421">
        <v>14.346</v>
      </c>
      <c r="KE421">
        <v>98.65300000000001</v>
      </c>
      <c r="KF421">
        <v>92.0879</v>
      </c>
    </row>
    <row r="422" spans="1:292">
      <c r="A422">
        <v>404</v>
      </c>
      <c r="B422">
        <v>1694446986.5</v>
      </c>
      <c r="C422">
        <v>12906</v>
      </c>
      <c r="D422" t="s">
        <v>1250</v>
      </c>
      <c r="E422" t="s">
        <v>1251</v>
      </c>
      <c r="F422">
        <v>5</v>
      </c>
      <c r="G422" t="s">
        <v>1212</v>
      </c>
      <c r="H422">
        <v>1694446979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K422*DK422*100.0/(AV422*EE422),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K422*DK422*100.0/(AV422*EE422),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137.7498024434695</v>
      </c>
      <c r="AJ422">
        <v>132.6223090909091</v>
      </c>
      <c r="AK422">
        <v>-2.89972744303613</v>
      </c>
      <c r="AL422">
        <v>65.84886567210333</v>
      </c>
      <c r="AM422">
        <f>(AO422 - AN422 + DX422*1E3/(8.314*(DZ422+273.15)) * AQ422/DW422 * AP422) * DW422/(100*DK422) * 1000/(1000 - AO422)</f>
        <v>0</v>
      </c>
      <c r="AN422">
        <v>14.2710153335794</v>
      </c>
      <c r="AO422">
        <v>23.14504181818181</v>
      </c>
      <c r="AP422">
        <v>-1.55881256279375E-05</v>
      </c>
      <c r="AQ422">
        <v>103.5088978643958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429</v>
      </c>
      <c r="AX422" t="s">
        <v>429</v>
      </c>
      <c r="AY422">
        <v>0</v>
      </c>
      <c r="AZ422">
        <v>0</v>
      </c>
      <c r="BA422">
        <f>1-AY422/AZ422</f>
        <v>0</v>
      </c>
      <c r="BB422">
        <v>0</v>
      </c>
      <c r="BC422" t="s">
        <v>429</v>
      </c>
      <c r="BD422" t="s">
        <v>429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429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4.16</v>
      </c>
      <c r="DL422">
        <v>0.5</v>
      </c>
      <c r="DM422" t="s">
        <v>430</v>
      </c>
      <c r="DN422">
        <v>2</v>
      </c>
      <c r="DO422" t="b">
        <v>1</v>
      </c>
      <c r="DP422">
        <v>1694446979</v>
      </c>
      <c r="DQ422">
        <v>149.4844074074074</v>
      </c>
      <c r="DR422">
        <v>151.3963333333333</v>
      </c>
      <c r="DS422">
        <v>23.14496666666667</v>
      </c>
      <c r="DT422">
        <v>14.28974444444445</v>
      </c>
      <c r="DU422">
        <v>170.1225925925926</v>
      </c>
      <c r="DV422">
        <v>27.02885185185185</v>
      </c>
      <c r="DW422">
        <v>500.0105925925925</v>
      </c>
      <c r="DX422">
        <v>84.41066296296297</v>
      </c>
      <c r="DY422">
        <v>0.09999908518518517</v>
      </c>
      <c r="DZ422">
        <v>28.46275925925926</v>
      </c>
      <c r="EA422">
        <v>28.01147037037037</v>
      </c>
      <c r="EB422">
        <v>999.9000000000001</v>
      </c>
      <c r="EC422">
        <v>0</v>
      </c>
      <c r="ED422">
        <v>0</v>
      </c>
      <c r="EE422">
        <v>10001.54814814815</v>
      </c>
      <c r="EF422">
        <v>0</v>
      </c>
      <c r="EG422">
        <v>1542.522962962963</v>
      </c>
      <c r="EH422">
        <v>-1.911995496296297</v>
      </c>
      <c r="EI422">
        <v>153.0262222222222</v>
      </c>
      <c r="EJ422">
        <v>153.5912962962963</v>
      </c>
      <c r="EK422">
        <v>8.85522111111111</v>
      </c>
      <c r="EL422">
        <v>151.3963333333333</v>
      </c>
      <c r="EM422">
        <v>14.28974444444445</v>
      </c>
      <c r="EN422">
        <v>1.953682592592592</v>
      </c>
      <c r="EO422">
        <v>1.206206666666666</v>
      </c>
      <c r="EP422">
        <v>17.07385555555555</v>
      </c>
      <c r="EQ422">
        <v>9.678368518518518</v>
      </c>
      <c r="ER422">
        <v>2000.001111111111</v>
      </c>
      <c r="ES422">
        <v>0.9799947777777779</v>
      </c>
      <c r="ET422">
        <v>0.02000521481481481</v>
      </c>
      <c r="EU422">
        <v>0</v>
      </c>
      <c r="EV422">
        <v>653.8881111111111</v>
      </c>
      <c r="EW422">
        <v>5.00078</v>
      </c>
      <c r="EX422">
        <v>14555.15555555556</v>
      </c>
      <c r="EY422">
        <v>16379.60740740741</v>
      </c>
      <c r="EZ422">
        <v>47.80751851851851</v>
      </c>
      <c r="FA422">
        <v>49.30281481481479</v>
      </c>
      <c r="FB422">
        <v>48.48351851851852</v>
      </c>
      <c r="FC422">
        <v>48.38629629629629</v>
      </c>
      <c r="FD422">
        <v>48.11074074074073</v>
      </c>
      <c r="FE422">
        <v>1955.091111111111</v>
      </c>
      <c r="FF422">
        <v>39.91</v>
      </c>
      <c r="FG422">
        <v>0</v>
      </c>
      <c r="FH422">
        <v>1694446986.9</v>
      </c>
      <c r="FI422">
        <v>0</v>
      </c>
      <c r="FJ422">
        <v>653.9058076923077</v>
      </c>
      <c r="FK422">
        <v>0.8156239531064159</v>
      </c>
      <c r="FL422">
        <v>-147.6273504972185</v>
      </c>
      <c r="FM422">
        <v>14555.68076923077</v>
      </c>
      <c r="FN422">
        <v>15</v>
      </c>
      <c r="FO422">
        <v>1694445743.6</v>
      </c>
      <c r="FP422" t="s">
        <v>1213</v>
      </c>
      <c r="FQ422">
        <v>1694445743.6</v>
      </c>
      <c r="FR422">
        <v>1694445732.6</v>
      </c>
      <c r="FS422">
        <v>6</v>
      </c>
      <c r="FT422">
        <v>-0.279</v>
      </c>
      <c r="FU422">
        <v>-0.156</v>
      </c>
      <c r="FV422">
        <v>-26.299</v>
      </c>
      <c r="FW422">
        <v>-3.906</v>
      </c>
      <c r="FX422">
        <v>420</v>
      </c>
      <c r="FY422">
        <v>24</v>
      </c>
      <c r="FZ422">
        <v>0.06</v>
      </c>
      <c r="GA422">
        <v>0.06</v>
      </c>
      <c r="GB422">
        <v>-3.372366085</v>
      </c>
      <c r="GC422">
        <v>27.05911023714824</v>
      </c>
      <c r="GD422">
        <v>2.603155999106959</v>
      </c>
      <c r="GE422">
        <v>0</v>
      </c>
      <c r="GF422">
        <v>8.851079250000002</v>
      </c>
      <c r="GG422">
        <v>0.1113520075046834</v>
      </c>
      <c r="GH422">
        <v>0.01416382370468857</v>
      </c>
      <c r="GI422">
        <v>1</v>
      </c>
      <c r="GJ422">
        <v>1</v>
      </c>
      <c r="GK422">
        <v>2</v>
      </c>
      <c r="GL422" t="s">
        <v>438</v>
      </c>
      <c r="GM422">
        <v>3.10323</v>
      </c>
      <c r="GN422">
        <v>2.75793</v>
      </c>
      <c r="GO422">
        <v>0.0331362</v>
      </c>
      <c r="GP422">
        <v>0.0286466</v>
      </c>
      <c r="GQ422">
        <v>0.10739</v>
      </c>
      <c r="GR422">
        <v>0.0682479</v>
      </c>
      <c r="GS422">
        <v>24382</v>
      </c>
      <c r="GT422">
        <v>23052.2</v>
      </c>
      <c r="GU422">
        <v>25802.2</v>
      </c>
      <c r="GV422">
        <v>24106</v>
      </c>
      <c r="GW422">
        <v>37014.1</v>
      </c>
      <c r="GX422">
        <v>32902.1</v>
      </c>
      <c r="GY422">
        <v>45156.9</v>
      </c>
      <c r="GZ422">
        <v>38214</v>
      </c>
      <c r="HA422">
        <v>1.7649</v>
      </c>
      <c r="HB422">
        <v>1.62237</v>
      </c>
      <c r="HC422">
        <v>-0.133459</v>
      </c>
      <c r="HD422">
        <v>0</v>
      </c>
      <c r="HE422">
        <v>30.1749</v>
      </c>
      <c r="HF422">
        <v>999.9</v>
      </c>
      <c r="HG422">
        <v>38.3</v>
      </c>
      <c r="HH422">
        <v>31</v>
      </c>
      <c r="HI422">
        <v>20.4701</v>
      </c>
      <c r="HJ422">
        <v>61.4147</v>
      </c>
      <c r="HK422">
        <v>24.1426</v>
      </c>
      <c r="HL422">
        <v>1</v>
      </c>
      <c r="HM422">
        <v>1.3539</v>
      </c>
      <c r="HN422">
        <v>8.97213</v>
      </c>
      <c r="HO422">
        <v>20.0801</v>
      </c>
      <c r="HP422">
        <v>5.20771</v>
      </c>
      <c r="HQ422">
        <v>11.992</v>
      </c>
      <c r="HR422">
        <v>4.9609</v>
      </c>
      <c r="HS422">
        <v>3.2739</v>
      </c>
      <c r="HT422">
        <v>9999</v>
      </c>
      <c r="HU422">
        <v>9999</v>
      </c>
      <c r="HV422">
        <v>9999</v>
      </c>
      <c r="HW422">
        <v>164</v>
      </c>
      <c r="HX422">
        <v>1.86371</v>
      </c>
      <c r="HY422">
        <v>1.85977</v>
      </c>
      <c r="HZ422">
        <v>1.85806</v>
      </c>
      <c r="IA422">
        <v>1.85944</v>
      </c>
      <c r="IB422">
        <v>1.85959</v>
      </c>
      <c r="IC422">
        <v>1.85806</v>
      </c>
      <c r="ID422">
        <v>1.85715</v>
      </c>
      <c r="IE422">
        <v>1.8521</v>
      </c>
      <c r="IF422">
        <v>0</v>
      </c>
      <c r="IG422">
        <v>0</v>
      </c>
      <c r="IH422">
        <v>0</v>
      </c>
      <c r="II422">
        <v>0</v>
      </c>
      <c r="IJ422" t="s">
        <v>433</v>
      </c>
      <c r="IK422" t="s">
        <v>434</v>
      </c>
      <c r="IL422" t="s">
        <v>435</v>
      </c>
      <c r="IM422" t="s">
        <v>435</v>
      </c>
      <c r="IN422" t="s">
        <v>435</v>
      </c>
      <c r="IO422" t="s">
        <v>435</v>
      </c>
      <c r="IP422">
        <v>0</v>
      </c>
      <c r="IQ422">
        <v>100</v>
      </c>
      <c r="IR422">
        <v>100</v>
      </c>
      <c r="IS422">
        <v>-20.147</v>
      </c>
      <c r="IT422">
        <v>-3.8839</v>
      </c>
      <c r="IU422">
        <v>-16.6085</v>
      </c>
      <c r="IV422">
        <v>-0.025043</v>
      </c>
      <c r="IW422">
        <v>8.203140000000001E-06</v>
      </c>
      <c r="IX422">
        <v>-1.60171E-09</v>
      </c>
      <c r="IY422">
        <v>-1.888628221791511</v>
      </c>
      <c r="IZ422">
        <v>-0.1542298006697892</v>
      </c>
      <c r="JA422">
        <v>0.004482180110296973</v>
      </c>
      <c r="JB422">
        <v>-5.576280945024944E-05</v>
      </c>
      <c r="JC422">
        <v>4</v>
      </c>
      <c r="JD422">
        <v>1967</v>
      </c>
      <c r="JE422">
        <v>1</v>
      </c>
      <c r="JF422">
        <v>28</v>
      </c>
      <c r="JG422">
        <v>20.7</v>
      </c>
      <c r="JH422">
        <v>20.9</v>
      </c>
      <c r="JI422">
        <v>0.471191</v>
      </c>
      <c r="JJ422">
        <v>2.65991</v>
      </c>
      <c r="JK422">
        <v>1.49658</v>
      </c>
      <c r="JL422">
        <v>2.40479</v>
      </c>
      <c r="JM422">
        <v>1.54907</v>
      </c>
      <c r="JN422">
        <v>2.41089</v>
      </c>
      <c r="JO422">
        <v>34.1452</v>
      </c>
      <c r="JP422">
        <v>15.209</v>
      </c>
      <c r="JQ422">
        <v>18</v>
      </c>
      <c r="JR422">
        <v>508.849</v>
      </c>
      <c r="JS422">
        <v>426.531</v>
      </c>
      <c r="JT422">
        <v>22.5002</v>
      </c>
      <c r="JU422">
        <v>42.3219</v>
      </c>
      <c r="JV422">
        <v>30.0004</v>
      </c>
      <c r="JW422">
        <v>42.2227</v>
      </c>
      <c r="JX422">
        <v>42.0963</v>
      </c>
      <c r="JY422">
        <v>9.44833</v>
      </c>
      <c r="JZ422">
        <v>6.60661</v>
      </c>
      <c r="KA422">
        <v>23.383</v>
      </c>
      <c r="KB422">
        <v>22.4978</v>
      </c>
      <c r="KC422">
        <v>99.001</v>
      </c>
      <c r="KD422">
        <v>14.3424</v>
      </c>
      <c r="KE422">
        <v>98.65179999999999</v>
      </c>
      <c r="KF422">
        <v>92.08710000000001</v>
      </c>
    </row>
    <row r="423" spans="1:292">
      <c r="A423">
        <v>405</v>
      </c>
      <c r="B423">
        <v>1694446991.5</v>
      </c>
      <c r="C423">
        <v>12911</v>
      </c>
      <c r="D423" t="s">
        <v>1252</v>
      </c>
      <c r="E423" t="s">
        <v>1253</v>
      </c>
      <c r="F423">
        <v>5</v>
      </c>
      <c r="G423" t="s">
        <v>1212</v>
      </c>
      <c r="H423">
        <v>1694446983.714286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K423*DK423*100.0/(AV423*EE423),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K423*DK423*100.0/(AV423*EE423),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120.9151310840363</v>
      </c>
      <c r="AJ423">
        <v>118.0103636363636</v>
      </c>
      <c r="AK423">
        <v>-2.928925409143708</v>
      </c>
      <c r="AL423">
        <v>65.84886567210333</v>
      </c>
      <c r="AM423">
        <f>(AO423 - AN423 + DX423*1E3/(8.314*(DZ423+273.15)) * AQ423/DW423 * AP423) * DW423/(100*DK423) * 1000/(1000 - AO423)</f>
        <v>0</v>
      </c>
      <c r="AN423">
        <v>14.28599089496758</v>
      </c>
      <c r="AO423">
        <v>23.14665212121212</v>
      </c>
      <c r="AP423">
        <v>-1.34155495886753E-05</v>
      </c>
      <c r="AQ423">
        <v>103.5088978643958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429</v>
      </c>
      <c r="AX423" t="s">
        <v>429</v>
      </c>
      <c r="AY423">
        <v>0</v>
      </c>
      <c r="AZ423">
        <v>0</v>
      </c>
      <c r="BA423">
        <f>1-AY423/AZ423</f>
        <v>0</v>
      </c>
      <c r="BB423">
        <v>0</v>
      </c>
      <c r="BC423" t="s">
        <v>429</v>
      </c>
      <c r="BD423" t="s">
        <v>429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429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4.16</v>
      </c>
      <c r="DL423">
        <v>0.5</v>
      </c>
      <c r="DM423" t="s">
        <v>430</v>
      </c>
      <c r="DN423">
        <v>2</v>
      </c>
      <c r="DO423" t="b">
        <v>1</v>
      </c>
      <c r="DP423">
        <v>1694446983.714286</v>
      </c>
      <c r="DQ423">
        <v>136.0447142857143</v>
      </c>
      <c r="DR423">
        <v>135.7751428571429</v>
      </c>
      <c r="DS423">
        <v>23.14625714285714</v>
      </c>
      <c r="DT423">
        <v>14.28633571428571</v>
      </c>
      <c r="DU423">
        <v>156.3735357142857</v>
      </c>
      <c r="DV423">
        <v>27.03019285714285</v>
      </c>
      <c r="DW423">
        <v>499.9778928571428</v>
      </c>
      <c r="DX423">
        <v>84.40992499999997</v>
      </c>
      <c r="DY423">
        <v>0.09995516785714285</v>
      </c>
      <c r="DZ423">
        <v>28.45862142857143</v>
      </c>
      <c r="EA423">
        <v>28.00693214285713</v>
      </c>
      <c r="EB423">
        <v>999.9000000000002</v>
      </c>
      <c r="EC423">
        <v>0</v>
      </c>
      <c r="ED423">
        <v>0</v>
      </c>
      <c r="EE423">
        <v>9998.680000000002</v>
      </c>
      <c r="EF423">
        <v>0</v>
      </c>
      <c r="EG423">
        <v>1543.104642857143</v>
      </c>
      <c r="EH423">
        <v>0.2694993428571428</v>
      </c>
      <c r="EI423">
        <v>139.2681785714286</v>
      </c>
      <c r="EJ423">
        <v>137.7431071428572</v>
      </c>
      <c r="EK423">
        <v>8.859920714285716</v>
      </c>
      <c r="EL423">
        <v>135.7751428571429</v>
      </c>
      <c r="EM423">
        <v>14.28633571428571</v>
      </c>
      <c r="EN423">
        <v>1.953774285714285</v>
      </c>
      <c r="EO423">
        <v>1.205908928571429</v>
      </c>
      <c r="EP423">
        <v>17.07459285714286</v>
      </c>
      <c r="EQ423">
        <v>9.674688214285712</v>
      </c>
      <c r="ER423">
        <v>2000.007857142857</v>
      </c>
      <c r="ES423">
        <v>0.9799948214285715</v>
      </c>
      <c r="ET423">
        <v>0.02000516785714286</v>
      </c>
      <c r="EU423">
        <v>0</v>
      </c>
      <c r="EV423">
        <v>654.2548928571429</v>
      </c>
      <c r="EW423">
        <v>5.00078</v>
      </c>
      <c r="EX423">
        <v>14553.61428571429</v>
      </c>
      <c r="EY423">
        <v>16379.66428571429</v>
      </c>
      <c r="EZ423">
        <v>47.80332142857143</v>
      </c>
      <c r="FA423">
        <v>49.30757142857141</v>
      </c>
      <c r="FB423">
        <v>48.48182142857142</v>
      </c>
      <c r="FC423">
        <v>48.3835357142857</v>
      </c>
      <c r="FD423">
        <v>48.10896428571426</v>
      </c>
      <c r="FE423">
        <v>1955.097857142857</v>
      </c>
      <c r="FF423">
        <v>39.91</v>
      </c>
      <c r="FG423">
        <v>0</v>
      </c>
      <c r="FH423">
        <v>1694446991.7</v>
      </c>
      <c r="FI423">
        <v>0</v>
      </c>
      <c r="FJ423">
        <v>654.2565769230769</v>
      </c>
      <c r="FK423">
        <v>7.498222237632621</v>
      </c>
      <c r="FL423">
        <v>13.56581185530275</v>
      </c>
      <c r="FM423">
        <v>14553.62307692308</v>
      </c>
      <c r="FN423">
        <v>15</v>
      </c>
      <c r="FO423">
        <v>1694445743.6</v>
      </c>
      <c r="FP423" t="s">
        <v>1213</v>
      </c>
      <c r="FQ423">
        <v>1694445743.6</v>
      </c>
      <c r="FR423">
        <v>1694445732.6</v>
      </c>
      <c r="FS423">
        <v>6</v>
      </c>
      <c r="FT423">
        <v>-0.279</v>
      </c>
      <c r="FU423">
        <v>-0.156</v>
      </c>
      <c r="FV423">
        <v>-26.299</v>
      </c>
      <c r="FW423">
        <v>-3.906</v>
      </c>
      <c r="FX423">
        <v>420</v>
      </c>
      <c r="FY423">
        <v>24</v>
      </c>
      <c r="FZ423">
        <v>0.06</v>
      </c>
      <c r="GA423">
        <v>0.06</v>
      </c>
      <c r="GB423">
        <v>-0.9754291073170731</v>
      </c>
      <c r="GC423">
        <v>27.54544171567945</v>
      </c>
      <c r="GD423">
        <v>2.716695460046979</v>
      </c>
      <c r="GE423">
        <v>0</v>
      </c>
      <c r="GF423">
        <v>8.855779268292682</v>
      </c>
      <c r="GG423">
        <v>0.08471247386759069</v>
      </c>
      <c r="GH423">
        <v>0.0125497278933175</v>
      </c>
      <c r="GI423">
        <v>1</v>
      </c>
      <c r="GJ423">
        <v>1</v>
      </c>
      <c r="GK423">
        <v>2</v>
      </c>
      <c r="GL423" t="s">
        <v>438</v>
      </c>
      <c r="GM423">
        <v>3.10322</v>
      </c>
      <c r="GN423">
        <v>2.75827</v>
      </c>
      <c r="GO423">
        <v>0.0301276</v>
      </c>
      <c r="GP423">
        <v>0.0250875</v>
      </c>
      <c r="GQ423">
        <v>0.107396</v>
      </c>
      <c r="GR423">
        <v>0.0682941</v>
      </c>
      <c r="GS423">
        <v>24457.1</v>
      </c>
      <c r="GT423">
        <v>23135.9</v>
      </c>
      <c r="GU423">
        <v>25801.7</v>
      </c>
      <c r="GV423">
        <v>24105.6</v>
      </c>
      <c r="GW423">
        <v>37012.7</v>
      </c>
      <c r="GX423">
        <v>32899.5</v>
      </c>
      <c r="GY423">
        <v>45156</v>
      </c>
      <c r="GZ423">
        <v>38213.3</v>
      </c>
      <c r="HA423">
        <v>1.7647</v>
      </c>
      <c r="HB423">
        <v>1.62225</v>
      </c>
      <c r="HC423">
        <v>-0.132993</v>
      </c>
      <c r="HD423">
        <v>0</v>
      </c>
      <c r="HE423">
        <v>30.1708</v>
      </c>
      <c r="HF423">
        <v>999.9</v>
      </c>
      <c r="HG423">
        <v>38.2</v>
      </c>
      <c r="HH423">
        <v>31.1</v>
      </c>
      <c r="HI423">
        <v>20.5314</v>
      </c>
      <c r="HJ423">
        <v>61.6647</v>
      </c>
      <c r="HK423">
        <v>24.0545</v>
      </c>
      <c r="HL423">
        <v>1</v>
      </c>
      <c r="HM423">
        <v>1.35405</v>
      </c>
      <c r="HN423">
        <v>8.92568</v>
      </c>
      <c r="HO423">
        <v>20.0826</v>
      </c>
      <c r="HP423">
        <v>5.20786</v>
      </c>
      <c r="HQ423">
        <v>11.992</v>
      </c>
      <c r="HR423">
        <v>4.9609</v>
      </c>
      <c r="HS423">
        <v>3.27408</v>
      </c>
      <c r="HT423">
        <v>9999</v>
      </c>
      <c r="HU423">
        <v>9999</v>
      </c>
      <c r="HV423">
        <v>9999</v>
      </c>
      <c r="HW423">
        <v>164</v>
      </c>
      <c r="HX423">
        <v>1.86371</v>
      </c>
      <c r="HY423">
        <v>1.85976</v>
      </c>
      <c r="HZ423">
        <v>1.85806</v>
      </c>
      <c r="IA423">
        <v>1.85944</v>
      </c>
      <c r="IB423">
        <v>1.85959</v>
      </c>
      <c r="IC423">
        <v>1.85806</v>
      </c>
      <c r="ID423">
        <v>1.85715</v>
      </c>
      <c r="IE423">
        <v>1.85211</v>
      </c>
      <c r="IF423">
        <v>0</v>
      </c>
      <c r="IG423">
        <v>0</v>
      </c>
      <c r="IH423">
        <v>0</v>
      </c>
      <c r="II423">
        <v>0</v>
      </c>
      <c r="IJ423" t="s">
        <v>433</v>
      </c>
      <c r="IK423" t="s">
        <v>434</v>
      </c>
      <c r="IL423" t="s">
        <v>435</v>
      </c>
      <c r="IM423" t="s">
        <v>435</v>
      </c>
      <c r="IN423" t="s">
        <v>435</v>
      </c>
      <c r="IO423" t="s">
        <v>435</v>
      </c>
      <c r="IP423">
        <v>0</v>
      </c>
      <c r="IQ423">
        <v>100</v>
      </c>
      <c r="IR423">
        <v>100</v>
      </c>
      <c r="IS423">
        <v>-19.813</v>
      </c>
      <c r="IT423">
        <v>-3.884</v>
      </c>
      <c r="IU423">
        <v>-16.6085</v>
      </c>
      <c r="IV423">
        <v>-0.025043</v>
      </c>
      <c r="IW423">
        <v>8.203140000000001E-06</v>
      </c>
      <c r="IX423">
        <v>-1.60171E-09</v>
      </c>
      <c r="IY423">
        <v>-1.888628221791511</v>
      </c>
      <c r="IZ423">
        <v>-0.1542298006697892</v>
      </c>
      <c r="JA423">
        <v>0.004482180110296973</v>
      </c>
      <c r="JB423">
        <v>-5.576280945024944E-05</v>
      </c>
      <c r="JC423">
        <v>4</v>
      </c>
      <c r="JD423">
        <v>1967</v>
      </c>
      <c r="JE423">
        <v>1</v>
      </c>
      <c r="JF423">
        <v>28</v>
      </c>
      <c r="JG423">
        <v>20.8</v>
      </c>
      <c r="JH423">
        <v>21</v>
      </c>
      <c r="JI423">
        <v>0.430908</v>
      </c>
      <c r="JJ423">
        <v>2.66846</v>
      </c>
      <c r="JK423">
        <v>1.49658</v>
      </c>
      <c r="JL423">
        <v>2.40479</v>
      </c>
      <c r="JM423">
        <v>1.54907</v>
      </c>
      <c r="JN423">
        <v>2.42188</v>
      </c>
      <c r="JO423">
        <v>34.1678</v>
      </c>
      <c r="JP423">
        <v>15.2178</v>
      </c>
      <c r="JQ423">
        <v>18</v>
      </c>
      <c r="JR423">
        <v>508.736</v>
      </c>
      <c r="JS423">
        <v>426.451</v>
      </c>
      <c r="JT423">
        <v>22.4894</v>
      </c>
      <c r="JU423">
        <v>42.3219</v>
      </c>
      <c r="JV423">
        <v>30.0003</v>
      </c>
      <c r="JW423">
        <v>42.2254</v>
      </c>
      <c r="JX423">
        <v>42.0963</v>
      </c>
      <c r="JY423">
        <v>8.648289999999999</v>
      </c>
      <c r="JZ423">
        <v>6.60661</v>
      </c>
      <c r="KA423">
        <v>23.383</v>
      </c>
      <c r="KB423">
        <v>22.4953</v>
      </c>
      <c r="KC423">
        <v>85.6434</v>
      </c>
      <c r="KD423">
        <v>14.3252</v>
      </c>
      <c r="KE423">
        <v>98.6499</v>
      </c>
      <c r="KF423">
        <v>92.0855</v>
      </c>
    </row>
    <row r="424" spans="1:292">
      <c r="A424">
        <v>406</v>
      </c>
      <c r="B424">
        <v>1694446996.5</v>
      </c>
      <c r="C424">
        <v>12916</v>
      </c>
      <c r="D424" t="s">
        <v>1254</v>
      </c>
      <c r="E424" t="s">
        <v>1255</v>
      </c>
      <c r="F424">
        <v>5</v>
      </c>
      <c r="G424" t="s">
        <v>1212</v>
      </c>
      <c r="H424">
        <v>1694446989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K424*DK424*100.0/(AV424*EE424),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K424*DK424*100.0/(AV424*EE424),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104.0767863537109</v>
      </c>
      <c r="AJ424">
        <v>103.5076181818182</v>
      </c>
      <c r="AK424">
        <v>-2.900647262971065</v>
      </c>
      <c r="AL424">
        <v>65.84886567210333</v>
      </c>
      <c r="AM424">
        <f>(AO424 - AN424 + DX424*1E3/(8.314*(DZ424+273.15)) * AQ424/DW424 * AP424) * DW424/(100*DK424) * 1000/(1000 - AO424)</f>
        <v>0</v>
      </c>
      <c r="AN424">
        <v>14.29024152566025</v>
      </c>
      <c r="AO424">
        <v>23.15498545454544</v>
      </c>
      <c r="AP424">
        <v>2.914913028275881E-05</v>
      </c>
      <c r="AQ424">
        <v>103.5088978643958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429</v>
      </c>
      <c r="AX424" t="s">
        <v>429</v>
      </c>
      <c r="AY424">
        <v>0</v>
      </c>
      <c r="AZ424">
        <v>0</v>
      </c>
      <c r="BA424">
        <f>1-AY424/AZ424</f>
        <v>0</v>
      </c>
      <c r="BB424">
        <v>0</v>
      </c>
      <c r="BC424" t="s">
        <v>429</v>
      </c>
      <c r="BD424" t="s">
        <v>429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429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4.16</v>
      </c>
      <c r="DL424">
        <v>0.5</v>
      </c>
      <c r="DM424" t="s">
        <v>430</v>
      </c>
      <c r="DN424">
        <v>2</v>
      </c>
      <c r="DO424" t="b">
        <v>1</v>
      </c>
      <c r="DP424">
        <v>1694446989</v>
      </c>
      <c r="DQ424">
        <v>121.0003703703704</v>
      </c>
      <c r="DR424">
        <v>118.2589185185185</v>
      </c>
      <c r="DS424">
        <v>23.14796666666667</v>
      </c>
      <c r="DT424">
        <v>14.28290370370371</v>
      </c>
      <c r="DU424">
        <v>140.9796666666667</v>
      </c>
      <c r="DV424">
        <v>27.03196296296296</v>
      </c>
      <c r="DW424">
        <v>500.0033703703704</v>
      </c>
      <c r="DX424">
        <v>84.40954074074074</v>
      </c>
      <c r="DY424">
        <v>0.1000798148148148</v>
      </c>
      <c r="DZ424">
        <v>28.45111851851852</v>
      </c>
      <c r="EA424">
        <v>28.00453333333333</v>
      </c>
      <c r="EB424">
        <v>999.9000000000001</v>
      </c>
      <c r="EC424">
        <v>0</v>
      </c>
      <c r="ED424">
        <v>0</v>
      </c>
      <c r="EE424">
        <v>9995.554074074074</v>
      </c>
      <c r="EF424">
        <v>0</v>
      </c>
      <c r="EG424">
        <v>1544.022962962963</v>
      </c>
      <c r="EH424">
        <v>2.741432281481481</v>
      </c>
      <c r="EI424">
        <v>123.8675555555556</v>
      </c>
      <c r="EJ424">
        <v>119.9723481481481</v>
      </c>
      <c r="EK424">
        <v>8.865062592592592</v>
      </c>
      <c r="EL424">
        <v>118.2589185185185</v>
      </c>
      <c r="EM424">
        <v>14.28290370370371</v>
      </c>
      <c r="EN424">
        <v>1.953909259259259</v>
      </c>
      <c r="EO424">
        <v>1.205614074074074</v>
      </c>
      <c r="EP424">
        <v>17.07568148148148</v>
      </c>
      <c r="EQ424">
        <v>9.671044444444444</v>
      </c>
      <c r="ER424">
        <v>1999.999259259259</v>
      </c>
      <c r="ES424">
        <v>0.9799946666666668</v>
      </c>
      <c r="ET424">
        <v>0.02000531851851852</v>
      </c>
      <c r="EU424">
        <v>0</v>
      </c>
      <c r="EV424">
        <v>655.2017037037037</v>
      </c>
      <c r="EW424">
        <v>5.00078</v>
      </c>
      <c r="EX424">
        <v>14562.80740740741</v>
      </c>
      <c r="EY424">
        <v>16379.59629629629</v>
      </c>
      <c r="EZ424">
        <v>47.81922222222223</v>
      </c>
      <c r="FA424">
        <v>49.31199999999998</v>
      </c>
      <c r="FB424">
        <v>48.4974074074074</v>
      </c>
      <c r="FC424">
        <v>48.39544444444443</v>
      </c>
      <c r="FD424">
        <v>48.10381481481481</v>
      </c>
      <c r="FE424">
        <v>1955.089259259259</v>
      </c>
      <c r="FF424">
        <v>39.91</v>
      </c>
      <c r="FG424">
        <v>0</v>
      </c>
      <c r="FH424">
        <v>1694446997.1</v>
      </c>
      <c r="FI424">
        <v>0</v>
      </c>
      <c r="FJ424">
        <v>655.30668</v>
      </c>
      <c r="FK424">
        <v>15.17461542778264</v>
      </c>
      <c r="FL424">
        <v>293.5230773819321</v>
      </c>
      <c r="FM424">
        <v>14564.888</v>
      </c>
      <c r="FN424">
        <v>15</v>
      </c>
      <c r="FO424">
        <v>1694445743.6</v>
      </c>
      <c r="FP424" t="s">
        <v>1213</v>
      </c>
      <c r="FQ424">
        <v>1694445743.6</v>
      </c>
      <c r="FR424">
        <v>1694445732.6</v>
      </c>
      <c r="FS424">
        <v>6</v>
      </c>
      <c r="FT424">
        <v>-0.279</v>
      </c>
      <c r="FU424">
        <v>-0.156</v>
      </c>
      <c r="FV424">
        <v>-26.299</v>
      </c>
      <c r="FW424">
        <v>-3.906</v>
      </c>
      <c r="FX424">
        <v>420</v>
      </c>
      <c r="FY424">
        <v>24</v>
      </c>
      <c r="FZ424">
        <v>0.06</v>
      </c>
      <c r="GA424">
        <v>0.06</v>
      </c>
      <c r="GB424">
        <v>1.349437234146342</v>
      </c>
      <c r="GC424">
        <v>28.12059845435539</v>
      </c>
      <c r="GD424">
        <v>2.773347841133746</v>
      </c>
      <c r="GE424">
        <v>0</v>
      </c>
      <c r="GF424">
        <v>8.860056829268292</v>
      </c>
      <c r="GG424">
        <v>0.04319665505225617</v>
      </c>
      <c r="GH424">
        <v>0.0105761543656459</v>
      </c>
      <c r="GI424">
        <v>1</v>
      </c>
      <c r="GJ424">
        <v>1</v>
      </c>
      <c r="GK424">
        <v>2</v>
      </c>
      <c r="GL424" t="s">
        <v>438</v>
      </c>
      <c r="GM424">
        <v>3.10328</v>
      </c>
      <c r="GN424">
        <v>2.75797</v>
      </c>
      <c r="GO424">
        <v>0.0270766</v>
      </c>
      <c r="GP424">
        <v>0.0214981</v>
      </c>
      <c r="GQ424">
        <v>0.107426</v>
      </c>
      <c r="GR424">
        <v>0.06830509999999999</v>
      </c>
      <c r="GS424">
        <v>24533.6</v>
      </c>
      <c r="GT424">
        <v>23220.5</v>
      </c>
      <c r="GU424">
        <v>25801.5</v>
      </c>
      <c r="GV424">
        <v>24105.3</v>
      </c>
      <c r="GW424">
        <v>37010.9</v>
      </c>
      <c r="GX424">
        <v>32898.4</v>
      </c>
      <c r="GY424">
        <v>45155.7</v>
      </c>
      <c r="GZ424">
        <v>38212.9</v>
      </c>
      <c r="HA424">
        <v>1.76495</v>
      </c>
      <c r="HB424">
        <v>1.622</v>
      </c>
      <c r="HC424">
        <v>-0.132583</v>
      </c>
      <c r="HD424">
        <v>0</v>
      </c>
      <c r="HE424">
        <v>30.1662</v>
      </c>
      <c r="HF424">
        <v>999.9</v>
      </c>
      <c r="HG424">
        <v>38.2</v>
      </c>
      <c r="HH424">
        <v>31.1</v>
      </c>
      <c r="HI424">
        <v>20.5319</v>
      </c>
      <c r="HJ424">
        <v>61.4647</v>
      </c>
      <c r="HK424">
        <v>24.1587</v>
      </c>
      <c r="HL424">
        <v>1</v>
      </c>
      <c r="HM424">
        <v>1.35411</v>
      </c>
      <c r="HN424">
        <v>8.87848</v>
      </c>
      <c r="HO424">
        <v>20.085</v>
      </c>
      <c r="HP424">
        <v>5.2086</v>
      </c>
      <c r="HQ424">
        <v>11.992</v>
      </c>
      <c r="HR424">
        <v>4.96105</v>
      </c>
      <c r="HS424">
        <v>3.27415</v>
      </c>
      <c r="HT424">
        <v>9999</v>
      </c>
      <c r="HU424">
        <v>9999</v>
      </c>
      <c r="HV424">
        <v>9999</v>
      </c>
      <c r="HW424">
        <v>164</v>
      </c>
      <c r="HX424">
        <v>1.86375</v>
      </c>
      <c r="HY424">
        <v>1.85978</v>
      </c>
      <c r="HZ424">
        <v>1.85806</v>
      </c>
      <c r="IA424">
        <v>1.85944</v>
      </c>
      <c r="IB424">
        <v>1.85959</v>
      </c>
      <c r="IC424">
        <v>1.85805</v>
      </c>
      <c r="ID424">
        <v>1.85714</v>
      </c>
      <c r="IE424">
        <v>1.85211</v>
      </c>
      <c r="IF424">
        <v>0</v>
      </c>
      <c r="IG424">
        <v>0</v>
      </c>
      <c r="IH424">
        <v>0</v>
      </c>
      <c r="II424">
        <v>0</v>
      </c>
      <c r="IJ424" t="s">
        <v>433</v>
      </c>
      <c r="IK424" t="s">
        <v>434</v>
      </c>
      <c r="IL424" t="s">
        <v>435</v>
      </c>
      <c r="IM424" t="s">
        <v>435</v>
      </c>
      <c r="IN424" t="s">
        <v>435</v>
      </c>
      <c r="IO424" t="s">
        <v>435</v>
      </c>
      <c r="IP424">
        <v>0</v>
      </c>
      <c r="IQ424">
        <v>100</v>
      </c>
      <c r="IR424">
        <v>100</v>
      </c>
      <c r="IS424">
        <v>-19.478</v>
      </c>
      <c r="IT424">
        <v>-3.8843</v>
      </c>
      <c r="IU424">
        <v>-16.6085</v>
      </c>
      <c r="IV424">
        <v>-0.025043</v>
      </c>
      <c r="IW424">
        <v>8.203140000000001E-06</v>
      </c>
      <c r="IX424">
        <v>-1.60171E-09</v>
      </c>
      <c r="IY424">
        <v>-1.888628221791511</v>
      </c>
      <c r="IZ424">
        <v>-0.1542298006697892</v>
      </c>
      <c r="JA424">
        <v>0.004482180110296973</v>
      </c>
      <c r="JB424">
        <v>-5.576280945024944E-05</v>
      </c>
      <c r="JC424">
        <v>4</v>
      </c>
      <c r="JD424">
        <v>1967</v>
      </c>
      <c r="JE424">
        <v>1</v>
      </c>
      <c r="JF424">
        <v>28</v>
      </c>
      <c r="JG424">
        <v>20.9</v>
      </c>
      <c r="JH424">
        <v>21.1</v>
      </c>
      <c r="JI424">
        <v>0.386963</v>
      </c>
      <c r="JJ424">
        <v>2.67456</v>
      </c>
      <c r="JK424">
        <v>1.49658</v>
      </c>
      <c r="JL424">
        <v>2.40479</v>
      </c>
      <c r="JM424">
        <v>1.54907</v>
      </c>
      <c r="JN424">
        <v>2.39136</v>
      </c>
      <c r="JO424">
        <v>34.1678</v>
      </c>
      <c r="JP424">
        <v>15.209</v>
      </c>
      <c r="JQ424">
        <v>18</v>
      </c>
      <c r="JR424">
        <v>508.9</v>
      </c>
      <c r="JS424">
        <v>426.292</v>
      </c>
      <c r="JT424">
        <v>22.485</v>
      </c>
      <c r="JU424">
        <v>42.3219</v>
      </c>
      <c r="JV424">
        <v>30.0003</v>
      </c>
      <c r="JW424">
        <v>42.2254</v>
      </c>
      <c r="JX424">
        <v>42.0963</v>
      </c>
      <c r="JY424">
        <v>7.76622</v>
      </c>
      <c r="JZ424">
        <v>6.60661</v>
      </c>
      <c r="KA424">
        <v>22.9995</v>
      </c>
      <c r="KB424">
        <v>22.4913</v>
      </c>
      <c r="KC424">
        <v>65.59780000000001</v>
      </c>
      <c r="KD424">
        <v>14.3032</v>
      </c>
      <c r="KE424">
        <v>98.64919999999999</v>
      </c>
      <c r="KF424">
        <v>92.08459999999999</v>
      </c>
    </row>
    <row r="425" spans="1:292">
      <c r="A425">
        <v>407</v>
      </c>
      <c r="B425">
        <v>1694447001.5</v>
      </c>
      <c r="C425">
        <v>12921</v>
      </c>
      <c r="D425" t="s">
        <v>1256</v>
      </c>
      <c r="E425" t="s">
        <v>1257</v>
      </c>
      <c r="F425">
        <v>5</v>
      </c>
      <c r="G425" t="s">
        <v>1212</v>
      </c>
      <c r="H425">
        <v>1694446993.714286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K425*DK425*100.0/(AV425*EE425),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K425*DK425*100.0/(AV425*EE425),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87.22593089110933</v>
      </c>
      <c r="AJ425">
        <v>89.051226060606</v>
      </c>
      <c r="AK425">
        <v>-2.891576651857245</v>
      </c>
      <c r="AL425">
        <v>65.84886567210333</v>
      </c>
      <c r="AM425">
        <f>(AO425 - AN425 + DX425*1E3/(8.314*(DZ425+273.15)) * AQ425/DW425 * AP425) * DW425/(100*DK425) * 1000/(1000 - AO425)</f>
        <v>0</v>
      </c>
      <c r="AN425">
        <v>14.27383885493433</v>
      </c>
      <c r="AO425">
        <v>23.15854606060606</v>
      </c>
      <c r="AP425">
        <v>2.157669504280582E-05</v>
      </c>
      <c r="AQ425">
        <v>103.5088978643958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429</v>
      </c>
      <c r="AX425" t="s">
        <v>429</v>
      </c>
      <c r="AY425">
        <v>0</v>
      </c>
      <c r="AZ425">
        <v>0</v>
      </c>
      <c r="BA425">
        <f>1-AY425/AZ425</f>
        <v>0</v>
      </c>
      <c r="BB425">
        <v>0</v>
      </c>
      <c r="BC425" t="s">
        <v>429</v>
      </c>
      <c r="BD425" t="s">
        <v>429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429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4.16</v>
      </c>
      <c r="DL425">
        <v>0.5</v>
      </c>
      <c r="DM425" t="s">
        <v>430</v>
      </c>
      <c r="DN425">
        <v>2</v>
      </c>
      <c r="DO425" t="b">
        <v>1</v>
      </c>
      <c r="DP425">
        <v>1694446993.714286</v>
      </c>
      <c r="DQ425">
        <v>107.6217428571428</v>
      </c>
      <c r="DR425">
        <v>102.6011142857143</v>
      </c>
      <c r="DS425">
        <v>23.15121428571428</v>
      </c>
      <c r="DT425">
        <v>14.28131785714286</v>
      </c>
      <c r="DU425">
        <v>127.2869285714286</v>
      </c>
      <c r="DV425">
        <v>27.035325</v>
      </c>
      <c r="DW425">
        <v>499.9901428571429</v>
      </c>
      <c r="DX425">
        <v>84.40921428571428</v>
      </c>
      <c r="DY425">
        <v>0.1000608285714286</v>
      </c>
      <c r="DZ425">
        <v>28.44222142857143</v>
      </c>
      <c r="EA425">
        <v>28.00003571428572</v>
      </c>
      <c r="EB425">
        <v>999.9000000000002</v>
      </c>
      <c r="EC425">
        <v>0</v>
      </c>
      <c r="ED425">
        <v>0</v>
      </c>
      <c r="EE425">
        <v>9990.24</v>
      </c>
      <c r="EF425">
        <v>0</v>
      </c>
      <c r="EG425">
        <v>1545.478214285714</v>
      </c>
      <c r="EH425">
        <v>5.020579285714286</v>
      </c>
      <c r="EI425">
        <v>110.1721964285714</v>
      </c>
      <c r="EJ425">
        <v>104.0876857142857</v>
      </c>
      <c r="EK425">
        <v>8.869895</v>
      </c>
      <c r="EL425">
        <v>102.6011142857143</v>
      </c>
      <c r="EM425">
        <v>14.28131785714286</v>
      </c>
      <c r="EN425">
        <v>1.954175357142857</v>
      </c>
      <c r="EO425">
        <v>1.205475714285714</v>
      </c>
      <c r="EP425">
        <v>17.07784285714286</v>
      </c>
      <c r="EQ425">
        <v>9.669332499999999</v>
      </c>
      <c r="ER425">
        <v>1999.991071428571</v>
      </c>
      <c r="ES425">
        <v>0.9799946071428572</v>
      </c>
      <c r="ET425">
        <v>0.02000537142857143</v>
      </c>
      <c r="EU425">
        <v>0</v>
      </c>
      <c r="EV425">
        <v>656.5105000000001</v>
      </c>
      <c r="EW425">
        <v>5.00078</v>
      </c>
      <c r="EX425">
        <v>14588.98214285714</v>
      </c>
      <c r="EY425">
        <v>16379.53214285714</v>
      </c>
      <c r="EZ425">
        <v>47.82796428571429</v>
      </c>
      <c r="FA425">
        <v>49.31199999999998</v>
      </c>
      <c r="FB425">
        <v>48.50192857142856</v>
      </c>
      <c r="FC425">
        <v>48.40360714285713</v>
      </c>
      <c r="FD425">
        <v>48.1225</v>
      </c>
      <c r="FE425">
        <v>1955.081071428571</v>
      </c>
      <c r="FF425">
        <v>39.91</v>
      </c>
      <c r="FG425">
        <v>0</v>
      </c>
      <c r="FH425">
        <v>1694447001.9</v>
      </c>
      <c r="FI425">
        <v>0</v>
      </c>
      <c r="FJ425">
        <v>656.68636</v>
      </c>
      <c r="FK425">
        <v>19.73138459064402</v>
      </c>
      <c r="FL425">
        <v>380.5846149335783</v>
      </c>
      <c r="FM425">
        <v>14592.288</v>
      </c>
      <c r="FN425">
        <v>15</v>
      </c>
      <c r="FO425">
        <v>1694445743.6</v>
      </c>
      <c r="FP425" t="s">
        <v>1213</v>
      </c>
      <c r="FQ425">
        <v>1694445743.6</v>
      </c>
      <c r="FR425">
        <v>1694445732.6</v>
      </c>
      <c r="FS425">
        <v>6</v>
      </c>
      <c r="FT425">
        <v>-0.279</v>
      </c>
      <c r="FU425">
        <v>-0.156</v>
      </c>
      <c r="FV425">
        <v>-26.299</v>
      </c>
      <c r="FW425">
        <v>-3.906</v>
      </c>
      <c r="FX425">
        <v>420</v>
      </c>
      <c r="FY425">
        <v>24</v>
      </c>
      <c r="FZ425">
        <v>0.06</v>
      </c>
      <c r="GA425">
        <v>0.06</v>
      </c>
      <c r="GB425">
        <v>3.236456990243902</v>
      </c>
      <c r="GC425">
        <v>28.72186090452961</v>
      </c>
      <c r="GD425">
        <v>2.832475528021845</v>
      </c>
      <c r="GE425">
        <v>0</v>
      </c>
      <c r="GF425">
        <v>8.867128048780488</v>
      </c>
      <c r="GG425">
        <v>0.0451530313589001</v>
      </c>
      <c r="GH425">
        <v>0.01146404053817988</v>
      </c>
      <c r="GI425">
        <v>1</v>
      </c>
      <c r="GJ425">
        <v>1</v>
      </c>
      <c r="GK425">
        <v>2</v>
      </c>
      <c r="GL425" t="s">
        <v>438</v>
      </c>
      <c r="GM425">
        <v>3.1032</v>
      </c>
      <c r="GN425">
        <v>2.75806</v>
      </c>
      <c r="GO425">
        <v>0.0239801</v>
      </c>
      <c r="GP425">
        <v>0.0177929</v>
      </c>
      <c r="GQ425">
        <v>0.10743</v>
      </c>
      <c r="GR425">
        <v>0.068152</v>
      </c>
      <c r="GS425">
        <v>24611.2</v>
      </c>
      <c r="GT425">
        <v>23307.8</v>
      </c>
      <c r="GU425">
        <v>25801.4</v>
      </c>
      <c r="GV425">
        <v>24105.1</v>
      </c>
      <c r="GW425">
        <v>37010.1</v>
      </c>
      <c r="GX425">
        <v>32903.1</v>
      </c>
      <c r="GY425">
        <v>45155.3</v>
      </c>
      <c r="GZ425">
        <v>38212.5</v>
      </c>
      <c r="HA425">
        <v>1.7648</v>
      </c>
      <c r="HB425">
        <v>1.62202</v>
      </c>
      <c r="HC425">
        <v>-0.133552</v>
      </c>
      <c r="HD425">
        <v>0</v>
      </c>
      <c r="HE425">
        <v>30.1595</v>
      </c>
      <c r="HF425">
        <v>999.9</v>
      </c>
      <c r="HG425">
        <v>38.2</v>
      </c>
      <c r="HH425">
        <v>31.1</v>
      </c>
      <c r="HI425">
        <v>20.5327</v>
      </c>
      <c r="HJ425">
        <v>61.5647</v>
      </c>
      <c r="HK425">
        <v>24.0104</v>
      </c>
      <c r="HL425">
        <v>1</v>
      </c>
      <c r="HM425">
        <v>1.35398</v>
      </c>
      <c r="HN425">
        <v>8.395849999999999</v>
      </c>
      <c r="HO425">
        <v>20.1073</v>
      </c>
      <c r="HP425">
        <v>5.20786</v>
      </c>
      <c r="HQ425">
        <v>11.992</v>
      </c>
      <c r="HR425">
        <v>4.96085</v>
      </c>
      <c r="HS425">
        <v>3.27395</v>
      </c>
      <c r="HT425">
        <v>9999</v>
      </c>
      <c r="HU425">
        <v>9999</v>
      </c>
      <c r="HV425">
        <v>9999</v>
      </c>
      <c r="HW425">
        <v>164</v>
      </c>
      <c r="HX425">
        <v>1.86374</v>
      </c>
      <c r="HY425">
        <v>1.8598</v>
      </c>
      <c r="HZ425">
        <v>1.85806</v>
      </c>
      <c r="IA425">
        <v>1.85946</v>
      </c>
      <c r="IB425">
        <v>1.85959</v>
      </c>
      <c r="IC425">
        <v>1.85806</v>
      </c>
      <c r="ID425">
        <v>1.85715</v>
      </c>
      <c r="IE425">
        <v>1.85211</v>
      </c>
      <c r="IF425">
        <v>0</v>
      </c>
      <c r="IG425">
        <v>0</v>
      </c>
      <c r="IH425">
        <v>0</v>
      </c>
      <c r="II425">
        <v>0</v>
      </c>
      <c r="IJ425" t="s">
        <v>433</v>
      </c>
      <c r="IK425" t="s">
        <v>434</v>
      </c>
      <c r="IL425" t="s">
        <v>435</v>
      </c>
      <c r="IM425" t="s">
        <v>435</v>
      </c>
      <c r="IN425" t="s">
        <v>435</v>
      </c>
      <c r="IO425" t="s">
        <v>435</v>
      </c>
      <c r="IP425">
        <v>0</v>
      </c>
      <c r="IQ425">
        <v>100</v>
      </c>
      <c r="IR425">
        <v>100</v>
      </c>
      <c r="IS425">
        <v>-19.143</v>
      </c>
      <c r="IT425">
        <v>-3.8844</v>
      </c>
      <c r="IU425">
        <v>-16.6085</v>
      </c>
      <c r="IV425">
        <v>-0.025043</v>
      </c>
      <c r="IW425">
        <v>8.203140000000001E-06</v>
      </c>
      <c r="IX425">
        <v>-1.60171E-09</v>
      </c>
      <c r="IY425">
        <v>-1.888628221791511</v>
      </c>
      <c r="IZ425">
        <v>-0.1542298006697892</v>
      </c>
      <c r="JA425">
        <v>0.004482180110296973</v>
      </c>
      <c r="JB425">
        <v>-5.576280945024944E-05</v>
      </c>
      <c r="JC425">
        <v>4</v>
      </c>
      <c r="JD425">
        <v>1967</v>
      </c>
      <c r="JE425">
        <v>1</v>
      </c>
      <c r="JF425">
        <v>28</v>
      </c>
      <c r="JG425">
        <v>21</v>
      </c>
      <c r="JH425">
        <v>21.1</v>
      </c>
      <c r="JI425">
        <v>0.34668</v>
      </c>
      <c r="JJ425">
        <v>2.677</v>
      </c>
      <c r="JK425">
        <v>1.49658</v>
      </c>
      <c r="JL425">
        <v>2.40479</v>
      </c>
      <c r="JM425">
        <v>1.54907</v>
      </c>
      <c r="JN425">
        <v>2.43408</v>
      </c>
      <c r="JO425">
        <v>34.1678</v>
      </c>
      <c r="JP425">
        <v>15.2615</v>
      </c>
      <c r="JQ425">
        <v>18</v>
      </c>
      <c r="JR425">
        <v>508.802</v>
      </c>
      <c r="JS425">
        <v>426.308</v>
      </c>
      <c r="JT425">
        <v>22.4876</v>
      </c>
      <c r="JU425">
        <v>42.3257</v>
      </c>
      <c r="JV425">
        <v>29.9999</v>
      </c>
      <c r="JW425">
        <v>42.2254</v>
      </c>
      <c r="JX425">
        <v>42.0963</v>
      </c>
      <c r="JY425">
        <v>6.962</v>
      </c>
      <c r="JZ425">
        <v>6.60661</v>
      </c>
      <c r="KA425">
        <v>22.9995</v>
      </c>
      <c r="KB425">
        <v>22.7487</v>
      </c>
      <c r="KC425">
        <v>52.2412</v>
      </c>
      <c r="KD425">
        <v>14.2947</v>
      </c>
      <c r="KE425">
        <v>98.6485</v>
      </c>
      <c r="KF425">
        <v>92.0836</v>
      </c>
    </row>
    <row r="426" spans="1:292">
      <c r="A426">
        <v>408</v>
      </c>
      <c r="B426">
        <v>1694447006.5</v>
      </c>
      <c r="C426">
        <v>12926</v>
      </c>
      <c r="D426" t="s">
        <v>1258</v>
      </c>
      <c r="E426" t="s">
        <v>1259</v>
      </c>
      <c r="F426">
        <v>5</v>
      </c>
      <c r="G426" t="s">
        <v>1212</v>
      </c>
      <c r="H426">
        <v>1694446999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K426*DK426*100.0/(AV426*EE426),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K426*DK426*100.0/(AV426*EE426),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70.27108530289212</v>
      </c>
      <c r="AJ426">
        <v>74.52183757575757</v>
      </c>
      <c r="AK426">
        <v>-2.905985260589652</v>
      </c>
      <c r="AL426">
        <v>65.84886567210333</v>
      </c>
      <c r="AM426">
        <f>(AO426 - AN426 + DX426*1E3/(8.314*(DZ426+273.15)) * AQ426/DW426 * AP426) * DW426/(100*DK426) * 1000/(1000 - AO426)</f>
        <v>0</v>
      </c>
      <c r="AN426">
        <v>14.24061844208958</v>
      </c>
      <c r="AO426">
        <v>23.17450848484849</v>
      </c>
      <c r="AP426">
        <v>3.027090071670716E-05</v>
      </c>
      <c r="AQ426">
        <v>103.5088978643958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429</v>
      </c>
      <c r="AX426" t="s">
        <v>429</v>
      </c>
      <c r="AY426">
        <v>0</v>
      </c>
      <c r="AZ426">
        <v>0</v>
      </c>
      <c r="BA426">
        <f>1-AY426/AZ426</f>
        <v>0</v>
      </c>
      <c r="BB426">
        <v>0</v>
      </c>
      <c r="BC426" t="s">
        <v>429</v>
      </c>
      <c r="BD426" t="s">
        <v>429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429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4.16</v>
      </c>
      <c r="DL426">
        <v>0.5</v>
      </c>
      <c r="DM426" t="s">
        <v>430</v>
      </c>
      <c r="DN426">
        <v>2</v>
      </c>
      <c r="DO426" t="b">
        <v>1</v>
      </c>
      <c r="DP426">
        <v>1694446999</v>
      </c>
      <c r="DQ426">
        <v>92.63369629629629</v>
      </c>
      <c r="DR426">
        <v>85.01241111111112</v>
      </c>
      <c r="DS426">
        <v>23.15837037037037</v>
      </c>
      <c r="DT426">
        <v>14.26708148148148</v>
      </c>
      <c r="DU426">
        <v>111.9437740740741</v>
      </c>
      <c r="DV426">
        <v>27.04273333333333</v>
      </c>
      <c r="DW426">
        <v>500.0200740740741</v>
      </c>
      <c r="DX426">
        <v>84.40952962962963</v>
      </c>
      <c r="DY426">
        <v>0.1000735481481482</v>
      </c>
      <c r="DZ426">
        <v>28.43376296296297</v>
      </c>
      <c r="EA426">
        <v>27.99596666666667</v>
      </c>
      <c r="EB426">
        <v>999.9000000000001</v>
      </c>
      <c r="EC426">
        <v>0</v>
      </c>
      <c r="ED426">
        <v>0</v>
      </c>
      <c r="EE426">
        <v>9992.17037037037</v>
      </c>
      <c r="EF426">
        <v>0</v>
      </c>
      <c r="EG426">
        <v>1546.194074074074</v>
      </c>
      <c r="EH426">
        <v>7.621274814814815</v>
      </c>
      <c r="EI426">
        <v>94.82973703703702</v>
      </c>
      <c r="EJ426">
        <v>86.24314814814815</v>
      </c>
      <c r="EK426">
        <v>8.891294444444444</v>
      </c>
      <c r="EL426">
        <v>85.01241111111112</v>
      </c>
      <c r="EM426">
        <v>14.26708148148148</v>
      </c>
      <c r="EN426">
        <v>1.954787407407407</v>
      </c>
      <c r="EO426">
        <v>1.204277777777778</v>
      </c>
      <c r="EP426">
        <v>17.08278518518519</v>
      </c>
      <c r="EQ426">
        <v>9.654516666666668</v>
      </c>
      <c r="ER426">
        <v>1999.996296296296</v>
      </c>
      <c r="ES426">
        <v>0.9799946666666668</v>
      </c>
      <c r="ET426">
        <v>0.02000531851851852</v>
      </c>
      <c r="EU426">
        <v>0</v>
      </c>
      <c r="EV426">
        <v>658.4668518518519</v>
      </c>
      <c r="EW426">
        <v>5.00078</v>
      </c>
      <c r="EX426">
        <v>14626.58148148148</v>
      </c>
      <c r="EY426">
        <v>16379.57407407407</v>
      </c>
      <c r="EZ426">
        <v>47.84240740740741</v>
      </c>
      <c r="FA426">
        <v>49.31199999999998</v>
      </c>
      <c r="FB426">
        <v>48.51355555555555</v>
      </c>
      <c r="FC426">
        <v>48.42088888888888</v>
      </c>
      <c r="FD426">
        <v>48.15255555555556</v>
      </c>
      <c r="FE426">
        <v>1955.086296296297</v>
      </c>
      <c r="FF426">
        <v>39.91</v>
      </c>
      <c r="FG426">
        <v>0</v>
      </c>
      <c r="FH426">
        <v>1694447006.7</v>
      </c>
      <c r="FI426">
        <v>0</v>
      </c>
      <c r="FJ426">
        <v>658.5076399999999</v>
      </c>
      <c r="FK426">
        <v>25.19715384975477</v>
      </c>
      <c r="FL426">
        <v>493.7307692950041</v>
      </c>
      <c r="FM426">
        <v>14627.368</v>
      </c>
      <c r="FN426">
        <v>15</v>
      </c>
      <c r="FO426">
        <v>1694445743.6</v>
      </c>
      <c r="FP426" t="s">
        <v>1213</v>
      </c>
      <c r="FQ426">
        <v>1694445743.6</v>
      </c>
      <c r="FR426">
        <v>1694445732.6</v>
      </c>
      <c r="FS426">
        <v>6</v>
      </c>
      <c r="FT426">
        <v>-0.279</v>
      </c>
      <c r="FU426">
        <v>-0.156</v>
      </c>
      <c r="FV426">
        <v>-26.299</v>
      </c>
      <c r="FW426">
        <v>-3.906</v>
      </c>
      <c r="FX426">
        <v>420</v>
      </c>
      <c r="FY426">
        <v>24</v>
      </c>
      <c r="FZ426">
        <v>0.06</v>
      </c>
      <c r="GA426">
        <v>0.06</v>
      </c>
      <c r="GB426">
        <v>6.03164525</v>
      </c>
      <c r="GC426">
        <v>29.55132709193246</v>
      </c>
      <c r="GD426">
        <v>2.843081710571284</v>
      </c>
      <c r="GE426">
        <v>0</v>
      </c>
      <c r="GF426">
        <v>8.881004999999998</v>
      </c>
      <c r="GG426">
        <v>0.2311639024390032</v>
      </c>
      <c r="GH426">
        <v>0.02519623305178764</v>
      </c>
      <c r="GI426">
        <v>1</v>
      </c>
      <c r="GJ426">
        <v>1</v>
      </c>
      <c r="GK426">
        <v>2</v>
      </c>
      <c r="GL426" t="s">
        <v>438</v>
      </c>
      <c r="GM426">
        <v>3.10327</v>
      </c>
      <c r="GN426">
        <v>2.75841</v>
      </c>
      <c r="GO426">
        <v>0.0208114</v>
      </c>
      <c r="GP426">
        <v>0.01404</v>
      </c>
      <c r="GQ426">
        <v>0.107484</v>
      </c>
      <c r="GR426">
        <v>0.0681282</v>
      </c>
      <c r="GS426">
        <v>24690.6</v>
      </c>
      <c r="GT426">
        <v>23396.7</v>
      </c>
      <c r="GU426">
        <v>25801.2</v>
      </c>
      <c r="GV426">
        <v>24105.4</v>
      </c>
      <c r="GW426">
        <v>37007.4</v>
      </c>
      <c r="GX426">
        <v>32903.4</v>
      </c>
      <c r="GY426">
        <v>45155.2</v>
      </c>
      <c r="GZ426">
        <v>38212.4</v>
      </c>
      <c r="HA426">
        <v>1.76513</v>
      </c>
      <c r="HB426">
        <v>1.62145</v>
      </c>
      <c r="HC426">
        <v>-0.132453</v>
      </c>
      <c r="HD426">
        <v>0</v>
      </c>
      <c r="HE426">
        <v>30.1518</v>
      </c>
      <c r="HF426">
        <v>999.9</v>
      </c>
      <c r="HG426">
        <v>38.1</v>
      </c>
      <c r="HH426">
        <v>31.1</v>
      </c>
      <c r="HI426">
        <v>20.4814</v>
      </c>
      <c r="HJ426">
        <v>61.8147</v>
      </c>
      <c r="HK426">
        <v>24.1226</v>
      </c>
      <c r="HL426">
        <v>1</v>
      </c>
      <c r="HM426">
        <v>1.34776</v>
      </c>
      <c r="HN426">
        <v>7.76569</v>
      </c>
      <c r="HO426">
        <v>20.1382</v>
      </c>
      <c r="HP426">
        <v>5.20711</v>
      </c>
      <c r="HQ426">
        <v>11.992</v>
      </c>
      <c r="HR426">
        <v>4.9609</v>
      </c>
      <c r="HS426">
        <v>3.27423</v>
      </c>
      <c r="HT426">
        <v>9999</v>
      </c>
      <c r="HU426">
        <v>9999</v>
      </c>
      <c r="HV426">
        <v>9999</v>
      </c>
      <c r="HW426">
        <v>164</v>
      </c>
      <c r="HX426">
        <v>1.86373</v>
      </c>
      <c r="HY426">
        <v>1.85979</v>
      </c>
      <c r="HZ426">
        <v>1.85806</v>
      </c>
      <c r="IA426">
        <v>1.85946</v>
      </c>
      <c r="IB426">
        <v>1.85959</v>
      </c>
      <c r="IC426">
        <v>1.85806</v>
      </c>
      <c r="ID426">
        <v>1.85715</v>
      </c>
      <c r="IE426">
        <v>1.85211</v>
      </c>
      <c r="IF426">
        <v>0</v>
      </c>
      <c r="IG426">
        <v>0</v>
      </c>
      <c r="IH426">
        <v>0</v>
      </c>
      <c r="II426">
        <v>0</v>
      </c>
      <c r="IJ426" t="s">
        <v>433</v>
      </c>
      <c r="IK426" t="s">
        <v>434</v>
      </c>
      <c r="IL426" t="s">
        <v>435</v>
      </c>
      <c r="IM426" t="s">
        <v>435</v>
      </c>
      <c r="IN426" t="s">
        <v>435</v>
      </c>
      <c r="IO426" t="s">
        <v>435</v>
      </c>
      <c r="IP426">
        <v>0</v>
      </c>
      <c r="IQ426">
        <v>100</v>
      </c>
      <c r="IR426">
        <v>100</v>
      </c>
      <c r="IS426">
        <v>-18.802</v>
      </c>
      <c r="IT426">
        <v>-3.885</v>
      </c>
      <c r="IU426">
        <v>-16.6085</v>
      </c>
      <c r="IV426">
        <v>-0.025043</v>
      </c>
      <c r="IW426">
        <v>8.203140000000001E-06</v>
      </c>
      <c r="IX426">
        <v>-1.60171E-09</v>
      </c>
      <c r="IY426">
        <v>-1.888628221791511</v>
      </c>
      <c r="IZ426">
        <v>-0.1542298006697892</v>
      </c>
      <c r="JA426">
        <v>0.004482180110296973</v>
      </c>
      <c r="JB426">
        <v>-5.576280945024944E-05</v>
      </c>
      <c r="JC426">
        <v>4</v>
      </c>
      <c r="JD426">
        <v>1967</v>
      </c>
      <c r="JE426">
        <v>1</v>
      </c>
      <c r="JF426">
        <v>28</v>
      </c>
      <c r="JG426">
        <v>21</v>
      </c>
      <c r="JH426">
        <v>21.2</v>
      </c>
      <c r="JI426">
        <v>0.302734</v>
      </c>
      <c r="JJ426">
        <v>2.69043</v>
      </c>
      <c r="JK426">
        <v>1.49658</v>
      </c>
      <c r="JL426">
        <v>2.40479</v>
      </c>
      <c r="JM426">
        <v>1.54907</v>
      </c>
      <c r="JN426">
        <v>2.37671</v>
      </c>
      <c r="JO426">
        <v>34.1678</v>
      </c>
      <c r="JP426">
        <v>15.2528</v>
      </c>
      <c r="JQ426">
        <v>18</v>
      </c>
      <c r="JR426">
        <v>509.016</v>
      </c>
      <c r="JS426">
        <v>425.942</v>
      </c>
      <c r="JT426">
        <v>22.6648</v>
      </c>
      <c r="JU426">
        <v>42.3262</v>
      </c>
      <c r="JV426">
        <v>29.9964</v>
      </c>
      <c r="JW426">
        <v>42.2254</v>
      </c>
      <c r="JX426">
        <v>42.0963</v>
      </c>
      <c r="JY426">
        <v>6.07549</v>
      </c>
      <c r="JZ426">
        <v>6.60661</v>
      </c>
      <c r="KA426">
        <v>22.9995</v>
      </c>
      <c r="KB426">
        <v>22.757</v>
      </c>
      <c r="KC426">
        <v>32.2057</v>
      </c>
      <c r="KD426">
        <v>14.2528</v>
      </c>
      <c r="KE426">
        <v>98.6482</v>
      </c>
      <c r="KF426">
        <v>92.0839</v>
      </c>
    </row>
    <row r="427" spans="1:292">
      <c r="A427">
        <v>409</v>
      </c>
      <c r="B427">
        <v>1694447103.5</v>
      </c>
      <c r="C427">
        <v>13023</v>
      </c>
      <c r="D427" t="s">
        <v>1260</v>
      </c>
      <c r="E427" t="s">
        <v>1261</v>
      </c>
      <c r="F427">
        <v>5</v>
      </c>
      <c r="G427" t="s">
        <v>1212</v>
      </c>
      <c r="H427">
        <v>1694447095.5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K427*DK427*100.0/(AV427*EE427),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K427*DK427*100.0/(AV427*EE427),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426.0422855042083</v>
      </c>
      <c r="AJ427">
        <v>376.1908545454547</v>
      </c>
      <c r="AK427">
        <v>-0.04350112312625684</v>
      </c>
      <c r="AL427">
        <v>65.84886567210333</v>
      </c>
      <c r="AM427">
        <f>(AO427 - AN427 + DX427*1E3/(8.314*(DZ427+273.15)) * AQ427/DW427 * AP427) * DW427/(100*DK427) * 1000/(1000 - AO427)</f>
        <v>0</v>
      </c>
      <c r="AN427">
        <v>13.88845071620242</v>
      </c>
      <c r="AO427">
        <v>23.17632848484847</v>
      </c>
      <c r="AP427">
        <v>2.544149335474617E-05</v>
      </c>
      <c r="AQ427">
        <v>103.5088978643958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429</v>
      </c>
      <c r="AX427" t="s">
        <v>429</v>
      </c>
      <c r="AY427">
        <v>0</v>
      </c>
      <c r="AZ427">
        <v>0</v>
      </c>
      <c r="BA427">
        <f>1-AY427/AZ427</f>
        <v>0</v>
      </c>
      <c r="BB427">
        <v>0</v>
      </c>
      <c r="BC427" t="s">
        <v>429</v>
      </c>
      <c r="BD427" t="s">
        <v>429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429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4.16</v>
      </c>
      <c r="DL427">
        <v>0.5</v>
      </c>
      <c r="DM427" t="s">
        <v>430</v>
      </c>
      <c r="DN427">
        <v>2</v>
      </c>
      <c r="DO427" t="b">
        <v>1</v>
      </c>
      <c r="DP427">
        <v>1694447095.5</v>
      </c>
      <c r="DQ427">
        <v>367.7062580645161</v>
      </c>
      <c r="DR427">
        <v>420.1402903225807</v>
      </c>
      <c r="DS427">
        <v>23.17568064516129</v>
      </c>
      <c r="DT427">
        <v>13.90186129032258</v>
      </c>
      <c r="DU427">
        <v>392.9868064516129</v>
      </c>
      <c r="DV427">
        <v>27.06065483870968</v>
      </c>
      <c r="DW427">
        <v>499.9725161290322</v>
      </c>
      <c r="DX427">
        <v>84.40790645161289</v>
      </c>
      <c r="DY427">
        <v>0.09994296129032255</v>
      </c>
      <c r="DZ427">
        <v>28.51493225806452</v>
      </c>
      <c r="EA427">
        <v>27.97523225806452</v>
      </c>
      <c r="EB427">
        <v>999.9000000000003</v>
      </c>
      <c r="EC427">
        <v>0</v>
      </c>
      <c r="ED427">
        <v>0</v>
      </c>
      <c r="EE427">
        <v>9997.737741935483</v>
      </c>
      <c r="EF427">
        <v>0</v>
      </c>
      <c r="EG427">
        <v>1547.481935483871</v>
      </c>
      <c r="EH427">
        <v>-52.43412903225806</v>
      </c>
      <c r="EI427">
        <v>376.4301935483871</v>
      </c>
      <c r="EJ427">
        <v>426.0635161290323</v>
      </c>
      <c r="EK427">
        <v>9.273822580645163</v>
      </c>
      <c r="EL427">
        <v>420.1402903225807</v>
      </c>
      <c r="EM427">
        <v>13.90186129032258</v>
      </c>
      <c r="EN427">
        <v>1.95621064516129</v>
      </c>
      <c r="EO427">
        <v>1.173426774193548</v>
      </c>
      <c r="EP427">
        <v>17.09428064516129</v>
      </c>
      <c r="EQ427">
        <v>9.268603225806451</v>
      </c>
      <c r="ER427">
        <v>1999.999032258064</v>
      </c>
      <c r="ES427">
        <v>0.9799953225806451</v>
      </c>
      <c r="ET427">
        <v>0.02000467096774194</v>
      </c>
      <c r="EU427">
        <v>0</v>
      </c>
      <c r="EV427">
        <v>667.412193548387</v>
      </c>
      <c r="EW427">
        <v>5.000779999999999</v>
      </c>
      <c r="EX427">
        <v>14854.68387096774</v>
      </c>
      <c r="EY427">
        <v>16379.59999999999</v>
      </c>
      <c r="EZ427">
        <v>48.11051612903224</v>
      </c>
      <c r="FA427">
        <v>49.39899999999999</v>
      </c>
      <c r="FB427">
        <v>48.53809677419353</v>
      </c>
      <c r="FC427">
        <v>48.61648387096771</v>
      </c>
      <c r="FD427">
        <v>48.37477419354837</v>
      </c>
      <c r="FE427">
        <v>1955.089032258065</v>
      </c>
      <c r="FF427">
        <v>39.91000000000001</v>
      </c>
      <c r="FG427">
        <v>0</v>
      </c>
      <c r="FH427">
        <v>1694447103.9</v>
      </c>
      <c r="FI427">
        <v>0</v>
      </c>
      <c r="FJ427">
        <v>667.5603599999999</v>
      </c>
      <c r="FK427">
        <v>10.77984615270467</v>
      </c>
      <c r="FL427">
        <v>202.9153842671945</v>
      </c>
      <c r="FM427">
        <v>14857.272</v>
      </c>
      <c r="FN427">
        <v>15</v>
      </c>
      <c r="FO427">
        <v>1694445743.6</v>
      </c>
      <c r="FP427" t="s">
        <v>1213</v>
      </c>
      <c r="FQ427">
        <v>1694445743.6</v>
      </c>
      <c r="FR427">
        <v>1694445732.6</v>
      </c>
      <c r="FS427">
        <v>6</v>
      </c>
      <c r="FT427">
        <v>-0.279</v>
      </c>
      <c r="FU427">
        <v>-0.156</v>
      </c>
      <c r="FV427">
        <v>-26.299</v>
      </c>
      <c r="FW427">
        <v>-3.906</v>
      </c>
      <c r="FX427">
        <v>420</v>
      </c>
      <c r="FY427">
        <v>24</v>
      </c>
      <c r="FZ427">
        <v>0.06</v>
      </c>
      <c r="GA427">
        <v>0.06</v>
      </c>
      <c r="GB427">
        <v>-52.38111951219512</v>
      </c>
      <c r="GC427">
        <v>-1.49092473867595</v>
      </c>
      <c r="GD427">
        <v>0.1522179698688083</v>
      </c>
      <c r="GE427">
        <v>0</v>
      </c>
      <c r="GF427">
        <v>9.260518292682926</v>
      </c>
      <c r="GG427">
        <v>0.2653567944250916</v>
      </c>
      <c r="GH427">
        <v>0.02862177278878561</v>
      </c>
      <c r="GI427">
        <v>1</v>
      </c>
      <c r="GJ427">
        <v>1</v>
      </c>
      <c r="GK427">
        <v>2</v>
      </c>
      <c r="GL427" t="s">
        <v>438</v>
      </c>
      <c r="GM427">
        <v>3.10303</v>
      </c>
      <c r="GN427">
        <v>2.7578</v>
      </c>
      <c r="GO427">
        <v>0.0756564</v>
      </c>
      <c r="GP427">
        <v>0.07965419999999999</v>
      </c>
      <c r="GQ427">
        <v>0.107477</v>
      </c>
      <c r="GR427">
        <v>0.06687079999999999</v>
      </c>
      <c r="GS427">
        <v>23306.7</v>
      </c>
      <c r="GT427">
        <v>21839.7</v>
      </c>
      <c r="GU427">
        <v>25795.9</v>
      </c>
      <c r="GV427">
        <v>24100.5</v>
      </c>
      <c r="GW427">
        <v>37007.2</v>
      </c>
      <c r="GX427">
        <v>32947.7</v>
      </c>
      <c r="GY427">
        <v>45146.5</v>
      </c>
      <c r="GZ427">
        <v>38204.9</v>
      </c>
      <c r="HA427">
        <v>1.76483</v>
      </c>
      <c r="HB427">
        <v>1.6211</v>
      </c>
      <c r="HC427">
        <v>-0.13382</v>
      </c>
      <c r="HD427">
        <v>0</v>
      </c>
      <c r="HE427">
        <v>30.1523</v>
      </c>
      <c r="HF427">
        <v>999.9</v>
      </c>
      <c r="HG427">
        <v>37.4</v>
      </c>
      <c r="HH427">
        <v>31.1</v>
      </c>
      <c r="HI427">
        <v>20.1032</v>
      </c>
      <c r="HJ427">
        <v>61.6247</v>
      </c>
      <c r="HK427">
        <v>24.0625</v>
      </c>
      <c r="HL427">
        <v>1</v>
      </c>
      <c r="HM427">
        <v>1.35519</v>
      </c>
      <c r="HN427">
        <v>7.91558</v>
      </c>
      <c r="HO427">
        <v>20.1308</v>
      </c>
      <c r="HP427">
        <v>5.2119</v>
      </c>
      <c r="HQ427">
        <v>11.992</v>
      </c>
      <c r="HR427">
        <v>4.9621</v>
      </c>
      <c r="HS427">
        <v>3.27457</v>
      </c>
      <c r="HT427">
        <v>9999</v>
      </c>
      <c r="HU427">
        <v>9999</v>
      </c>
      <c r="HV427">
        <v>9999</v>
      </c>
      <c r="HW427">
        <v>164.1</v>
      </c>
      <c r="HX427">
        <v>1.86375</v>
      </c>
      <c r="HY427">
        <v>1.85979</v>
      </c>
      <c r="HZ427">
        <v>1.85806</v>
      </c>
      <c r="IA427">
        <v>1.85946</v>
      </c>
      <c r="IB427">
        <v>1.85959</v>
      </c>
      <c r="IC427">
        <v>1.85806</v>
      </c>
      <c r="ID427">
        <v>1.85713</v>
      </c>
      <c r="IE427">
        <v>1.85211</v>
      </c>
      <c r="IF427">
        <v>0</v>
      </c>
      <c r="IG427">
        <v>0</v>
      </c>
      <c r="IH427">
        <v>0</v>
      </c>
      <c r="II427">
        <v>0</v>
      </c>
      <c r="IJ427" t="s">
        <v>433</v>
      </c>
      <c r="IK427" t="s">
        <v>434</v>
      </c>
      <c r="IL427" t="s">
        <v>435</v>
      </c>
      <c r="IM427" t="s">
        <v>435</v>
      </c>
      <c r="IN427" t="s">
        <v>435</v>
      </c>
      <c r="IO427" t="s">
        <v>435</v>
      </c>
      <c r="IP427">
        <v>0</v>
      </c>
      <c r="IQ427">
        <v>100</v>
      </c>
      <c r="IR427">
        <v>100</v>
      </c>
      <c r="IS427">
        <v>-25.275</v>
      </c>
      <c r="IT427">
        <v>-3.885</v>
      </c>
      <c r="IU427">
        <v>-16.6085</v>
      </c>
      <c r="IV427">
        <v>-0.025043</v>
      </c>
      <c r="IW427">
        <v>8.203140000000001E-06</v>
      </c>
      <c r="IX427">
        <v>-1.60171E-09</v>
      </c>
      <c r="IY427">
        <v>-1.888628221791511</v>
      </c>
      <c r="IZ427">
        <v>-0.1542298006697892</v>
      </c>
      <c r="JA427">
        <v>0.004482180110296973</v>
      </c>
      <c r="JB427">
        <v>-5.576280945024944E-05</v>
      </c>
      <c r="JC427">
        <v>4</v>
      </c>
      <c r="JD427">
        <v>1967</v>
      </c>
      <c r="JE427">
        <v>1</v>
      </c>
      <c r="JF427">
        <v>28</v>
      </c>
      <c r="JG427">
        <v>22.7</v>
      </c>
      <c r="JH427">
        <v>22.8</v>
      </c>
      <c r="JI427">
        <v>1.19629</v>
      </c>
      <c r="JJ427">
        <v>2.64771</v>
      </c>
      <c r="JK427">
        <v>1.49658</v>
      </c>
      <c r="JL427">
        <v>2.40479</v>
      </c>
      <c r="JM427">
        <v>1.54907</v>
      </c>
      <c r="JN427">
        <v>2.40112</v>
      </c>
      <c r="JO427">
        <v>34.2133</v>
      </c>
      <c r="JP427">
        <v>15.2265</v>
      </c>
      <c r="JQ427">
        <v>18</v>
      </c>
      <c r="JR427">
        <v>508.979</v>
      </c>
      <c r="JS427">
        <v>425.816</v>
      </c>
      <c r="JT427">
        <v>23.1034</v>
      </c>
      <c r="JU427">
        <v>42.3567</v>
      </c>
      <c r="JV427">
        <v>30.0003</v>
      </c>
      <c r="JW427">
        <v>42.2505</v>
      </c>
      <c r="JX427">
        <v>42.1133</v>
      </c>
      <c r="JY427">
        <v>24.1318</v>
      </c>
      <c r="JZ427">
        <v>7.74952</v>
      </c>
      <c r="KA427">
        <v>20.3606</v>
      </c>
      <c r="KB427">
        <v>23.1132</v>
      </c>
      <c r="KC427">
        <v>426.809</v>
      </c>
      <c r="KD427">
        <v>13.8522</v>
      </c>
      <c r="KE427">
        <v>98.62860000000001</v>
      </c>
      <c r="KF427">
        <v>92.0656</v>
      </c>
    </row>
    <row r="428" spans="1:292">
      <c r="A428">
        <v>410</v>
      </c>
      <c r="B428">
        <v>1694447108.5</v>
      </c>
      <c r="C428">
        <v>13028</v>
      </c>
      <c r="D428" t="s">
        <v>1262</v>
      </c>
      <c r="E428" t="s">
        <v>1263</v>
      </c>
      <c r="F428">
        <v>5</v>
      </c>
      <c r="G428" t="s">
        <v>1212</v>
      </c>
      <c r="H428">
        <v>1694447100.655172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K428*DK428*100.0/(AV428*EE428),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K428*DK428*100.0/(AV428*EE428),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426.1122500624696</v>
      </c>
      <c r="AJ428">
        <v>376.230690909091</v>
      </c>
      <c r="AK428">
        <v>0.02605025297389976</v>
      </c>
      <c r="AL428">
        <v>65.84886567210333</v>
      </c>
      <c r="AM428">
        <f>(AO428 - AN428 + DX428*1E3/(8.314*(DZ428+273.15)) * AQ428/DW428 * AP428) * DW428/(100*DK428) * 1000/(1000 - AO428)</f>
        <v>0</v>
      </c>
      <c r="AN428">
        <v>13.86915394837664</v>
      </c>
      <c r="AO428">
        <v>23.18399272727272</v>
      </c>
      <c r="AP428">
        <v>9.59701876688698E-05</v>
      </c>
      <c r="AQ428">
        <v>103.5088978643958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429</v>
      </c>
      <c r="AX428" t="s">
        <v>429</v>
      </c>
      <c r="AY428">
        <v>0</v>
      </c>
      <c r="AZ428">
        <v>0</v>
      </c>
      <c r="BA428">
        <f>1-AY428/AZ428</f>
        <v>0</v>
      </c>
      <c r="BB428">
        <v>0</v>
      </c>
      <c r="BC428" t="s">
        <v>429</v>
      </c>
      <c r="BD428" t="s">
        <v>429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429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4.16</v>
      </c>
      <c r="DL428">
        <v>0.5</v>
      </c>
      <c r="DM428" t="s">
        <v>430</v>
      </c>
      <c r="DN428">
        <v>2</v>
      </c>
      <c r="DO428" t="b">
        <v>1</v>
      </c>
      <c r="DP428">
        <v>1694447100.655172</v>
      </c>
      <c r="DQ428">
        <v>367.577448275862</v>
      </c>
      <c r="DR428">
        <v>420.3069310344828</v>
      </c>
      <c r="DS428">
        <v>23.17689655172414</v>
      </c>
      <c r="DT428">
        <v>13.88148275862069</v>
      </c>
      <c r="DU428">
        <v>392.8554137931034</v>
      </c>
      <c r="DV428">
        <v>27.06192413793103</v>
      </c>
      <c r="DW428">
        <v>499.9490689655173</v>
      </c>
      <c r="DX428">
        <v>84.40813448275864</v>
      </c>
      <c r="DY428">
        <v>0.09986216896551724</v>
      </c>
      <c r="DZ428">
        <v>28.51886206896551</v>
      </c>
      <c r="EA428">
        <v>27.9723827586207</v>
      </c>
      <c r="EB428">
        <v>999.9000000000002</v>
      </c>
      <c r="EC428">
        <v>0</v>
      </c>
      <c r="ED428">
        <v>0</v>
      </c>
      <c r="EE428">
        <v>10000.33448275862</v>
      </c>
      <c r="EF428">
        <v>0</v>
      </c>
      <c r="EG428">
        <v>1547.25448275862</v>
      </c>
      <c r="EH428">
        <v>-52.72949655172413</v>
      </c>
      <c r="EI428">
        <v>376.2987931034483</v>
      </c>
      <c r="EJ428">
        <v>426.223551724138</v>
      </c>
      <c r="EK428">
        <v>9.295415517241379</v>
      </c>
      <c r="EL428">
        <v>420.3069310344828</v>
      </c>
      <c r="EM428">
        <v>13.88148275862069</v>
      </c>
      <c r="EN428">
        <v>1.956318620689655</v>
      </c>
      <c r="EO428">
        <v>1.17171</v>
      </c>
      <c r="EP428">
        <v>17.09515172413793</v>
      </c>
      <c r="EQ428">
        <v>9.246873448275862</v>
      </c>
      <c r="ER428">
        <v>2000.009310344828</v>
      </c>
      <c r="ES428">
        <v>0.9799954827586206</v>
      </c>
      <c r="ET428">
        <v>0.02000451379310345</v>
      </c>
      <c r="EU428">
        <v>0</v>
      </c>
      <c r="EV428">
        <v>668.270724137931</v>
      </c>
      <c r="EW428">
        <v>5.00078</v>
      </c>
      <c r="EX428">
        <v>14872.53448275862</v>
      </c>
      <c r="EY428">
        <v>16379.68620689655</v>
      </c>
      <c r="EZ428">
        <v>48.11382758620688</v>
      </c>
      <c r="FA428">
        <v>49.40279310344827</v>
      </c>
      <c r="FB428">
        <v>48.54279310344827</v>
      </c>
      <c r="FC428">
        <v>48.61593103448273</v>
      </c>
      <c r="FD428">
        <v>48.39417241379311</v>
      </c>
      <c r="FE428">
        <v>1955.099310344827</v>
      </c>
      <c r="FF428">
        <v>39.91</v>
      </c>
      <c r="FG428">
        <v>0</v>
      </c>
      <c r="FH428">
        <v>1694447108.7</v>
      </c>
      <c r="FI428">
        <v>0</v>
      </c>
      <c r="FJ428">
        <v>668.3961999999999</v>
      </c>
      <c r="FK428">
        <v>11.08484617056184</v>
      </c>
      <c r="FL428">
        <v>216.4461538088702</v>
      </c>
      <c r="FM428">
        <v>14874.132</v>
      </c>
      <c r="FN428">
        <v>15</v>
      </c>
      <c r="FO428">
        <v>1694445743.6</v>
      </c>
      <c r="FP428" t="s">
        <v>1213</v>
      </c>
      <c r="FQ428">
        <v>1694445743.6</v>
      </c>
      <c r="FR428">
        <v>1694445732.6</v>
      </c>
      <c r="FS428">
        <v>6</v>
      </c>
      <c r="FT428">
        <v>-0.279</v>
      </c>
      <c r="FU428">
        <v>-0.156</v>
      </c>
      <c r="FV428">
        <v>-26.299</v>
      </c>
      <c r="FW428">
        <v>-3.906</v>
      </c>
      <c r="FX428">
        <v>420</v>
      </c>
      <c r="FY428">
        <v>24</v>
      </c>
      <c r="FZ428">
        <v>0.06</v>
      </c>
      <c r="GA428">
        <v>0.06</v>
      </c>
      <c r="GB428">
        <v>-52.51418292682926</v>
      </c>
      <c r="GC428">
        <v>-2.29771986062708</v>
      </c>
      <c r="GD428">
        <v>0.2496731618682453</v>
      </c>
      <c r="GE428">
        <v>0</v>
      </c>
      <c r="GF428">
        <v>9.278070731707318</v>
      </c>
      <c r="GG428">
        <v>0.2329948432055756</v>
      </c>
      <c r="GH428">
        <v>0.02596096801816563</v>
      </c>
      <c r="GI428">
        <v>1</v>
      </c>
      <c r="GJ428">
        <v>1</v>
      </c>
      <c r="GK428">
        <v>2</v>
      </c>
      <c r="GL428" t="s">
        <v>438</v>
      </c>
      <c r="GM428">
        <v>3.10314</v>
      </c>
      <c r="GN428">
        <v>2.75794</v>
      </c>
      <c r="GO428">
        <v>0.0756821</v>
      </c>
      <c r="GP428">
        <v>0.0800318</v>
      </c>
      <c r="GQ428">
        <v>0.107495</v>
      </c>
      <c r="GR428">
        <v>0.06667099999999999</v>
      </c>
      <c r="GS428">
        <v>23305.8</v>
      </c>
      <c r="GT428">
        <v>21830.2</v>
      </c>
      <c r="GU428">
        <v>25795.7</v>
      </c>
      <c r="GV428">
        <v>24099.9</v>
      </c>
      <c r="GW428">
        <v>37005.9</v>
      </c>
      <c r="GX428">
        <v>32954.4</v>
      </c>
      <c r="GY428">
        <v>45145.7</v>
      </c>
      <c r="GZ428">
        <v>38204.4</v>
      </c>
      <c r="HA428">
        <v>1.76495</v>
      </c>
      <c r="HB428">
        <v>1.62083</v>
      </c>
      <c r="HC428">
        <v>-0.13338</v>
      </c>
      <c r="HD428">
        <v>0</v>
      </c>
      <c r="HE428">
        <v>30.1523</v>
      </c>
      <c r="HF428">
        <v>999.9</v>
      </c>
      <c r="HG428">
        <v>37.3</v>
      </c>
      <c r="HH428">
        <v>31.1</v>
      </c>
      <c r="HI428">
        <v>20.0507</v>
      </c>
      <c r="HJ428">
        <v>61.5147</v>
      </c>
      <c r="HK428">
        <v>24.0585</v>
      </c>
      <c r="HL428">
        <v>1</v>
      </c>
      <c r="HM428">
        <v>1.35539</v>
      </c>
      <c r="HN428">
        <v>7.87679</v>
      </c>
      <c r="HO428">
        <v>20.1315</v>
      </c>
      <c r="HP428">
        <v>5.20711</v>
      </c>
      <c r="HQ428">
        <v>11.992</v>
      </c>
      <c r="HR428">
        <v>4.9611</v>
      </c>
      <c r="HS428">
        <v>3.27373</v>
      </c>
      <c r="HT428">
        <v>9999</v>
      </c>
      <c r="HU428">
        <v>9999</v>
      </c>
      <c r="HV428">
        <v>9999</v>
      </c>
      <c r="HW428">
        <v>164.1</v>
      </c>
      <c r="HX428">
        <v>1.86373</v>
      </c>
      <c r="HY428">
        <v>1.85975</v>
      </c>
      <c r="HZ428">
        <v>1.85806</v>
      </c>
      <c r="IA428">
        <v>1.85945</v>
      </c>
      <c r="IB428">
        <v>1.85959</v>
      </c>
      <c r="IC428">
        <v>1.85806</v>
      </c>
      <c r="ID428">
        <v>1.85715</v>
      </c>
      <c r="IE428">
        <v>1.85211</v>
      </c>
      <c r="IF428">
        <v>0</v>
      </c>
      <c r="IG428">
        <v>0</v>
      </c>
      <c r="IH428">
        <v>0</v>
      </c>
      <c r="II428">
        <v>0</v>
      </c>
      <c r="IJ428" t="s">
        <v>433</v>
      </c>
      <c r="IK428" t="s">
        <v>434</v>
      </c>
      <c r="IL428" t="s">
        <v>435</v>
      </c>
      <c r="IM428" t="s">
        <v>435</v>
      </c>
      <c r="IN428" t="s">
        <v>435</v>
      </c>
      <c r="IO428" t="s">
        <v>435</v>
      </c>
      <c r="IP428">
        <v>0</v>
      </c>
      <c r="IQ428">
        <v>100</v>
      </c>
      <c r="IR428">
        <v>100</v>
      </c>
      <c r="IS428">
        <v>-25.279</v>
      </c>
      <c r="IT428">
        <v>-3.8852</v>
      </c>
      <c r="IU428">
        <v>-16.6085</v>
      </c>
      <c r="IV428">
        <v>-0.025043</v>
      </c>
      <c r="IW428">
        <v>8.203140000000001E-06</v>
      </c>
      <c r="IX428">
        <v>-1.60171E-09</v>
      </c>
      <c r="IY428">
        <v>-1.888628221791511</v>
      </c>
      <c r="IZ428">
        <v>-0.1542298006697892</v>
      </c>
      <c r="JA428">
        <v>0.004482180110296973</v>
      </c>
      <c r="JB428">
        <v>-5.576280945024944E-05</v>
      </c>
      <c r="JC428">
        <v>4</v>
      </c>
      <c r="JD428">
        <v>1967</v>
      </c>
      <c r="JE428">
        <v>1</v>
      </c>
      <c r="JF428">
        <v>28</v>
      </c>
      <c r="JG428">
        <v>22.7</v>
      </c>
      <c r="JH428">
        <v>22.9</v>
      </c>
      <c r="JI428">
        <v>1.22314</v>
      </c>
      <c r="JJ428">
        <v>2.64771</v>
      </c>
      <c r="JK428">
        <v>1.49658</v>
      </c>
      <c r="JL428">
        <v>2.40479</v>
      </c>
      <c r="JM428">
        <v>1.54907</v>
      </c>
      <c r="JN428">
        <v>2.41211</v>
      </c>
      <c r="JO428">
        <v>34.2133</v>
      </c>
      <c r="JP428">
        <v>15.2265</v>
      </c>
      <c r="JQ428">
        <v>18</v>
      </c>
      <c r="JR428">
        <v>509.067</v>
      </c>
      <c r="JS428">
        <v>425.641</v>
      </c>
      <c r="JT428">
        <v>23.1228</v>
      </c>
      <c r="JU428">
        <v>42.3611</v>
      </c>
      <c r="JV428">
        <v>30.0003</v>
      </c>
      <c r="JW428">
        <v>42.2512</v>
      </c>
      <c r="JX428">
        <v>42.1133</v>
      </c>
      <c r="JY428">
        <v>24.637</v>
      </c>
      <c r="JZ428">
        <v>7.74952</v>
      </c>
      <c r="KA428">
        <v>20.3606</v>
      </c>
      <c r="KB428">
        <v>23.1342</v>
      </c>
      <c r="KC428">
        <v>440.215</v>
      </c>
      <c r="KD428">
        <v>13.8313</v>
      </c>
      <c r="KE428">
        <v>98.62730000000001</v>
      </c>
      <c r="KF428">
        <v>92.0641</v>
      </c>
    </row>
    <row r="429" spans="1:292">
      <c r="A429">
        <v>411</v>
      </c>
      <c r="B429">
        <v>1694447113.5</v>
      </c>
      <c r="C429">
        <v>13033</v>
      </c>
      <c r="D429" t="s">
        <v>1264</v>
      </c>
      <c r="E429" t="s">
        <v>1265</v>
      </c>
      <c r="F429">
        <v>5</v>
      </c>
      <c r="G429" t="s">
        <v>1212</v>
      </c>
      <c r="H429">
        <v>1694447105.732143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K429*DK429*100.0/(AV429*EE429),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K429*DK429*100.0/(AV429*EE429),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433.624354527709</v>
      </c>
      <c r="AJ429">
        <v>379.490515151515</v>
      </c>
      <c r="AK429">
        <v>0.8278843623598976</v>
      </c>
      <c r="AL429">
        <v>65.84886567210333</v>
      </c>
      <c r="AM429">
        <f>(AO429 - AN429 + DX429*1E3/(8.314*(DZ429+273.15)) * AQ429/DW429 * AP429) * DW429/(100*DK429) * 1000/(1000 - AO429)</f>
        <v>0</v>
      </c>
      <c r="AN429">
        <v>13.82847402462051</v>
      </c>
      <c r="AO429">
        <v>23.18326727272726</v>
      </c>
      <c r="AP429">
        <v>-1.456235362144561E-05</v>
      </c>
      <c r="AQ429">
        <v>103.5088978643958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429</v>
      </c>
      <c r="AX429" t="s">
        <v>429</v>
      </c>
      <c r="AY429">
        <v>0</v>
      </c>
      <c r="AZ429">
        <v>0</v>
      </c>
      <c r="BA429">
        <f>1-AY429/AZ429</f>
        <v>0</v>
      </c>
      <c r="BB429">
        <v>0</v>
      </c>
      <c r="BC429" t="s">
        <v>429</v>
      </c>
      <c r="BD429" t="s">
        <v>429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429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4.16</v>
      </c>
      <c r="DL429">
        <v>0.5</v>
      </c>
      <c r="DM429" t="s">
        <v>430</v>
      </c>
      <c r="DN429">
        <v>2</v>
      </c>
      <c r="DO429" t="b">
        <v>1</v>
      </c>
      <c r="DP429">
        <v>1694447105.732143</v>
      </c>
      <c r="DQ429">
        <v>367.9593571428571</v>
      </c>
      <c r="DR429">
        <v>422.9987142857143</v>
      </c>
      <c r="DS429">
        <v>23.179825</v>
      </c>
      <c r="DT429">
        <v>13.86163571428571</v>
      </c>
      <c r="DU429">
        <v>393.2447857142857</v>
      </c>
      <c r="DV429">
        <v>27.06495357142857</v>
      </c>
      <c r="DW429">
        <v>499.9382857142857</v>
      </c>
      <c r="DX429">
        <v>84.40759285714286</v>
      </c>
      <c r="DY429">
        <v>0.09987427857142857</v>
      </c>
      <c r="DZ429">
        <v>28.52353571428571</v>
      </c>
      <c r="EA429">
        <v>27.97216785714286</v>
      </c>
      <c r="EB429">
        <v>999.9000000000002</v>
      </c>
      <c r="EC429">
        <v>0</v>
      </c>
      <c r="ED429">
        <v>0</v>
      </c>
      <c r="EE429">
        <v>10001.21821428571</v>
      </c>
      <c r="EF429">
        <v>0</v>
      </c>
      <c r="EG429">
        <v>1547.17</v>
      </c>
      <c r="EH429">
        <v>-55.03931785714285</v>
      </c>
      <c r="EI429">
        <v>376.6908928571429</v>
      </c>
      <c r="EJ429">
        <v>428.9444285714287</v>
      </c>
      <c r="EK429">
        <v>9.318199285714286</v>
      </c>
      <c r="EL429">
        <v>422.9987142857143</v>
      </c>
      <c r="EM429">
        <v>13.86163571428571</v>
      </c>
      <c r="EN429">
        <v>1.956553571428572</v>
      </c>
      <c r="EO429">
        <v>1.170026428571429</v>
      </c>
      <c r="EP429">
        <v>17.09705</v>
      </c>
      <c r="EQ429">
        <v>9.225519285714286</v>
      </c>
      <c r="ER429">
        <v>2000.016785714286</v>
      </c>
      <c r="ES429">
        <v>0.9799956785714284</v>
      </c>
      <c r="ET429">
        <v>0.02000432142857143</v>
      </c>
      <c r="EU429">
        <v>0</v>
      </c>
      <c r="EV429">
        <v>669.0338571428572</v>
      </c>
      <c r="EW429">
        <v>5.00078</v>
      </c>
      <c r="EX429">
        <v>14888.06071428571</v>
      </c>
      <c r="EY429">
        <v>16379.75</v>
      </c>
      <c r="EZ429">
        <v>48.13582142857143</v>
      </c>
      <c r="FA429">
        <v>49.40821428571428</v>
      </c>
      <c r="FB429">
        <v>48.53757142857142</v>
      </c>
      <c r="FC429">
        <v>48.62682142857141</v>
      </c>
      <c r="FD429">
        <v>48.40596428571428</v>
      </c>
      <c r="FE429">
        <v>1955.106785714286</v>
      </c>
      <c r="FF429">
        <v>39.91</v>
      </c>
      <c r="FG429">
        <v>0</v>
      </c>
      <c r="FH429">
        <v>1694447114.1</v>
      </c>
      <c r="FI429">
        <v>0</v>
      </c>
      <c r="FJ429">
        <v>669.1020000000001</v>
      </c>
      <c r="FK429">
        <v>6.733538477616854</v>
      </c>
      <c r="FL429">
        <v>155.6000000286583</v>
      </c>
      <c r="FM429">
        <v>14888.98846153846</v>
      </c>
      <c r="FN429">
        <v>15</v>
      </c>
      <c r="FO429">
        <v>1694445743.6</v>
      </c>
      <c r="FP429" t="s">
        <v>1213</v>
      </c>
      <c r="FQ429">
        <v>1694445743.6</v>
      </c>
      <c r="FR429">
        <v>1694445732.6</v>
      </c>
      <c r="FS429">
        <v>6</v>
      </c>
      <c r="FT429">
        <v>-0.279</v>
      </c>
      <c r="FU429">
        <v>-0.156</v>
      </c>
      <c r="FV429">
        <v>-26.299</v>
      </c>
      <c r="FW429">
        <v>-3.906</v>
      </c>
      <c r="FX429">
        <v>420</v>
      </c>
      <c r="FY429">
        <v>24</v>
      </c>
      <c r="FZ429">
        <v>0.06</v>
      </c>
      <c r="GA429">
        <v>0.06</v>
      </c>
      <c r="GB429">
        <v>-54.28962439024391</v>
      </c>
      <c r="GC429">
        <v>-24.38194076655032</v>
      </c>
      <c r="GD429">
        <v>3.068698082708651</v>
      </c>
      <c r="GE429">
        <v>0</v>
      </c>
      <c r="GF429">
        <v>9.308954390243903</v>
      </c>
      <c r="GG429">
        <v>0.2732638327526354</v>
      </c>
      <c r="GH429">
        <v>0.02978890258655259</v>
      </c>
      <c r="GI429">
        <v>1</v>
      </c>
      <c r="GJ429">
        <v>1</v>
      </c>
      <c r="GK429">
        <v>2</v>
      </c>
      <c r="GL429" t="s">
        <v>438</v>
      </c>
      <c r="GM429">
        <v>3.10307</v>
      </c>
      <c r="GN429">
        <v>2.75803</v>
      </c>
      <c r="GO429">
        <v>0.0762515</v>
      </c>
      <c r="GP429">
        <v>0.0818226</v>
      </c>
      <c r="GQ429">
        <v>0.107494</v>
      </c>
      <c r="GR429">
        <v>0.0666448</v>
      </c>
      <c r="GS429">
        <v>23291.3</v>
      </c>
      <c r="GT429">
        <v>21787.8</v>
      </c>
      <c r="GU429">
        <v>25795.4</v>
      </c>
      <c r="GV429">
        <v>24100</v>
      </c>
      <c r="GW429">
        <v>37005.7</v>
      </c>
      <c r="GX429">
        <v>32955.4</v>
      </c>
      <c r="GY429">
        <v>45145.4</v>
      </c>
      <c r="GZ429">
        <v>38204.3</v>
      </c>
      <c r="HA429">
        <v>1.76493</v>
      </c>
      <c r="HB429">
        <v>1.62077</v>
      </c>
      <c r="HC429">
        <v>-0.133637</v>
      </c>
      <c r="HD429">
        <v>0</v>
      </c>
      <c r="HE429">
        <v>30.1523</v>
      </c>
      <c r="HF429">
        <v>999.9</v>
      </c>
      <c r="HG429">
        <v>37.3</v>
      </c>
      <c r="HH429">
        <v>31.1</v>
      </c>
      <c r="HI429">
        <v>20.0525</v>
      </c>
      <c r="HJ429">
        <v>61.2847</v>
      </c>
      <c r="HK429">
        <v>24.0825</v>
      </c>
      <c r="HL429">
        <v>1</v>
      </c>
      <c r="HM429">
        <v>1.35573</v>
      </c>
      <c r="HN429">
        <v>7.85553</v>
      </c>
      <c r="HO429">
        <v>20.1322</v>
      </c>
      <c r="HP429">
        <v>5.20681</v>
      </c>
      <c r="HQ429">
        <v>11.992</v>
      </c>
      <c r="HR429">
        <v>4.9609</v>
      </c>
      <c r="HS429">
        <v>3.27378</v>
      </c>
      <c r="HT429">
        <v>9999</v>
      </c>
      <c r="HU429">
        <v>9999</v>
      </c>
      <c r="HV429">
        <v>9999</v>
      </c>
      <c r="HW429">
        <v>164.1</v>
      </c>
      <c r="HX429">
        <v>1.86372</v>
      </c>
      <c r="HY429">
        <v>1.85975</v>
      </c>
      <c r="HZ429">
        <v>1.85806</v>
      </c>
      <c r="IA429">
        <v>1.85945</v>
      </c>
      <c r="IB429">
        <v>1.85959</v>
      </c>
      <c r="IC429">
        <v>1.85806</v>
      </c>
      <c r="ID429">
        <v>1.85712</v>
      </c>
      <c r="IE429">
        <v>1.85211</v>
      </c>
      <c r="IF429">
        <v>0</v>
      </c>
      <c r="IG429">
        <v>0</v>
      </c>
      <c r="IH429">
        <v>0</v>
      </c>
      <c r="II429">
        <v>0</v>
      </c>
      <c r="IJ429" t="s">
        <v>433</v>
      </c>
      <c r="IK429" t="s">
        <v>434</v>
      </c>
      <c r="IL429" t="s">
        <v>435</v>
      </c>
      <c r="IM429" t="s">
        <v>435</v>
      </c>
      <c r="IN429" t="s">
        <v>435</v>
      </c>
      <c r="IO429" t="s">
        <v>435</v>
      </c>
      <c r="IP429">
        <v>0</v>
      </c>
      <c r="IQ429">
        <v>100</v>
      </c>
      <c r="IR429">
        <v>100</v>
      </c>
      <c r="IS429">
        <v>-25.352</v>
      </c>
      <c r="IT429">
        <v>-3.8852</v>
      </c>
      <c r="IU429">
        <v>-16.6085</v>
      </c>
      <c r="IV429">
        <v>-0.025043</v>
      </c>
      <c r="IW429">
        <v>8.203140000000001E-06</v>
      </c>
      <c r="IX429">
        <v>-1.60171E-09</v>
      </c>
      <c r="IY429">
        <v>-1.888628221791511</v>
      </c>
      <c r="IZ429">
        <v>-0.1542298006697892</v>
      </c>
      <c r="JA429">
        <v>0.004482180110296973</v>
      </c>
      <c r="JB429">
        <v>-5.576280945024944E-05</v>
      </c>
      <c r="JC429">
        <v>4</v>
      </c>
      <c r="JD429">
        <v>1967</v>
      </c>
      <c r="JE429">
        <v>1</v>
      </c>
      <c r="JF429">
        <v>28</v>
      </c>
      <c r="JG429">
        <v>22.8</v>
      </c>
      <c r="JH429">
        <v>23</v>
      </c>
      <c r="JI429">
        <v>1.25488</v>
      </c>
      <c r="JJ429">
        <v>2.64404</v>
      </c>
      <c r="JK429">
        <v>1.49658</v>
      </c>
      <c r="JL429">
        <v>2.40479</v>
      </c>
      <c r="JM429">
        <v>1.54907</v>
      </c>
      <c r="JN429">
        <v>2.38159</v>
      </c>
      <c r="JO429">
        <v>34.2133</v>
      </c>
      <c r="JP429">
        <v>15.2265</v>
      </c>
      <c r="JQ429">
        <v>18</v>
      </c>
      <c r="JR429">
        <v>509.066</v>
      </c>
      <c r="JS429">
        <v>425.633</v>
      </c>
      <c r="JT429">
        <v>23.1419</v>
      </c>
      <c r="JU429">
        <v>42.3614</v>
      </c>
      <c r="JV429">
        <v>30.0004</v>
      </c>
      <c r="JW429">
        <v>42.2537</v>
      </c>
      <c r="JX429">
        <v>42.1176</v>
      </c>
      <c r="JY429">
        <v>25.3395</v>
      </c>
      <c r="JZ429">
        <v>7.74952</v>
      </c>
      <c r="KA429">
        <v>20.3606</v>
      </c>
      <c r="KB429">
        <v>23.1517</v>
      </c>
      <c r="KC429">
        <v>460.251</v>
      </c>
      <c r="KD429">
        <v>13.8048</v>
      </c>
      <c r="KE429">
        <v>98.6264</v>
      </c>
      <c r="KF429">
        <v>92.0639</v>
      </c>
    </row>
    <row r="430" spans="1:292">
      <c r="A430">
        <v>412</v>
      </c>
      <c r="B430">
        <v>1694447118.5</v>
      </c>
      <c r="C430">
        <v>13038</v>
      </c>
      <c r="D430" t="s">
        <v>1266</v>
      </c>
      <c r="E430" t="s">
        <v>1267</v>
      </c>
      <c r="F430">
        <v>5</v>
      </c>
      <c r="G430" t="s">
        <v>1212</v>
      </c>
      <c r="H430">
        <v>1694447111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K430*DK430*100.0/(AV430*EE430),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K430*DK430*100.0/(AV430*EE430),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448.1474562940989</v>
      </c>
      <c r="AJ430">
        <v>388.417503030303</v>
      </c>
      <c r="AK430">
        <v>1.929730278423819</v>
      </c>
      <c r="AL430">
        <v>65.84886567210333</v>
      </c>
      <c r="AM430">
        <f>(AO430 - AN430 + DX430*1E3/(8.314*(DZ430+273.15)) * AQ430/DW430 * AP430) * DW430/(100*DK430) * 1000/(1000 - AO430)</f>
        <v>0</v>
      </c>
      <c r="AN430">
        <v>13.8291718135046</v>
      </c>
      <c r="AO430">
        <v>23.18927939393939</v>
      </c>
      <c r="AP430">
        <v>2.995728333820939E-05</v>
      </c>
      <c r="AQ430">
        <v>103.5088978643958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429</v>
      </c>
      <c r="AX430" t="s">
        <v>429</v>
      </c>
      <c r="AY430">
        <v>0</v>
      </c>
      <c r="AZ430">
        <v>0</v>
      </c>
      <c r="BA430">
        <f>1-AY430/AZ430</f>
        <v>0</v>
      </c>
      <c r="BB430">
        <v>0</v>
      </c>
      <c r="BC430" t="s">
        <v>429</v>
      </c>
      <c r="BD430" t="s">
        <v>429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429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4.16</v>
      </c>
      <c r="DL430">
        <v>0.5</v>
      </c>
      <c r="DM430" t="s">
        <v>430</v>
      </c>
      <c r="DN430">
        <v>2</v>
      </c>
      <c r="DO430" t="b">
        <v>1</v>
      </c>
      <c r="DP430">
        <v>1694447111</v>
      </c>
      <c r="DQ430">
        <v>370.6308518518518</v>
      </c>
      <c r="DR430">
        <v>430.6762222222223</v>
      </c>
      <c r="DS430">
        <v>23.18424444444445</v>
      </c>
      <c r="DT430">
        <v>13.84077037037037</v>
      </c>
      <c r="DU430">
        <v>395.9688518518519</v>
      </c>
      <c r="DV430">
        <v>27.06953333333333</v>
      </c>
      <c r="DW430">
        <v>499.977074074074</v>
      </c>
      <c r="DX430">
        <v>84.40712222222221</v>
      </c>
      <c r="DY430">
        <v>0.1000618222222222</v>
      </c>
      <c r="DZ430">
        <v>28.53103703703703</v>
      </c>
      <c r="EA430">
        <v>27.97578888888888</v>
      </c>
      <c r="EB430">
        <v>999.9000000000001</v>
      </c>
      <c r="EC430">
        <v>0</v>
      </c>
      <c r="ED430">
        <v>0</v>
      </c>
      <c r="EE430">
        <v>10002.52407407408</v>
      </c>
      <c r="EF430">
        <v>0</v>
      </c>
      <c r="EG430">
        <v>1547.308148148148</v>
      </c>
      <c r="EH430">
        <v>-60.04527037037037</v>
      </c>
      <c r="EI430">
        <v>379.4275925925926</v>
      </c>
      <c r="EJ430">
        <v>436.7205925925925</v>
      </c>
      <c r="EK430">
        <v>9.343488518518519</v>
      </c>
      <c r="EL430">
        <v>430.6762222222223</v>
      </c>
      <c r="EM430">
        <v>13.84077037037037</v>
      </c>
      <c r="EN430">
        <v>1.956916296296296</v>
      </c>
      <c r="EO430">
        <v>1.168259259259259</v>
      </c>
      <c r="EP430">
        <v>17.09997407407408</v>
      </c>
      <c r="EQ430">
        <v>9.20309</v>
      </c>
      <c r="ER430">
        <v>2000.002222222222</v>
      </c>
      <c r="ES430">
        <v>0.9799956666666666</v>
      </c>
      <c r="ET430">
        <v>0.02000433333333334</v>
      </c>
      <c r="EU430">
        <v>0</v>
      </c>
      <c r="EV430">
        <v>669.4838888888889</v>
      </c>
      <c r="EW430">
        <v>5.00078</v>
      </c>
      <c r="EX430">
        <v>14897.32592592592</v>
      </c>
      <c r="EY430">
        <v>16379.63703703704</v>
      </c>
      <c r="EZ430">
        <v>48.14314814814814</v>
      </c>
      <c r="FA430">
        <v>49.41633333333333</v>
      </c>
      <c r="FB430">
        <v>48.51818518518517</v>
      </c>
      <c r="FC430">
        <v>48.64781481481481</v>
      </c>
      <c r="FD430">
        <v>48.47429629629628</v>
      </c>
      <c r="FE430">
        <v>1955.092222222222</v>
      </c>
      <c r="FF430">
        <v>39.91</v>
      </c>
      <c r="FG430">
        <v>0</v>
      </c>
      <c r="FH430">
        <v>1694447118.9</v>
      </c>
      <c r="FI430">
        <v>0</v>
      </c>
      <c r="FJ430">
        <v>669.4709230769232</v>
      </c>
      <c r="FK430">
        <v>1.696820508196946</v>
      </c>
      <c r="FL430">
        <v>50.74188021453831</v>
      </c>
      <c r="FM430">
        <v>14897.01538461538</v>
      </c>
      <c r="FN430">
        <v>15</v>
      </c>
      <c r="FO430">
        <v>1694445743.6</v>
      </c>
      <c r="FP430" t="s">
        <v>1213</v>
      </c>
      <c r="FQ430">
        <v>1694445743.6</v>
      </c>
      <c r="FR430">
        <v>1694445732.6</v>
      </c>
      <c r="FS430">
        <v>6</v>
      </c>
      <c r="FT430">
        <v>-0.279</v>
      </c>
      <c r="FU430">
        <v>-0.156</v>
      </c>
      <c r="FV430">
        <v>-26.299</v>
      </c>
      <c r="FW430">
        <v>-3.906</v>
      </c>
      <c r="FX430">
        <v>420</v>
      </c>
      <c r="FY430">
        <v>24</v>
      </c>
      <c r="FZ430">
        <v>0.06</v>
      </c>
      <c r="GA430">
        <v>0.06</v>
      </c>
      <c r="GB430">
        <v>-57.84161219512195</v>
      </c>
      <c r="GC430">
        <v>-56.71686689895461</v>
      </c>
      <c r="GD430">
        <v>6.01182836379291</v>
      </c>
      <c r="GE430">
        <v>0</v>
      </c>
      <c r="GF430">
        <v>9.327063414634146</v>
      </c>
      <c r="GG430">
        <v>0.2980239721254261</v>
      </c>
      <c r="GH430">
        <v>0.03146220222470257</v>
      </c>
      <c r="GI430">
        <v>1</v>
      </c>
      <c r="GJ430">
        <v>1</v>
      </c>
      <c r="GK430">
        <v>2</v>
      </c>
      <c r="GL430" t="s">
        <v>438</v>
      </c>
      <c r="GM430">
        <v>3.10326</v>
      </c>
      <c r="GN430">
        <v>2.75872</v>
      </c>
      <c r="GO430">
        <v>0.0776246</v>
      </c>
      <c r="GP430">
        <v>0.08399769999999999</v>
      </c>
      <c r="GQ430">
        <v>0.107512</v>
      </c>
      <c r="GR430">
        <v>0.0666552</v>
      </c>
      <c r="GS430">
        <v>23256.6</v>
      </c>
      <c r="GT430">
        <v>21736.3</v>
      </c>
      <c r="GU430">
        <v>25795.3</v>
      </c>
      <c r="GV430">
        <v>24100</v>
      </c>
      <c r="GW430">
        <v>37004.8</v>
      </c>
      <c r="GX430">
        <v>32955.1</v>
      </c>
      <c r="GY430">
        <v>45144.9</v>
      </c>
      <c r="GZ430">
        <v>38204.2</v>
      </c>
      <c r="HA430">
        <v>1.76532</v>
      </c>
      <c r="HB430">
        <v>1.62042</v>
      </c>
      <c r="HC430">
        <v>-0.133179</v>
      </c>
      <c r="HD430">
        <v>0</v>
      </c>
      <c r="HE430">
        <v>30.1549</v>
      </c>
      <c r="HF430">
        <v>999.9</v>
      </c>
      <c r="HG430">
        <v>37.3</v>
      </c>
      <c r="HH430">
        <v>31.1</v>
      </c>
      <c r="HI430">
        <v>20.0506</v>
      </c>
      <c r="HJ430">
        <v>61.6547</v>
      </c>
      <c r="HK430">
        <v>24.0024</v>
      </c>
      <c r="HL430">
        <v>1</v>
      </c>
      <c r="HM430">
        <v>1.35584</v>
      </c>
      <c r="HN430">
        <v>7.84608</v>
      </c>
      <c r="HO430">
        <v>20.1327</v>
      </c>
      <c r="HP430">
        <v>5.20681</v>
      </c>
      <c r="HQ430">
        <v>11.992</v>
      </c>
      <c r="HR430">
        <v>4.96105</v>
      </c>
      <c r="HS430">
        <v>3.274</v>
      </c>
      <c r="HT430">
        <v>9999</v>
      </c>
      <c r="HU430">
        <v>9999</v>
      </c>
      <c r="HV430">
        <v>9999</v>
      </c>
      <c r="HW430">
        <v>164.1</v>
      </c>
      <c r="HX430">
        <v>1.86373</v>
      </c>
      <c r="HY430">
        <v>1.85975</v>
      </c>
      <c r="HZ430">
        <v>1.85806</v>
      </c>
      <c r="IA430">
        <v>1.85947</v>
      </c>
      <c r="IB430">
        <v>1.85959</v>
      </c>
      <c r="IC430">
        <v>1.85806</v>
      </c>
      <c r="ID430">
        <v>1.85713</v>
      </c>
      <c r="IE430">
        <v>1.85211</v>
      </c>
      <c r="IF430">
        <v>0</v>
      </c>
      <c r="IG430">
        <v>0</v>
      </c>
      <c r="IH430">
        <v>0</v>
      </c>
      <c r="II430">
        <v>0</v>
      </c>
      <c r="IJ430" t="s">
        <v>433</v>
      </c>
      <c r="IK430" t="s">
        <v>434</v>
      </c>
      <c r="IL430" t="s">
        <v>435</v>
      </c>
      <c r="IM430" t="s">
        <v>435</v>
      </c>
      <c r="IN430" t="s">
        <v>435</v>
      </c>
      <c r="IO430" t="s">
        <v>435</v>
      </c>
      <c r="IP430">
        <v>0</v>
      </c>
      <c r="IQ430">
        <v>100</v>
      </c>
      <c r="IR430">
        <v>100</v>
      </c>
      <c r="IS430">
        <v>-25.531</v>
      </c>
      <c r="IT430">
        <v>-3.8855</v>
      </c>
      <c r="IU430">
        <v>-16.6085</v>
      </c>
      <c r="IV430">
        <v>-0.025043</v>
      </c>
      <c r="IW430">
        <v>8.203140000000001E-06</v>
      </c>
      <c r="IX430">
        <v>-1.60171E-09</v>
      </c>
      <c r="IY430">
        <v>-1.888628221791511</v>
      </c>
      <c r="IZ430">
        <v>-0.1542298006697892</v>
      </c>
      <c r="JA430">
        <v>0.004482180110296973</v>
      </c>
      <c r="JB430">
        <v>-5.576280945024944E-05</v>
      </c>
      <c r="JC430">
        <v>4</v>
      </c>
      <c r="JD430">
        <v>1967</v>
      </c>
      <c r="JE430">
        <v>1</v>
      </c>
      <c r="JF430">
        <v>28</v>
      </c>
      <c r="JG430">
        <v>22.9</v>
      </c>
      <c r="JH430">
        <v>23.1</v>
      </c>
      <c r="JI430">
        <v>1.29272</v>
      </c>
      <c r="JJ430">
        <v>2.64648</v>
      </c>
      <c r="JK430">
        <v>1.49658</v>
      </c>
      <c r="JL430">
        <v>2.40479</v>
      </c>
      <c r="JM430">
        <v>1.54907</v>
      </c>
      <c r="JN430">
        <v>2.42432</v>
      </c>
      <c r="JO430">
        <v>34.2133</v>
      </c>
      <c r="JP430">
        <v>15.2265</v>
      </c>
      <c r="JQ430">
        <v>18</v>
      </c>
      <c r="JR430">
        <v>509.341</v>
      </c>
      <c r="JS430">
        <v>425.41</v>
      </c>
      <c r="JT430">
        <v>23.162</v>
      </c>
      <c r="JU430">
        <v>42.3654</v>
      </c>
      <c r="JV430">
        <v>30.0003</v>
      </c>
      <c r="JW430">
        <v>42.2555</v>
      </c>
      <c r="JX430">
        <v>42.1176</v>
      </c>
      <c r="JY430">
        <v>26.03</v>
      </c>
      <c r="JZ430">
        <v>7.74952</v>
      </c>
      <c r="KA430">
        <v>19.9779</v>
      </c>
      <c r="KB430">
        <v>23.1687</v>
      </c>
      <c r="KC430">
        <v>473.623</v>
      </c>
      <c r="KD430">
        <v>13.7726</v>
      </c>
      <c r="KE430">
        <v>98.62560000000001</v>
      </c>
      <c r="KF430">
        <v>92.0638</v>
      </c>
    </row>
    <row r="431" spans="1:292">
      <c r="A431">
        <v>413</v>
      </c>
      <c r="B431">
        <v>1694447123.5</v>
      </c>
      <c r="C431">
        <v>13043</v>
      </c>
      <c r="D431" t="s">
        <v>1268</v>
      </c>
      <c r="E431" t="s">
        <v>1269</v>
      </c>
      <c r="F431">
        <v>5</v>
      </c>
      <c r="G431" t="s">
        <v>1212</v>
      </c>
      <c r="H431">
        <v>1694447115.714286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K431*DK431*100.0/(AV431*EE431),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K431*DK431*100.0/(AV431*EE431),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464.3721258951404</v>
      </c>
      <c r="AJ431">
        <v>400.6709696969695</v>
      </c>
      <c r="AK431">
        <v>2.52493952667896</v>
      </c>
      <c r="AL431">
        <v>65.84886567210333</v>
      </c>
      <c r="AM431">
        <f>(AO431 - AN431 + DX431*1E3/(8.314*(DZ431+273.15)) * AQ431/DW431 * AP431) * DW431/(100*DK431) * 1000/(1000 - AO431)</f>
        <v>0</v>
      </c>
      <c r="AN431">
        <v>13.81764827145972</v>
      </c>
      <c r="AO431">
        <v>23.19893575757576</v>
      </c>
      <c r="AP431">
        <v>0.0001084308528891118</v>
      </c>
      <c r="AQ431">
        <v>103.5088978643958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429</v>
      </c>
      <c r="AX431" t="s">
        <v>429</v>
      </c>
      <c r="AY431">
        <v>0</v>
      </c>
      <c r="AZ431">
        <v>0</v>
      </c>
      <c r="BA431">
        <f>1-AY431/AZ431</f>
        <v>0</v>
      </c>
      <c r="BB431">
        <v>0</v>
      </c>
      <c r="BC431" t="s">
        <v>429</v>
      </c>
      <c r="BD431" t="s">
        <v>429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429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4.16</v>
      </c>
      <c r="DL431">
        <v>0.5</v>
      </c>
      <c r="DM431" t="s">
        <v>430</v>
      </c>
      <c r="DN431">
        <v>2</v>
      </c>
      <c r="DO431" t="b">
        <v>1</v>
      </c>
      <c r="DP431">
        <v>1694447115.714286</v>
      </c>
      <c r="DQ431">
        <v>376.6117142857142</v>
      </c>
      <c r="DR431">
        <v>442.6648571428572</v>
      </c>
      <c r="DS431">
        <v>23.18889285714286</v>
      </c>
      <c r="DT431">
        <v>13.82363928571428</v>
      </c>
      <c r="DU431">
        <v>402.0668214285715</v>
      </c>
      <c r="DV431">
        <v>27.07434642857143</v>
      </c>
      <c r="DW431">
        <v>500.0201428571428</v>
      </c>
      <c r="DX431">
        <v>84.40671785714287</v>
      </c>
      <c r="DY431">
        <v>0.100121625</v>
      </c>
      <c r="DZ431">
        <v>28.54085714285714</v>
      </c>
      <c r="EA431">
        <v>27.98189285714286</v>
      </c>
      <c r="EB431">
        <v>999.9000000000002</v>
      </c>
      <c r="EC431">
        <v>0</v>
      </c>
      <c r="ED431">
        <v>0</v>
      </c>
      <c r="EE431">
        <v>10006.32571428571</v>
      </c>
      <c r="EF431">
        <v>0</v>
      </c>
      <c r="EG431">
        <v>1547.502857142857</v>
      </c>
      <c r="EH431">
        <v>-66.05313214285714</v>
      </c>
      <c r="EI431">
        <v>385.5522857142857</v>
      </c>
      <c r="EJ431">
        <v>448.8697857142857</v>
      </c>
      <c r="EK431">
        <v>9.365274642857145</v>
      </c>
      <c r="EL431">
        <v>442.6648571428572</v>
      </c>
      <c r="EM431">
        <v>13.82363928571428</v>
      </c>
      <c r="EN431">
        <v>1.957299285714286</v>
      </c>
      <c r="EO431">
        <v>1.166807857142857</v>
      </c>
      <c r="EP431">
        <v>17.10305714285715</v>
      </c>
      <c r="EQ431">
        <v>9.184642499999999</v>
      </c>
      <c r="ER431">
        <v>2000.009285714285</v>
      </c>
      <c r="ES431">
        <v>0.9799957857142856</v>
      </c>
      <c r="ET431">
        <v>0.02000421428571429</v>
      </c>
      <c r="EU431">
        <v>0</v>
      </c>
      <c r="EV431">
        <v>669.7045357142857</v>
      </c>
      <c r="EW431">
        <v>5.00078</v>
      </c>
      <c r="EX431">
        <v>14902.7</v>
      </c>
      <c r="EY431">
        <v>16379.68571428571</v>
      </c>
      <c r="EZ431">
        <v>48.16271428571429</v>
      </c>
      <c r="FA431">
        <v>49.4192857142857</v>
      </c>
      <c r="FB431">
        <v>48.56667857142856</v>
      </c>
      <c r="FC431">
        <v>48.66039285714284</v>
      </c>
      <c r="FD431">
        <v>48.51317857142857</v>
      </c>
      <c r="FE431">
        <v>1955.099285714286</v>
      </c>
      <c r="FF431">
        <v>39.91</v>
      </c>
      <c r="FG431">
        <v>0</v>
      </c>
      <c r="FH431">
        <v>1694447123.7</v>
      </c>
      <c r="FI431">
        <v>0</v>
      </c>
      <c r="FJ431">
        <v>669.7043076923076</v>
      </c>
      <c r="FK431">
        <v>2.303589738338099</v>
      </c>
      <c r="FL431">
        <v>51.85641025292673</v>
      </c>
      <c r="FM431">
        <v>14902.90769230769</v>
      </c>
      <c r="FN431">
        <v>15</v>
      </c>
      <c r="FO431">
        <v>1694445743.6</v>
      </c>
      <c r="FP431" t="s">
        <v>1213</v>
      </c>
      <c r="FQ431">
        <v>1694445743.6</v>
      </c>
      <c r="FR431">
        <v>1694445732.6</v>
      </c>
      <c r="FS431">
        <v>6</v>
      </c>
      <c r="FT431">
        <v>-0.279</v>
      </c>
      <c r="FU431">
        <v>-0.156</v>
      </c>
      <c r="FV431">
        <v>-26.299</v>
      </c>
      <c r="FW431">
        <v>-3.906</v>
      </c>
      <c r="FX431">
        <v>420</v>
      </c>
      <c r="FY431">
        <v>24</v>
      </c>
      <c r="FZ431">
        <v>0.06</v>
      </c>
      <c r="GA431">
        <v>0.06</v>
      </c>
      <c r="GB431">
        <v>-62.36368</v>
      </c>
      <c r="GC431">
        <v>-76.64490731707302</v>
      </c>
      <c r="GD431">
        <v>7.45092192578207</v>
      </c>
      <c r="GE431">
        <v>0</v>
      </c>
      <c r="GF431">
        <v>9.349409</v>
      </c>
      <c r="GG431">
        <v>0.2618640900562811</v>
      </c>
      <c r="GH431">
        <v>0.0279001993541265</v>
      </c>
      <c r="GI431">
        <v>1</v>
      </c>
      <c r="GJ431">
        <v>1</v>
      </c>
      <c r="GK431">
        <v>2</v>
      </c>
      <c r="GL431" t="s">
        <v>438</v>
      </c>
      <c r="GM431">
        <v>3.10308</v>
      </c>
      <c r="GN431">
        <v>2.75805</v>
      </c>
      <c r="GO431">
        <v>0.07944039999999999</v>
      </c>
      <c r="GP431">
        <v>0.0862826</v>
      </c>
      <c r="GQ431">
        <v>0.107533</v>
      </c>
      <c r="GR431">
        <v>0.0664672</v>
      </c>
      <c r="GS431">
        <v>23210.6</v>
      </c>
      <c r="GT431">
        <v>21681.8</v>
      </c>
      <c r="GU431">
        <v>25795</v>
      </c>
      <c r="GV431">
        <v>24099.6</v>
      </c>
      <c r="GW431">
        <v>37003.7</v>
      </c>
      <c r="GX431">
        <v>32961.7</v>
      </c>
      <c r="GY431">
        <v>45144.5</v>
      </c>
      <c r="GZ431">
        <v>38203.8</v>
      </c>
      <c r="HA431">
        <v>1.7652</v>
      </c>
      <c r="HB431">
        <v>1.6206</v>
      </c>
      <c r="HC431">
        <v>-0.132807</v>
      </c>
      <c r="HD431">
        <v>0</v>
      </c>
      <c r="HE431">
        <v>30.1575</v>
      </c>
      <c r="HF431">
        <v>999.9</v>
      </c>
      <c r="HG431">
        <v>37.2</v>
      </c>
      <c r="HH431">
        <v>31.1</v>
      </c>
      <c r="HI431">
        <v>19.9946</v>
      </c>
      <c r="HJ431">
        <v>61.6347</v>
      </c>
      <c r="HK431">
        <v>24.0144</v>
      </c>
      <c r="HL431">
        <v>1</v>
      </c>
      <c r="HM431">
        <v>1.35646</v>
      </c>
      <c r="HN431">
        <v>7.85266</v>
      </c>
      <c r="HO431">
        <v>20.1324</v>
      </c>
      <c r="HP431">
        <v>5.20681</v>
      </c>
      <c r="HQ431">
        <v>11.992</v>
      </c>
      <c r="HR431">
        <v>4.96095</v>
      </c>
      <c r="HS431">
        <v>3.27385</v>
      </c>
      <c r="HT431">
        <v>9999</v>
      </c>
      <c r="HU431">
        <v>9999</v>
      </c>
      <c r="HV431">
        <v>9999</v>
      </c>
      <c r="HW431">
        <v>164.1</v>
      </c>
      <c r="HX431">
        <v>1.86373</v>
      </c>
      <c r="HY431">
        <v>1.85977</v>
      </c>
      <c r="HZ431">
        <v>1.85806</v>
      </c>
      <c r="IA431">
        <v>1.85946</v>
      </c>
      <c r="IB431">
        <v>1.85959</v>
      </c>
      <c r="IC431">
        <v>1.85806</v>
      </c>
      <c r="ID431">
        <v>1.85713</v>
      </c>
      <c r="IE431">
        <v>1.85211</v>
      </c>
      <c r="IF431">
        <v>0</v>
      </c>
      <c r="IG431">
        <v>0</v>
      </c>
      <c r="IH431">
        <v>0</v>
      </c>
      <c r="II431">
        <v>0</v>
      </c>
      <c r="IJ431" t="s">
        <v>433</v>
      </c>
      <c r="IK431" t="s">
        <v>434</v>
      </c>
      <c r="IL431" t="s">
        <v>435</v>
      </c>
      <c r="IM431" t="s">
        <v>435</v>
      </c>
      <c r="IN431" t="s">
        <v>435</v>
      </c>
      <c r="IO431" t="s">
        <v>435</v>
      </c>
      <c r="IP431">
        <v>0</v>
      </c>
      <c r="IQ431">
        <v>100</v>
      </c>
      <c r="IR431">
        <v>100</v>
      </c>
      <c r="IS431">
        <v>-25.769</v>
      </c>
      <c r="IT431">
        <v>-3.8858</v>
      </c>
      <c r="IU431">
        <v>-16.6085</v>
      </c>
      <c r="IV431">
        <v>-0.025043</v>
      </c>
      <c r="IW431">
        <v>8.203140000000001E-06</v>
      </c>
      <c r="IX431">
        <v>-1.60171E-09</v>
      </c>
      <c r="IY431">
        <v>-1.888628221791511</v>
      </c>
      <c r="IZ431">
        <v>-0.1542298006697892</v>
      </c>
      <c r="JA431">
        <v>0.004482180110296973</v>
      </c>
      <c r="JB431">
        <v>-5.576280945024944E-05</v>
      </c>
      <c r="JC431">
        <v>4</v>
      </c>
      <c r="JD431">
        <v>1967</v>
      </c>
      <c r="JE431">
        <v>1</v>
      </c>
      <c r="JF431">
        <v>28</v>
      </c>
      <c r="JG431">
        <v>23</v>
      </c>
      <c r="JH431">
        <v>23.2</v>
      </c>
      <c r="JI431">
        <v>1.3269</v>
      </c>
      <c r="JJ431">
        <v>2.64282</v>
      </c>
      <c r="JK431">
        <v>1.49658</v>
      </c>
      <c r="JL431">
        <v>2.40479</v>
      </c>
      <c r="JM431">
        <v>1.54907</v>
      </c>
      <c r="JN431">
        <v>2.38037</v>
      </c>
      <c r="JO431">
        <v>34.2133</v>
      </c>
      <c r="JP431">
        <v>15.2178</v>
      </c>
      <c r="JQ431">
        <v>18</v>
      </c>
      <c r="JR431">
        <v>509.281</v>
      </c>
      <c r="JS431">
        <v>425.545</v>
      </c>
      <c r="JT431">
        <v>23.1768</v>
      </c>
      <c r="JU431">
        <v>42.3679</v>
      </c>
      <c r="JV431">
        <v>30.0005</v>
      </c>
      <c r="JW431">
        <v>42.2591</v>
      </c>
      <c r="JX431">
        <v>42.1219</v>
      </c>
      <c r="JY431">
        <v>26.7871</v>
      </c>
      <c r="JZ431">
        <v>7.74952</v>
      </c>
      <c r="KA431">
        <v>19.9779</v>
      </c>
      <c r="KB431">
        <v>23.1803</v>
      </c>
      <c r="KC431">
        <v>493.658</v>
      </c>
      <c r="KD431">
        <v>13.75</v>
      </c>
      <c r="KE431">
        <v>98.6245</v>
      </c>
      <c r="KF431">
        <v>92.0628</v>
      </c>
    </row>
    <row r="432" spans="1:292">
      <c r="A432">
        <v>414</v>
      </c>
      <c r="B432">
        <v>1694447128.5</v>
      </c>
      <c r="C432">
        <v>13048</v>
      </c>
      <c r="D432" t="s">
        <v>1270</v>
      </c>
      <c r="E432" t="s">
        <v>1271</v>
      </c>
      <c r="F432">
        <v>5</v>
      </c>
      <c r="G432" t="s">
        <v>1212</v>
      </c>
      <c r="H432">
        <v>1694447121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K432*DK432*100.0/(AV432*EE432),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K432*DK432*100.0/(AV432*EE432),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481.1658655051655</v>
      </c>
      <c r="AJ432">
        <v>414.7712606060605</v>
      </c>
      <c r="AK432">
        <v>2.862787725858757</v>
      </c>
      <c r="AL432">
        <v>65.84886567210333</v>
      </c>
      <c r="AM432">
        <f>(AO432 - AN432 + DX432*1E3/(8.314*(DZ432+273.15)) * AQ432/DW432 * AP432) * DW432/(100*DK432) * 1000/(1000 - AO432)</f>
        <v>0</v>
      </c>
      <c r="AN432">
        <v>13.76961869264638</v>
      </c>
      <c r="AO432">
        <v>23.19363818181817</v>
      </c>
      <c r="AP432">
        <v>-3.487250912464756E-05</v>
      </c>
      <c r="AQ432">
        <v>103.5088978643958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429</v>
      </c>
      <c r="AX432" t="s">
        <v>429</v>
      </c>
      <c r="AY432">
        <v>0</v>
      </c>
      <c r="AZ432">
        <v>0</v>
      </c>
      <c r="BA432">
        <f>1-AY432/AZ432</f>
        <v>0</v>
      </c>
      <c r="BB432">
        <v>0</v>
      </c>
      <c r="BC432" t="s">
        <v>429</v>
      </c>
      <c r="BD432" t="s">
        <v>429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429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4.16</v>
      </c>
      <c r="DL432">
        <v>0.5</v>
      </c>
      <c r="DM432" t="s">
        <v>430</v>
      </c>
      <c r="DN432">
        <v>2</v>
      </c>
      <c r="DO432" t="b">
        <v>1</v>
      </c>
      <c r="DP432">
        <v>1694447121</v>
      </c>
      <c r="DQ432">
        <v>387.1515185185185</v>
      </c>
      <c r="DR432">
        <v>459.0857037037037</v>
      </c>
      <c r="DS432">
        <v>23.19303703703703</v>
      </c>
      <c r="DT432">
        <v>13.8036</v>
      </c>
      <c r="DU432">
        <v>412.8121851851851</v>
      </c>
      <c r="DV432">
        <v>27.07863703703704</v>
      </c>
      <c r="DW432">
        <v>500.0449259259259</v>
      </c>
      <c r="DX432">
        <v>84.40672962962962</v>
      </c>
      <c r="DY432">
        <v>0.1001866259259259</v>
      </c>
      <c r="DZ432">
        <v>28.55223333333333</v>
      </c>
      <c r="EA432">
        <v>27.98763703703704</v>
      </c>
      <c r="EB432">
        <v>999.9000000000001</v>
      </c>
      <c r="EC432">
        <v>0</v>
      </c>
      <c r="ED432">
        <v>0</v>
      </c>
      <c r="EE432">
        <v>10006.28185185185</v>
      </c>
      <c r="EF432">
        <v>0</v>
      </c>
      <c r="EG432">
        <v>1547.683333333333</v>
      </c>
      <c r="EH432">
        <v>-71.93418888888888</v>
      </c>
      <c r="EI432">
        <v>396.3440740740741</v>
      </c>
      <c r="EJ432">
        <v>465.5111851851852</v>
      </c>
      <c r="EK432">
        <v>9.389447037037039</v>
      </c>
      <c r="EL432">
        <v>459.0857037037037</v>
      </c>
      <c r="EM432">
        <v>13.8036</v>
      </c>
      <c r="EN432">
        <v>1.957649259259259</v>
      </c>
      <c r="EO432">
        <v>1.165117407407408</v>
      </c>
      <c r="EP432">
        <v>17.10588148148148</v>
      </c>
      <c r="EQ432">
        <v>9.163112592592594</v>
      </c>
      <c r="ER432">
        <v>2000.003703703704</v>
      </c>
      <c r="ES432">
        <v>0.9799957777777777</v>
      </c>
      <c r="ET432">
        <v>0.02000422222222223</v>
      </c>
      <c r="EU432">
        <v>0</v>
      </c>
      <c r="EV432">
        <v>670.1932222222221</v>
      </c>
      <c r="EW432">
        <v>5.00078</v>
      </c>
      <c r="EX432">
        <v>14914.23333333334</v>
      </c>
      <c r="EY432">
        <v>16379.64444444444</v>
      </c>
      <c r="EZ432">
        <v>48.17803703703704</v>
      </c>
      <c r="FA432">
        <v>49.42322222222221</v>
      </c>
      <c r="FB432">
        <v>48.60396296296297</v>
      </c>
      <c r="FC432">
        <v>48.68262962962963</v>
      </c>
      <c r="FD432">
        <v>48.56225925925925</v>
      </c>
      <c r="FE432">
        <v>1955.093703703703</v>
      </c>
      <c r="FF432">
        <v>39.91</v>
      </c>
      <c r="FG432">
        <v>0</v>
      </c>
      <c r="FH432">
        <v>1694447129.1</v>
      </c>
      <c r="FI432">
        <v>0</v>
      </c>
      <c r="FJ432">
        <v>670.30832</v>
      </c>
      <c r="FK432">
        <v>10.57261540322835</v>
      </c>
      <c r="FL432">
        <v>233.6538464455581</v>
      </c>
      <c r="FM432">
        <v>14916.228</v>
      </c>
      <c r="FN432">
        <v>15</v>
      </c>
      <c r="FO432">
        <v>1694445743.6</v>
      </c>
      <c r="FP432" t="s">
        <v>1213</v>
      </c>
      <c r="FQ432">
        <v>1694445743.6</v>
      </c>
      <c r="FR432">
        <v>1694445732.6</v>
      </c>
      <c r="FS432">
        <v>6</v>
      </c>
      <c r="FT432">
        <v>-0.279</v>
      </c>
      <c r="FU432">
        <v>-0.156</v>
      </c>
      <c r="FV432">
        <v>-26.299</v>
      </c>
      <c r="FW432">
        <v>-3.906</v>
      </c>
      <c r="FX432">
        <v>420</v>
      </c>
      <c r="FY432">
        <v>24</v>
      </c>
      <c r="FZ432">
        <v>0.06</v>
      </c>
      <c r="GA432">
        <v>0.06</v>
      </c>
      <c r="GB432">
        <v>-67.99980249999999</v>
      </c>
      <c r="GC432">
        <v>-68.6258397748593</v>
      </c>
      <c r="GD432">
        <v>6.722277727358767</v>
      </c>
      <c r="GE432">
        <v>0</v>
      </c>
      <c r="GF432">
        <v>9.377599499999999</v>
      </c>
      <c r="GG432">
        <v>0.2752660412757955</v>
      </c>
      <c r="GH432">
        <v>0.02900669887715599</v>
      </c>
      <c r="GI432">
        <v>1</v>
      </c>
      <c r="GJ432">
        <v>1</v>
      </c>
      <c r="GK432">
        <v>2</v>
      </c>
      <c r="GL432" t="s">
        <v>438</v>
      </c>
      <c r="GM432">
        <v>3.10321</v>
      </c>
      <c r="GN432">
        <v>2.75804</v>
      </c>
      <c r="GO432">
        <v>0.0814807</v>
      </c>
      <c r="GP432">
        <v>0.0885645</v>
      </c>
      <c r="GQ432">
        <v>0.107521</v>
      </c>
      <c r="GR432">
        <v>0.0664347</v>
      </c>
      <c r="GS432">
        <v>23159</v>
      </c>
      <c r="GT432">
        <v>21627.6</v>
      </c>
      <c r="GU432">
        <v>25794.7</v>
      </c>
      <c r="GV432">
        <v>24099.5</v>
      </c>
      <c r="GW432">
        <v>37004.1</v>
      </c>
      <c r="GX432">
        <v>32962.8</v>
      </c>
      <c r="GY432">
        <v>45143.9</v>
      </c>
      <c r="GZ432">
        <v>38203.6</v>
      </c>
      <c r="HA432">
        <v>1.76507</v>
      </c>
      <c r="HB432">
        <v>1.62038</v>
      </c>
      <c r="HC432">
        <v>-0.133015</v>
      </c>
      <c r="HD432">
        <v>0</v>
      </c>
      <c r="HE432">
        <v>30.1588</v>
      </c>
      <c r="HF432">
        <v>999.9</v>
      </c>
      <c r="HG432">
        <v>37.2</v>
      </c>
      <c r="HH432">
        <v>31.1</v>
      </c>
      <c r="HI432">
        <v>19.9947</v>
      </c>
      <c r="HJ432">
        <v>61.3147</v>
      </c>
      <c r="HK432">
        <v>23.9223</v>
      </c>
      <c r="HL432">
        <v>1</v>
      </c>
      <c r="HM432">
        <v>1.35675</v>
      </c>
      <c r="HN432">
        <v>7.87599</v>
      </c>
      <c r="HO432">
        <v>20.131</v>
      </c>
      <c r="HP432">
        <v>5.20786</v>
      </c>
      <c r="HQ432">
        <v>11.992</v>
      </c>
      <c r="HR432">
        <v>4.96135</v>
      </c>
      <c r="HS432">
        <v>3.27418</v>
      </c>
      <c r="HT432">
        <v>9999</v>
      </c>
      <c r="HU432">
        <v>9999</v>
      </c>
      <c r="HV432">
        <v>9999</v>
      </c>
      <c r="HW432">
        <v>164.1</v>
      </c>
      <c r="HX432">
        <v>1.86374</v>
      </c>
      <c r="HY432">
        <v>1.85979</v>
      </c>
      <c r="HZ432">
        <v>1.85806</v>
      </c>
      <c r="IA432">
        <v>1.85946</v>
      </c>
      <c r="IB432">
        <v>1.85959</v>
      </c>
      <c r="IC432">
        <v>1.85806</v>
      </c>
      <c r="ID432">
        <v>1.85712</v>
      </c>
      <c r="IE432">
        <v>1.85211</v>
      </c>
      <c r="IF432">
        <v>0</v>
      </c>
      <c r="IG432">
        <v>0</v>
      </c>
      <c r="IH432">
        <v>0</v>
      </c>
      <c r="II432">
        <v>0</v>
      </c>
      <c r="IJ432" t="s">
        <v>433</v>
      </c>
      <c r="IK432" t="s">
        <v>434</v>
      </c>
      <c r="IL432" t="s">
        <v>435</v>
      </c>
      <c r="IM432" t="s">
        <v>435</v>
      </c>
      <c r="IN432" t="s">
        <v>435</v>
      </c>
      <c r="IO432" t="s">
        <v>435</v>
      </c>
      <c r="IP432">
        <v>0</v>
      </c>
      <c r="IQ432">
        <v>100</v>
      </c>
      <c r="IR432">
        <v>100</v>
      </c>
      <c r="IS432">
        <v>-26.037</v>
      </c>
      <c r="IT432">
        <v>-3.8856</v>
      </c>
      <c r="IU432">
        <v>-16.6085</v>
      </c>
      <c r="IV432">
        <v>-0.025043</v>
      </c>
      <c r="IW432">
        <v>8.203140000000001E-06</v>
      </c>
      <c r="IX432">
        <v>-1.60171E-09</v>
      </c>
      <c r="IY432">
        <v>-1.888628221791511</v>
      </c>
      <c r="IZ432">
        <v>-0.1542298006697892</v>
      </c>
      <c r="JA432">
        <v>0.004482180110296973</v>
      </c>
      <c r="JB432">
        <v>-5.576280945024944E-05</v>
      </c>
      <c r="JC432">
        <v>4</v>
      </c>
      <c r="JD432">
        <v>1967</v>
      </c>
      <c r="JE432">
        <v>1</v>
      </c>
      <c r="JF432">
        <v>28</v>
      </c>
      <c r="JG432">
        <v>23.1</v>
      </c>
      <c r="JH432">
        <v>23.3</v>
      </c>
      <c r="JI432">
        <v>1.36475</v>
      </c>
      <c r="JJ432">
        <v>2.63916</v>
      </c>
      <c r="JK432">
        <v>1.49658</v>
      </c>
      <c r="JL432">
        <v>2.40479</v>
      </c>
      <c r="JM432">
        <v>1.54907</v>
      </c>
      <c r="JN432">
        <v>2.44873</v>
      </c>
      <c r="JO432">
        <v>34.2133</v>
      </c>
      <c r="JP432">
        <v>15.2265</v>
      </c>
      <c r="JQ432">
        <v>18</v>
      </c>
      <c r="JR432">
        <v>509.205</v>
      </c>
      <c r="JS432">
        <v>425.403</v>
      </c>
      <c r="JT432">
        <v>23.1874</v>
      </c>
      <c r="JU432">
        <v>42.3698</v>
      </c>
      <c r="JV432">
        <v>30.0005</v>
      </c>
      <c r="JW432">
        <v>42.2598</v>
      </c>
      <c r="JX432">
        <v>42.1221</v>
      </c>
      <c r="JY432">
        <v>27.4812</v>
      </c>
      <c r="JZ432">
        <v>7.74952</v>
      </c>
      <c r="KA432">
        <v>19.9779</v>
      </c>
      <c r="KB432">
        <v>23.1858</v>
      </c>
      <c r="KC432">
        <v>507.033</v>
      </c>
      <c r="KD432">
        <v>13.7268</v>
      </c>
      <c r="KE432">
        <v>98.6234</v>
      </c>
      <c r="KF432">
        <v>92.0621</v>
      </c>
    </row>
    <row r="433" spans="1:292">
      <c r="A433">
        <v>415</v>
      </c>
      <c r="B433">
        <v>1694447133.5</v>
      </c>
      <c r="C433">
        <v>13053</v>
      </c>
      <c r="D433" t="s">
        <v>1272</v>
      </c>
      <c r="E433" t="s">
        <v>1273</v>
      </c>
      <c r="F433">
        <v>5</v>
      </c>
      <c r="G433" t="s">
        <v>1212</v>
      </c>
      <c r="H433">
        <v>1694447125.714286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K433*DK433*100.0/(AV433*EE433),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K433*DK433*100.0/(AV433*EE433),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498.2257300817896</v>
      </c>
      <c r="AJ433">
        <v>429.615593939394</v>
      </c>
      <c r="AK433">
        <v>2.987379871475734</v>
      </c>
      <c r="AL433">
        <v>65.84886567210333</v>
      </c>
      <c r="AM433">
        <f>(AO433 - AN433 + DX433*1E3/(8.314*(DZ433+273.15)) * AQ433/DW433 * AP433) * DW433/(100*DK433) * 1000/(1000 - AO433)</f>
        <v>0</v>
      </c>
      <c r="AN433">
        <v>13.76892797200402</v>
      </c>
      <c r="AO433">
        <v>23.20148242424242</v>
      </c>
      <c r="AP433">
        <v>1.971453777343878E-05</v>
      </c>
      <c r="AQ433">
        <v>103.5088978643958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429</v>
      </c>
      <c r="AX433" t="s">
        <v>429</v>
      </c>
      <c r="AY433">
        <v>0</v>
      </c>
      <c r="AZ433">
        <v>0</v>
      </c>
      <c r="BA433">
        <f>1-AY433/AZ433</f>
        <v>0</v>
      </c>
      <c r="BB433">
        <v>0</v>
      </c>
      <c r="BC433" t="s">
        <v>429</v>
      </c>
      <c r="BD433" t="s">
        <v>429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429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4.16</v>
      </c>
      <c r="DL433">
        <v>0.5</v>
      </c>
      <c r="DM433" t="s">
        <v>430</v>
      </c>
      <c r="DN433">
        <v>2</v>
      </c>
      <c r="DO433" t="b">
        <v>1</v>
      </c>
      <c r="DP433">
        <v>1694447125.714286</v>
      </c>
      <c r="DQ433">
        <v>399.175</v>
      </c>
      <c r="DR433">
        <v>474.6211071428572</v>
      </c>
      <c r="DS433">
        <v>23.19595714285715</v>
      </c>
      <c r="DT433">
        <v>13.78516785714286</v>
      </c>
      <c r="DU433">
        <v>425.0682857142857</v>
      </c>
      <c r="DV433">
        <v>27.08165</v>
      </c>
      <c r="DW433">
        <v>499.9955714285714</v>
      </c>
      <c r="DX433">
        <v>84.40729285714288</v>
      </c>
      <c r="DY433">
        <v>0.09992939285714283</v>
      </c>
      <c r="DZ433">
        <v>28.56146785714285</v>
      </c>
      <c r="EA433">
        <v>27.99201428571428</v>
      </c>
      <c r="EB433">
        <v>999.9000000000002</v>
      </c>
      <c r="EC433">
        <v>0</v>
      </c>
      <c r="ED433">
        <v>0</v>
      </c>
      <c r="EE433">
        <v>10000.44964285714</v>
      </c>
      <c r="EF433">
        <v>0</v>
      </c>
      <c r="EG433">
        <v>1547.783214285714</v>
      </c>
      <c r="EH433">
        <v>-75.44616071428571</v>
      </c>
      <c r="EI433">
        <v>408.6541428571429</v>
      </c>
      <c r="EJ433">
        <v>481.2551071428572</v>
      </c>
      <c r="EK433">
        <v>9.410790357142858</v>
      </c>
      <c r="EL433">
        <v>474.6211071428572</v>
      </c>
      <c r="EM433">
        <v>13.78516785714286</v>
      </c>
      <c r="EN433">
        <v>1.957908214285714</v>
      </c>
      <c r="EO433">
        <v>1.163568928571429</v>
      </c>
      <c r="EP433">
        <v>17.107975</v>
      </c>
      <c r="EQ433">
        <v>9.143401071428571</v>
      </c>
      <c r="ER433">
        <v>2000.016785714286</v>
      </c>
      <c r="ES433">
        <v>0.9799958928571427</v>
      </c>
      <c r="ET433">
        <v>0.02000410714285715</v>
      </c>
      <c r="EU433">
        <v>0</v>
      </c>
      <c r="EV433">
        <v>671.2781785714286</v>
      </c>
      <c r="EW433">
        <v>5.00078</v>
      </c>
      <c r="EX433">
        <v>14935.75357142857</v>
      </c>
      <c r="EY433">
        <v>16379.73928571429</v>
      </c>
      <c r="EZ433">
        <v>48.20971428571428</v>
      </c>
      <c r="FA433">
        <v>49.43257142857141</v>
      </c>
      <c r="FB433">
        <v>48.80789285714286</v>
      </c>
      <c r="FC433">
        <v>48.6985</v>
      </c>
      <c r="FD433">
        <v>48.58678571428571</v>
      </c>
      <c r="FE433">
        <v>1955.106785714285</v>
      </c>
      <c r="FF433">
        <v>39.91</v>
      </c>
      <c r="FG433">
        <v>0</v>
      </c>
      <c r="FH433">
        <v>1694447133.9</v>
      </c>
      <c r="FI433">
        <v>0</v>
      </c>
      <c r="FJ433">
        <v>671.45304</v>
      </c>
      <c r="FK433">
        <v>18.59599998087902</v>
      </c>
      <c r="FL433">
        <v>354.8615378530564</v>
      </c>
      <c r="FM433">
        <v>14939.052</v>
      </c>
      <c r="FN433">
        <v>15</v>
      </c>
      <c r="FO433">
        <v>1694445743.6</v>
      </c>
      <c r="FP433" t="s">
        <v>1213</v>
      </c>
      <c r="FQ433">
        <v>1694445743.6</v>
      </c>
      <c r="FR433">
        <v>1694445732.6</v>
      </c>
      <c r="FS433">
        <v>6</v>
      </c>
      <c r="FT433">
        <v>-0.279</v>
      </c>
      <c r="FU433">
        <v>-0.156</v>
      </c>
      <c r="FV433">
        <v>-26.299</v>
      </c>
      <c r="FW433">
        <v>-3.906</v>
      </c>
      <c r="FX433">
        <v>420</v>
      </c>
      <c r="FY433">
        <v>24</v>
      </c>
      <c r="FZ433">
        <v>0.06</v>
      </c>
      <c r="GA433">
        <v>0.06</v>
      </c>
      <c r="GB433">
        <v>-73.11927804878049</v>
      </c>
      <c r="GC433">
        <v>-46.42317491289191</v>
      </c>
      <c r="GD433">
        <v>4.663439651342481</v>
      </c>
      <c r="GE433">
        <v>0</v>
      </c>
      <c r="GF433">
        <v>9.397157804878049</v>
      </c>
      <c r="GG433">
        <v>0.2909897560975521</v>
      </c>
      <c r="GH433">
        <v>0.03068041533984409</v>
      </c>
      <c r="GI433">
        <v>1</v>
      </c>
      <c r="GJ433">
        <v>1</v>
      </c>
      <c r="GK433">
        <v>2</v>
      </c>
      <c r="GL433" t="s">
        <v>438</v>
      </c>
      <c r="GM433">
        <v>3.10287</v>
      </c>
      <c r="GN433">
        <v>2.7575</v>
      </c>
      <c r="GO433">
        <v>0.0835838</v>
      </c>
      <c r="GP433">
        <v>0.0908345</v>
      </c>
      <c r="GQ433">
        <v>0.107546</v>
      </c>
      <c r="GR433">
        <v>0.0664352</v>
      </c>
      <c r="GS433">
        <v>23105.6</v>
      </c>
      <c r="GT433">
        <v>21573.6</v>
      </c>
      <c r="GU433">
        <v>25794.3</v>
      </c>
      <c r="GV433">
        <v>24099.3</v>
      </c>
      <c r="GW433">
        <v>37002.9</v>
      </c>
      <c r="GX433">
        <v>32962.7</v>
      </c>
      <c r="GY433">
        <v>45143.4</v>
      </c>
      <c r="GZ433">
        <v>38203.2</v>
      </c>
      <c r="HA433">
        <v>1.76443</v>
      </c>
      <c r="HB433">
        <v>1.62065</v>
      </c>
      <c r="HC433">
        <v>-0.133444</v>
      </c>
      <c r="HD433">
        <v>0</v>
      </c>
      <c r="HE433">
        <v>30.1575</v>
      </c>
      <c r="HF433">
        <v>999.9</v>
      </c>
      <c r="HG433">
        <v>37.1</v>
      </c>
      <c r="HH433">
        <v>31.1</v>
      </c>
      <c r="HI433">
        <v>19.9427</v>
      </c>
      <c r="HJ433">
        <v>61.7147</v>
      </c>
      <c r="HK433">
        <v>24.0385</v>
      </c>
      <c r="HL433">
        <v>1</v>
      </c>
      <c r="HM433">
        <v>1.35746</v>
      </c>
      <c r="HN433">
        <v>7.89257</v>
      </c>
      <c r="HO433">
        <v>20.1297</v>
      </c>
      <c r="HP433">
        <v>5.20396</v>
      </c>
      <c r="HQ433">
        <v>11.992</v>
      </c>
      <c r="HR433">
        <v>4.9602</v>
      </c>
      <c r="HS433">
        <v>3.27373</v>
      </c>
      <c r="HT433">
        <v>9999</v>
      </c>
      <c r="HU433">
        <v>9999</v>
      </c>
      <c r="HV433">
        <v>9999</v>
      </c>
      <c r="HW433">
        <v>164.1</v>
      </c>
      <c r="HX433">
        <v>1.86374</v>
      </c>
      <c r="HY433">
        <v>1.85978</v>
      </c>
      <c r="HZ433">
        <v>1.85806</v>
      </c>
      <c r="IA433">
        <v>1.85949</v>
      </c>
      <c r="IB433">
        <v>1.85959</v>
      </c>
      <c r="IC433">
        <v>1.85806</v>
      </c>
      <c r="ID433">
        <v>1.85715</v>
      </c>
      <c r="IE433">
        <v>1.85211</v>
      </c>
      <c r="IF433">
        <v>0</v>
      </c>
      <c r="IG433">
        <v>0</v>
      </c>
      <c r="IH433">
        <v>0</v>
      </c>
      <c r="II433">
        <v>0</v>
      </c>
      <c r="IJ433" t="s">
        <v>433</v>
      </c>
      <c r="IK433" t="s">
        <v>434</v>
      </c>
      <c r="IL433" t="s">
        <v>435</v>
      </c>
      <c r="IM433" t="s">
        <v>435</v>
      </c>
      <c r="IN433" t="s">
        <v>435</v>
      </c>
      <c r="IO433" t="s">
        <v>435</v>
      </c>
      <c r="IP433">
        <v>0</v>
      </c>
      <c r="IQ433">
        <v>100</v>
      </c>
      <c r="IR433">
        <v>100</v>
      </c>
      <c r="IS433">
        <v>-26.315</v>
      </c>
      <c r="IT433">
        <v>-3.886</v>
      </c>
      <c r="IU433">
        <v>-16.6085</v>
      </c>
      <c r="IV433">
        <v>-0.025043</v>
      </c>
      <c r="IW433">
        <v>8.203140000000001E-06</v>
      </c>
      <c r="IX433">
        <v>-1.60171E-09</v>
      </c>
      <c r="IY433">
        <v>-1.888628221791511</v>
      </c>
      <c r="IZ433">
        <v>-0.1542298006697892</v>
      </c>
      <c r="JA433">
        <v>0.004482180110296973</v>
      </c>
      <c r="JB433">
        <v>-5.576280945024944E-05</v>
      </c>
      <c r="JC433">
        <v>4</v>
      </c>
      <c r="JD433">
        <v>1967</v>
      </c>
      <c r="JE433">
        <v>1</v>
      </c>
      <c r="JF433">
        <v>28</v>
      </c>
      <c r="JG433">
        <v>23.2</v>
      </c>
      <c r="JH433">
        <v>23.3</v>
      </c>
      <c r="JI433">
        <v>1.39893</v>
      </c>
      <c r="JJ433">
        <v>2.64648</v>
      </c>
      <c r="JK433">
        <v>1.49658</v>
      </c>
      <c r="JL433">
        <v>2.40479</v>
      </c>
      <c r="JM433">
        <v>1.54907</v>
      </c>
      <c r="JN433">
        <v>2.35718</v>
      </c>
      <c r="JO433">
        <v>34.2133</v>
      </c>
      <c r="JP433">
        <v>15.2178</v>
      </c>
      <c r="JQ433">
        <v>18</v>
      </c>
      <c r="JR433">
        <v>508.805</v>
      </c>
      <c r="JS433">
        <v>425.601</v>
      </c>
      <c r="JT433">
        <v>23.1924</v>
      </c>
      <c r="JU433">
        <v>42.3741</v>
      </c>
      <c r="JV433">
        <v>30.0006</v>
      </c>
      <c r="JW433">
        <v>42.2641</v>
      </c>
      <c r="JX433">
        <v>42.1261</v>
      </c>
      <c r="JY433">
        <v>28.2343</v>
      </c>
      <c r="JZ433">
        <v>7.74952</v>
      </c>
      <c r="KA433">
        <v>19.6062</v>
      </c>
      <c r="KB433">
        <v>23.1903</v>
      </c>
      <c r="KC433">
        <v>527.093</v>
      </c>
      <c r="KD433">
        <v>13.7701</v>
      </c>
      <c r="KE433">
        <v>98.6221</v>
      </c>
      <c r="KF433">
        <v>92.0613</v>
      </c>
    </row>
    <row r="434" spans="1:292">
      <c r="A434">
        <v>416</v>
      </c>
      <c r="B434">
        <v>1694447138.5</v>
      </c>
      <c r="C434">
        <v>13058</v>
      </c>
      <c r="D434" t="s">
        <v>1274</v>
      </c>
      <c r="E434" t="s">
        <v>1275</v>
      </c>
      <c r="F434">
        <v>5</v>
      </c>
      <c r="G434" t="s">
        <v>1212</v>
      </c>
      <c r="H434">
        <v>1694447131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K434*DK434*100.0/(AV434*EE434),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K434*DK434*100.0/(AV434*EE434),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515.2589851020102</v>
      </c>
      <c r="AJ434">
        <v>445.0042909090909</v>
      </c>
      <c r="AK434">
        <v>3.076182559410127</v>
      </c>
      <c r="AL434">
        <v>65.84886567210333</v>
      </c>
      <c r="AM434">
        <f>(AO434 - AN434 + DX434*1E3/(8.314*(DZ434+273.15)) * AQ434/DW434 * AP434) * DW434/(100*DK434) * 1000/(1000 - AO434)</f>
        <v>0</v>
      </c>
      <c r="AN434">
        <v>13.76781298889079</v>
      </c>
      <c r="AO434">
        <v>23.21269696969696</v>
      </c>
      <c r="AP434">
        <v>7.376844464377943E-05</v>
      </c>
      <c r="AQ434">
        <v>103.5088978643958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429</v>
      </c>
      <c r="AX434" t="s">
        <v>429</v>
      </c>
      <c r="AY434">
        <v>0</v>
      </c>
      <c r="AZ434">
        <v>0</v>
      </c>
      <c r="BA434">
        <f>1-AY434/AZ434</f>
        <v>0</v>
      </c>
      <c r="BB434">
        <v>0</v>
      </c>
      <c r="BC434" t="s">
        <v>429</v>
      </c>
      <c r="BD434" t="s">
        <v>429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429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4.16</v>
      </c>
      <c r="DL434">
        <v>0.5</v>
      </c>
      <c r="DM434" t="s">
        <v>430</v>
      </c>
      <c r="DN434">
        <v>2</v>
      </c>
      <c r="DO434" t="b">
        <v>1</v>
      </c>
      <c r="DP434">
        <v>1694447131</v>
      </c>
      <c r="DQ434">
        <v>413.9990740740741</v>
      </c>
      <c r="DR434">
        <v>492.3102592592593</v>
      </c>
      <c r="DS434">
        <v>23.20024074074074</v>
      </c>
      <c r="DT434">
        <v>13.76700740740741</v>
      </c>
      <c r="DU434">
        <v>440.1770370370371</v>
      </c>
      <c r="DV434">
        <v>27.08607777777778</v>
      </c>
      <c r="DW434">
        <v>499.9805555555555</v>
      </c>
      <c r="DX434">
        <v>84.40747037037038</v>
      </c>
      <c r="DY434">
        <v>0.09990750370370372</v>
      </c>
      <c r="DZ434">
        <v>28.56928148148148</v>
      </c>
      <c r="EA434">
        <v>27.99131111111111</v>
      </c>
      <c r="EB434">
        <v>999.9000000000001</v>
      </c>
      <c r="EC434">
        <v>0</v>
      </c>
      <c r="ED434">
        <v>0</v>
      </c>
      <c r="EE434">
        <v>10001.98481481482</v>
      </c>
      <c r="EF434">
        <v>0</v>
      </c>
      <c r="EG434">
        <v>1548.273333333333</v>
      </c>
      <c r="EH434">
        <v>-78.3112148148148</v>
      </c>
      <c r="EI434">
        <v>423.8321851851852</v>
      </c>
      <c r="EJ434">
        <v>499.1825925925926</v>
      </c>
      <c r="EK434">
        <v>9.433227407407408</v>
      </c>
      <c r="EL434">
        <v>492.3102592592593</v>
      </c>
      <c r="EM434">
        <v>13.76700740740741</v>
      </c>
      <c r="EN434">
        <v>1.958274074074074</v>
      </c>
      <c r="EO434">
        <v>1.162038148148148</v>
      </c>
      <c r="EP434">
        <v>17.11093333333333</v>
      </c>
      <c r="EQ434">
        <v>9.123902592592591</v>
      </c>
      <c r="ER434">
        <v>2000.001111111111</v>
      </c>
      <c r="ES434">
        <v>0.9799956666666666</v>
      </c>
      <c r="ET434">
        <v>0.02000432592592593</v>
      </c>
      <c r="EU434">
        <v>0</v>
      </c>
      <c r="EV434">
        <v>672.7319259259259</v>
      </c>
      <c r="EW434">
        <v>5.00078</v>
      </c>
      <c r="EX434">
        <v>14966.65925925926</v>
      </c>
      <c r="EY434">
        <v>16379.61111111111</v>
      </c>
      <c r="EZ434">
        <v>48.22203703703703</v>
      </c>
      <c r="FA434">
        <v>49.44170370370369</v>
      </c>
      <c r="FB434">
        <v>48.89574074074074</v>
      </c>
      <c r="FC434">
        <v>48.71525925925926</v>
      </c>
      <c r="FD434">
        <v>48.60607407407406</v>
      </c>
      <c r="FE434">
        <v>1955.091111111111</v>
      </c>
      <c r="FF434">
        <v>39.91</v>
      </c>
      <c r="FG434">
        <v>0</v>
      </c>
      <c r="FH434">
        <v>1694447138.7</v>
      </c>
      <c r="FI434">
        <v>0</v>
      </c>
      <c r="FJ434">
        <v>672.7766</v>
      </c>
      <c r="FK434">
        <v>17.65153847202101</v>
      </c>
      <c r="FL434">
        <v>369.2461538437326</v>
      </c>
      <c r="FM434">
        <v>14967.412</v>
      </c>
      <c r="FN434">
        <v>15</v>
      </c>
      <c r="FO434">
        <v>1694445743.6</v>
      </c>
      <c r="FP434" t="s">
        <v>1213</v>
      </c>
      <c r="FQ434">
        <v>1694445743.6</v>
      </c>
      <c r="FR434">
        <v>1694445732.6</v>
      </c>
      <c r="FS434">
        <v>6</v>
      </c>
      <c r="FT434">
        <v>-0.279</v>
      </c>
      <c r="FU434">
        <v>-0.156</v>
      </c>
      <c r="FV434">
        <v>-26.299</v>
      </c>
      <c r="FW434">
        <v>-3.906</v>
      </c>
      <c r="FX434">
        <v>420</v>
      </c>
      <c r="FY434">
        <v>24</v>
      </c>
      <c r="FZ434">
        <v>0.06</v>
      </c>
      <c r="GA434">
        <v>0.06</v>
      </c>
      <c r="GB434">
        <v>-75.94654634146342</v>
      </c>
      <c r="GC434">
        <v>-35.0945477351916</v>
      </c>
      <c r="GD434">
        <v>3.509625410773924</v>
      </c>
      <c r="GE434">
        <v>0</v>
      </c>
      <c r="GF434">
        <v>9.413571707317073</v>
      </c>
      <c r="GG434">
        <v>0.2529058536585348</v>
      </c>
      <c r="GH434">
        <v>0.02754143972204632</v>
      </c>
      <c r="GI434">
        <v>1</v>
      </c>
      <c r="GJ434">
        <v>1</v>
      </c>
      <c r="GK434">
        <v>2</v>
      </c>
      <c r="GL434" t="s">
        <v>438</v>
      </c>
      <c r="GM434">
        <v>3.10316</v>
      </c>
      <c r="GN434">
        <v>2.75821</v>
      </c>
      <c r="GO434">
        <v>0.0857217</v>
      </c>
      <c r="GP434">
        <v>0.0930704</v>
      </c>
      <c r="GQ434">
        <v>0.107573</v>
      </c>
      <c r="GR434">
        <v>0.066315</v>
      </c>
      <c r="GS434">
        <v>23051.6</v>
      </c>
      <c r="GT434">
        <v>21520.4</v>
      </c>
      <c r="GU434">
        <v>25794.1</v>
      </c>
      <c r="GV434">
        <v>24099.1</v>
      </c>
      <c r="GW434">
        <v>37001.5</v>
      </c>
      <c r="GX434">
        <v>32966.9</v>
      </c>
      <c r="GY434">
        <v>45142.7</v>
      </c>
      <c r="GZ434">
        <v>38202.9</v>
      </c>
      <c r="HA434">
        <v>1.76465</v>
      </c>
      <c r="HB434">
        <v>1.62033</v>
      </c>
      <c r="HC434">
        <v>-0.13265</v>
      </c>
      <c r="HD434">
        <v>0</v>
      </c>
      <c r="HE434">
        <v>30.1575</v>
      </c>
      <c r="HF434">
        <v>999.9</v>
      </c>
      <c r="HG434">
        <v>37.1</v>
      </c>
      <c r="HH434">
        <v>31.1</v>
      </c>
      <c r="HI434">
        <v>19.9412</v>
      </c>
      <c r="HJ434">
        <v>61.6047</v>
      </c>
      <c r="HK434">
        <v>24.0385</v>
      </c>
      <c r="HL434">
        <v>1</v>
      </c>
      <c r="HM434">
        <v>1.35794</v>
      </c>
      <c r="HN434">
        <v>7.88482</v>
      </c>
      <c r="HO434">
        <v>20.1309</v>
      </c>
      <c r="HP434">
        <v>5.20726</v>
      </c>
      <c r="HQ434">
        <v>11.992</v>
      </c>
      <c r="HR434">
        <v>4.9609</v>
      </c>
      <c r="HS434">
        <v>3.27408</v>
      </c>
      <c r="HT434">
        <v>9999</v>
      </c>
      <c r="HU434">
        <v>9999</v>
      </c>
      <c r="HV434">
        <v>9999</v>
      </c>
      <c r="HW434">
        <v>164.1</v>
      </c>
      <c r="HX434">
        <v>1.86372</v>
      </c>
      <c r="HY434">
        <v>1.85979</v>
      </c>
      <c r="HZ434">
        <v>1.85806</v>
      </c>
      <c r="IA434">
        <v>1.85947</v>
      </c>
      <c r="IB434">
        <v>1.85959</v>
      </c>
      <c r="IC434">
        <v>1.85806</v>
      </c>
      <c r="ID434">
        <v>1.85713</v>
      </c>
      <c r="IE434">
        <v>1.85211</v>
      </c>
      <c r="IF434">
        <v>0</v>
      </c>
      <c r="IG434">
        <v>0</v>
      </c>
      <c r="IH434">
        <v>0</v>
      </c>
      <c r="II434">
        <v>0</v>
      </c>
      <c r="IJ434" t="s">
        <v>433</v>
      </c>
      <c r="IK434" t="s">
        <v>434</v>
      </c>
      <c r="IL434" t="s">
        <v>435</v>
      </c>
      <c r="IM434" t="s">
        <v>435</v>
      </c>
      <c r="IN434" t="s">
        <v>435</v>
      </c>
      <c r="IO434" t="s">
        <v>435</v>
      </c>
      <c r="IP434">
        <v>0</v>
      </c>
      <c r="IQ434">
        <v>100</v>
      </c>
      <c r="IR434">
        <v>100</v>
      </c>
      <c r="IS434">
        <v>-26.599</v>
      </c>
      <c r="IT434">
        <v>-3.8863</v>
      </c>
      <c r="IU434">
        <v>-16.6085</v>
      </c>
      <c r="IV434">
        <v>-0.025043</v>
      </c>
      <c r="IW434">
        <v>8.203140000000001E-06</v>
      </c>
      <c r="IX434">
        <v>-1.60171E-09</v>
      </c>
      <c r="IY434">
        <v>-1.888628221791511</v>
      </c>
      <c r="IZ434">
        <v>-0.1542298006697892</v>
      </c>
      <c r="JA434">
        <v>0.004482180110296973</v>
      </c>
      <c r="JB434">
        <v>-5.576280945024944E-05</v>
      </c>
      <c r="JC434">
        <v>4</v>
      </c>
      <c r="JD434">
        <v>1967</v>
      </c>
      <c r="JE434">
        <v>1</v>
      </c>
      <c r="JF434">
        <v>28</v>
      </c>
      <c r="JG434">
        <v>23.2</v>
      </c>
      <c r="JH434">
        <v>23.4</v>
      </c>
      <c r="JI434">
        <v>1.43677</v>
      </c>
      <c r="JJ434">
        <v>2.63916</v>
      </c>
      <c r="JK434">
        <v>1.49658</v>
      </c>
      <c r="JL434">
        <v>2.40479</v>
      </c>
      <c r="JM434">
        <v>1.54907</v>
      </c>
      <c r="JN434">
        <v>2.43896</v>
      </c>
      <c r="JO434">
        <v>34.2133</v>
      </c>
      <c r="JP434">
        <v>15.2265</v>
      </c>
      <c r="JQ434">
        <v>18</v>
      </c>
      <c r="JR434">
        <v>508.955</v>
      </c>
      <c r="JS434">
        <v>425.395</v>
      </c>
      <c r="JT434">
        <v>23.1968</v>
      </c>
      <c r="JU434">
        <v>42.3741</v>
      </c>
      <c r="JV434">
        <v>30.0006</v>
      </c>
      <c r="JW434">
        <v>42.2646</v>
      </c>
      <c r="JX434">
        <v>42.1261</v>
      </c>
      <c r="JY434">
        <v>28.9172</v>
      </c>
      <c r="JZ434">
        <v>7.74952</v>
      </c>
      <c r="KA434">
        <v>19.6062</v>
      </c>
      <c r="KB434">
        <v>23.1984</v>
      </c>
      <c r="KC434">
        <v>540.553</v>
      </c>
      <c r="KD434">
        <v>13.7701</v>
      </c>
      <c r="KE434">
        <v>98.6208</v>
      </c>
      <c r="KF434">
        <v>92.0605</v>
      </c>
    </row>
    <row r="435" spans="1:292">
      <c r="A435">
        <v>417</v>
      </c>
      <c r="B435">
        <v>1694447143.5</v>
      </c>
      <c r="C435">
        <v>13063</v>
      </c>
      <c r="D435" t="s">
        <v>1276</v>
      </c>
      <c r="E435" t="s">
        <v>1277</v>
      </c>
      <c r="F435">
        <v>5</v>
      </c>
      <c r="G435" t="s">
        <v>1212</v>
      </c>
      <c r="H435">
        <v>1694447135.714286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K435*DK435*100.0/(AV435*EE435),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K435*DK435*100.0/(AV435*EE435),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532.4887339342928</v>
      </c>
      <c r="AJ435">
        <v>460.5215212121213</v>
      </c>
      <c r="AK435">
        <v>3.119400442661832</v>
      </c>
      <c r="AL435">
        <v>65.84886567210333</v>
      </c>
      <c r="AM435">
        <f>(AO435 - AN435 + DX435*1E3/(8.314*(DZ435+273.15)) * AQ435/DW435 * AP435) * DW435/(100*DK435) * 1000/(1000 - AO435)</f>
        <v>0</v>
      </c>
      <c r="AN435">
        <v>13.72012393068736</v>
      </c>
      <c r="AO435">
        <v>23.20644121212121</v>
      </c>
      <c r="AP435">
        <v>-3.778168065625605E-05</v>
      </c>
      <c r="AQ435">
        <v>103.5088978643958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429</v>
      </c>
      <c r="AX435" t="s">
        <v>429</v>
      </c>
      <c r="AY435">
        <v>0</v>
      </c>
      <c r="AZ435">
        <v>0</v>
      </c>
      <c r="BA435">
        <f>1-AY435/AZ435</f>
        <v>0</v>
      </c>
      <c r="BB435">
        <v>0</v>
      </c>
      <c r="BC435" t="s">
        <v>429</v>
      </c>
      <c r="BD435" t="s">
        <v>429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429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4.16</v>
      </c>
      <c r="DL435">
        <v>0.5</v>
      </c>
      <c r="DM435" t="s">
        <v>430</v>
      </c>
      <c r="DN435">
        <v>2</v>
      </c>
      <c r="DO435" t="b">
        <v>1</v>
      </c>
      <c r="DP435">
        <v>1694447135.714286</v>
      </c>
      <c r="DQ435">
        <v>427.8904642857143</v>
      </c>
      <c r="DR435">
        <v>508.2208928571428</v>
      </c>
      <c r="DS435">
        <v>23.2050142857143</v>
      </c>
      <c r="DT435">
        <v>13.75134642857143</v>
      </c>
      <c r="DU435">
        <v>454.3324642857143</v>
      </c>
      <c r="DV435">
        <v>27.09101428571429</v>
      </c>
      <c r="DW435">
        <v>499.9683571428571</v>
      </c>
      <c r="DX435">
        <v>84.40794285714286</v>
      </c>
      <c r="DY435">
        <v>0.09978236428571428</v>
      </c>
      <c r="DZ435">
        <v>28.57734285714286</v>
      </c>
      <c r="EA435">
        <v>27.99338928571429</v>
      </c>
      <c r="EB435">
        <v>999.9000000000002</v>
      </c>
      <c r="EC435">
        <v>0</v>
      </c>
      <c r="ED435">
        <v>0</v>
      </c>
      <c r="EE435">
        <v>10008.21571428572</v>
      </c>
      <c r="EF435">
        <v>0</v>
      </c>
      <c r="EG435">
        <v>1548.827857142857</v>
      </c>
      <c r="EH435">
        <v>-80.33051428571427</v>
      </c>
      <c r="EI435">
        <v>438.0555714285713</v>
      </c>
      <c r="EJ435">
        <v>515.3068928571429</v>
      </c>
      <c r="EK435">
        <v>9.453665714285716</v>
      </c>
      <c r="EL435">
        <v>508.2208928571428</v>
      </c>
      <c r="EM435">
        <v>13.75134642857143</v>
      </c>
      <c r="EN435">
        <v>1.958687857142857</v>
      </c>
      <c r="EO435">
        <v>1.160722142857143</v>
      </c>
      <c r="EP435">
        <v>17.11426785714286</v>
      </c>
      <c r="EQ435">
        <v>9.1070875</v>
      </c>
      <c r="ER435">
        <v>2000</v>
      </c>
      <c r="ES435">
        <v>0.9799955714285714</v>
      </c>
      <c r="ET435">
        <v>0.02000442142857143</v>
      </c>
      <c r="EU435">
        <v>0</v>
      </c>
      <c r="EV435">
        <v>674.0332142857144</v>
      </c>
      <c r="EW435">
        <v>5.00078</v>
      </c>
      <c r="EX435">
        <v>14993.41428571429</v>
      </c>
      <c r="EY435">
        <v>16379.60357142857</v>
      </c>
      <c r="EZ435">
        <v>48.22307142857143</v>
      </c>
      <c r="FA435">
        <v>49.4415357142857</v>
      </c>
      <c r="FB435">
        <v>48.98874999999999</v>
      </c>
      <c r="FC435">
        <v>48.70978571428572</v>
      </c>
      <c r="FD435">
        <v>48.60017857142856</v>
      </c>
      <c r="FE435">
        <v>1955.09</v>
      </c>
      <c r="FF435">
        <v>39.91</v>
      </c>
      <c r="FG435">
        <v>0</v>
      </c>
      <c r="FH435">
        <v>1694447144.1</v>
      </c>
      <c r="FI435">
        <v>0</v>
      </c>
      <c r="FJ435">
        <v>674.1544615384616</v>
      </c>
      <c r="FK435">
        <v>13.49121368384869</v>
      </c>
      <c r="FL435">
        <v>310.9025641965188</v>
      </c>
      <c r="FM435">
        <v>14995.99615384615</v>
      </c>
      <c r="FN435">
        <v>15</v>
      </c>
      <c r="FO435">
        <v>1694445743.6</v>
      </c>
      <c r="FP435" t="s">
        <v>1213</v>
      </c>
      <c r="FQ435">
        <v>1694445743.6</v>
      </c>
      <c r="FR435">
        <v>1694445732.6</v>
      </c>
      <c r="FS435">
        <v>6</v>
      </c>
      <c r="FT435">
        <v>-0.279</v>
      </c>
      <c r="FU435">
        <v>-0.156</v>
      </c>
      <c r="FV435">
        <v>-26.299</v>
      </c>
      <c r="FW435">
        <v>-3.906</v>
      </c>
      <c r="FX435">
        <v>420</v>
      </c>
      <c r="FY435">
        <v>24</v>
      </c>
      <c r="FZ435">
        <v>0.06</v>
      </c>
      <c r="GA435">
        <v>0.06</v>
      </c>
      <c r="GB435">
        <v>-78.99724499999999</v>
      </c>
      <c r="GC435">
        <v>-26.24069493433389</v>
      </c>
      <c r="GD435">
        <v>2.534607735720657</v>
      </c>
      <c r="GE435">
        <v>0</v>
      </c>
      <c r="GF435">
        <v>9.444359499999999</v>
      </c>
      <c r="GG435">
        <v>0.2421586491556873</v>
      </c>
      <c r="GH435">
        <v>0.02562615723728386</v>
      </c>
      <c r="GI435">
        <v>1</v>
      </c>
      <c r="GJ435">
        <v>1</v>
      </c>
      <c r="GK435">
        <v>2</v>
      </c>
      <c r="GL435" t="s">
        <v>438</v>
      </c>
      <c r="GM435">
        <v>3.10303</v>
      </c>
      <c r="GN435">
        <v>2.75791</v>
      </c>
      <c r="GO435">
        <v>0.0878598</v>
      </c>
      <c r="GP435">
        <v>0.095276</v>
      </c>
      <c r="GQ435">
        <v>0.107556</v>
      </c>
      <c r="GR435">
        <v>0.06625499999999999</v>
      </c>
      <c r="GS435">
        <v>22997.3</v>
      </c>
      <c r="GT435">
        <v>21467.9</v>
      </c>
      <c r="GU435">
        <v>25793.6</v>
      </c>
      <c r="GV435">
        <v>24098.9</v>
      </c>
      <c r="GW435">
        <v>37001.9</v>
      </c>
      <c r="GX435">
        <v>32968.8</v>
      </c>
      <c r="GY435">
        <v>45142.1</v>
      </c>
      <c r="GZ435">
        <v>38202.5</v>
      </c>
      <c r="HA435">
        <v>1.7646</v>
      </c>
      <c r="HB435">
        <v>1.62035</v>
      </c>
      <c r="HC435">
        <v>-0.132084</v>
      </c>
      <c r="HD435">
        <v>0</v>
      </c>
      <c r="HE435">
        <v>30.1609</v>
      </c>
      <c r="HF435">
        <v>999.9</v>
      </c>
      <c r="HG435">
        <v>37</v>
      </c>
      <c r="HH435">
        <v>31.1</v>
      </c>
      <c r="HI435">
        <v>19.8876</v>
      </c>
      <c r="HJ435">
        <v>61.4947</v>
      </c>
      <c r="HK435">
        <v>24.1907</v>
      </c>
      <c r="HL435">
        <v>1</v>
      </c>
      <c r="HM435">
        <v>1.35815</v>
      </c>
      <c r="HN435">
        <v>7.88908</v>
      </c>
      <c r="HO435">
        <v>20.1308</v>
      </c>
      <c r="HP435">
        <v>5.20711</v>
      </c>
      <c r="HQ435">
        <v>11.992</v>
      </c>
      <c r="HR435">
        <v>4.9609</v>
      </c>
      <c r="HS435">
        <v>3.274</v>
      </c>
      <c r="HT435">
        <v>9999</v>
      </c>
      <c r="HU435">
        <v>9999</v>
      </c>
      <c r="HV435">
        <v>9999</v>
      </c>
      <c r="HW435">
        <v>164.1</v>
      </c>
      <c r="HX435">
        <v>1.86374</v>
      </c>
      <c r="HY435">
        <v>1.85981</v>
      </c>
      <c r="HZ435">
        <v>1.85806</v>
      </c>
      <c r="IA435">
        <v>1.85949</v>
      </c>
      <c r="IB435">
        <v>1.85959</v>
      </c>
      <c r="IC435">
        <v>1.85806</v>
      </c>
      <c r="ID435">
        <v>1.8571</v>
      </c>
      <c r="IE435">
        <v>1.85211</v>
      </c>
      <c r="IF435">
        <v>0</v>
      </c>
      <c r="IG435">
        <v>0</v>
      </c>
      <c r="IH435">
        <v>0</v>
      </c>
      <c r="II435">
        <v>0</v>
      </c>
      <c r="IJ435" t="s">
        <v>433</v>
      </c>
      <c r="IK435" t="s">
        <v>434</v>
      </c>
      <c r="IL435" t="s">
        <v>435</v>
      </c>
      <c r="IM435" t="s">
        <v>435</v>
      </c>
      <c r="IN435" t="s">
        <v>435</v>
      </c>
      <c r="IO435" t="s">
        <v>435</v>
      </c>
      <c r="IP435">
        <v>0</v>
      </c>
      <c r="IQ435">
        <v>100</v>
      </c>
      <c r="IR435">
        <v>100</v>
      </c>
      <c r="IS435">
        <v>-26.885</v>
      </c>
      <c r="IT435">
        <v>-3.8861</v>
      </c>
      <c r="IU435">
        <v>-16.6085</v>
      </c>
      <c r="IV435">
        <v>-0.025043</v>
      </c>
      <c r="IW435">
        <v>8.203140000000001E-06</v>
      </c>
      <c r="IX435">
        <v>-1.60171E-09</v>
      </c>
      <c r="IY435">
        <v>-1.888628221791511</v>
      </c>
      <c r="IZ435">
        <v>-0.1542298006697892</v>
      </c>
      <c r="JA435">
        <v>0.004482180110296973</v>
      </c>
      <c r="JB435">
        <v>-5.576280945024944E-05</v>
      </c>
      <c r="JC435">
        <v>4</v>
      </c>
      <c r="JD435">
        <v>1967</v>
      </c>
      <c r="JE435">
        <v>1</v>
      </c>
      <c r="JF435">
        <v>28</v>
      </c>
      <c r="JG435">
        <v>23.3</v>
      </c>
      <c r="JH435">
        <v>23.5</v>
      </c>
      <c r="JI435">
        <v>1.46973</v>
      </c>
      <c r="JJ435">
        <v>2.64648</v>
      </c>
      <c r="JK435">
        <v>1.49658</v>
      </c>
      <c r="JL435">
        <v>2.40479</v>
      </c>
      <c r="JM435">
        <v>1.54907</v>
      </c>
      <c r="JN435">
        <v>2.35596</v>
      </c>
      <c r="JO435">
        <v>34.2133</v>
      </c>
      <c r="JP435">
        <v>15.2178</v>
      </c>
      <c r="JQ435">
        <v>18</v>
      </c>
      <c r="JR435">
        <v>508.948</v>
      </c>
      <c r="JS435">
        <v>425.423</v>
      </c>
      <c r="JT435">
        <v>23.2033</v>
      </c>
      <c r="JU435">
        <v>42.3784</v>
      </c>
      <c r="JV435">
        <v>30.0004</v>
      </c>
      <c r="JW435">
        <v>42.2685</v>
      </c>
      <c r="JX435">
        <v>42.1285</v>
      </c>
      <c r="JY435">
        <v>29.6521</v>
      </c>
      <c r="JZ435">
        <v>7.74952</v>
      </c>
      <c r="KA435">
        <v>19.6062</v>
      </c>
      <c r="KB435">
        <v>23.2041</v>
      </c>
      <c r="KC435">
        <v>560.5890000000001</v>
      </c>
      <c r="KD435">
        <v>13.7701</v>
      </c>
      <c r="KE435">
        <v>98.6194</v>
      </c>
      <c r="KF435">
        <v>92.0596</v>
      </c>
    </row>
    <row r="436" spans="1:292">
      <c r="A436">
        <v>418</v>
      </c>
      <c r="B436">
        <v>1694447148.5</v>
      </c>
      <c r="C436">
        <v>13068</v>
      </c>
      <c r="D436" t="s">
        <v>1278</v>
      </c>
      <c r="E436" t="s">
        <v>1279</v>
      </c>
      <c r="F436">
        <v>5</v>
      </c>
      <c r="G436" t="s">
        <v>1212</v>
      </c>
      <c r="H436">
        <v>1694447141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K436*DK436*100.0/(AV436*EE436),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K436*DK436*100.0/(AV436*EE436),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549.5592957545374</v>
      </c>
      <c r="AJ436">
        <v>476.238618181818</v>
      </c>
      <c r="AK436">
        <v>3.145246431472336</v>
      </c>
      <c r="AL436">
        <v>65.84886567210333</v>
      </c>
      <c r="AM436">
        <f>(AO436 - AN436 + DX436*1E3/(8.314*(DZ436+273.15)) * AQ436/DW436 * AP436) * DW436/(100*DK436) * 1000/(1000 - AO436)</f>
        <v>0</v>
      </c>
      <c r="AN436">
        <v>13.72001279375429</v>
      </c>
      <c r="AO436">
        <v>23.20746787878788</v>
      </c>
      <c r="AP436">
        <v>2.172426712060022E-05</v>
      </c>
      <c r="AQ436">
        <v>103.5088978643958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429</v>
      </c>
      <c r="AX436" t="s">
        <v>429</v>
      </c>
      <c r="AY436">
        <v>0</v>
      </c>
      <c r="AZ436">
        <v>0</v>
      </c>
      <c r="BA436">
        <f>1-AY436/AZ436</f>
        <v>0</v>
      </c>
      <c r="BB436">
        <v>0</v>
      </c>
      <c r="BC436" t="s">
        <v>429</v>
      </c>
      <c r="BD436" t="s">
        <v>429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429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4.16</v>
      </c>
      <c r="DL436">
        <v>0.5</v>
      </c>
      <c r="DM436" t="s">
        <v>430</v>
      </c>
      <c r="DN436">
        <v>2</v>
      </c>
      <c r="DO436" t="b">
        <v>1</v>
      </c>
      <c r="DP436">
        <v>1694447141</v>
      </c>
      <c r="DQ436">
        <v>443.8126666666668</v>
      </c>
      <c r="DR436">
        <v>526.0678518518519</v>
      </c>
      <c r="DS436">
        <v>23.20875555555555</v>
      </c>
      <c r="DT436">
        <v>13.73446666666667</v>
      </c>
      <c r="DU436">
        <v>470.5546666666667</v>
      </c>
      <c r="DV436">
        <v>27.09488888888889</v>
      </c>
      <c r="DW436">
        <v>499.9962222222222</v>
      </c>
      <c r="DX436">
        <v>84.40787407407407</v>
      </c>
      <c r="DY436">
        <v>0.09998291481481479</v>
      </c>
      <c r="DZ436">
        <v>28.58674444444444</v>
      </c>
      <c r="EA436">
        <v>27.99821481481481</v>
      </c>
      <c r="EB436">
        <v>999.9000000000001</v>
      </c>
      <c r="EC436">
        <v>0</v>
      </c>
      <c r="ED436">
        <v>0</v>
      </c>
      <c r="EE436">
        <v>10011.76222222222</v>
      </c>
      <c r="EF436">
        <v>0</v>
      </c>
      <c r="EG436">
        <v>1549.353703703704</v>
      </c>
      <c r="EH436">
        <v>-82.25524814814815</v>
      </c>
      <c r="EI436">
        <v>454.3577407407407</v>
      </c>
      <c r="EJ436">
        <v>533.3935185185185</v>
      </c>
      <c r="EK436">
        <v>9.47429</v>
      </c>
      <c r="EL436">
        <v>526.0678518518519</v>
      </c>
      <c r="EM436">
        <v>13.73446666666667</v>
      </c>
      <c r="EN436">
        <v>1.959001851851852</v>
      </c>
      <c r="EO436">
        <v>1.159297037037037</v>
      </c>
      <c r="EP436">
        <v>17.1168</v>
      </c>
      <c r="EQ436">
        <v>9.088863703703703</v>
      </c>
      <c r="ER436">
        <v>1999.987407407408</v>
      </c>
      <c r="ES436">
        <v>0.9799953333333333</v>
      </c>
      <c r="ET436">
        <v>0.02000465555555556</v>
      </c>
      <c r="EU436">
        <v>0</v>
      </c>
      <c r="EV436">
        <v>675.0926666666667</v>
      </c>
      <c r="EW436">
        <v>5.00078</v>
      </c>
      <c r="EX436">
        <v>15018.03703703703</v>
      </c>
      <c r="EY436">
        <v>16379.51111111111</v>
      </c>
      <c r="EZ436">
        <v>48.22670370370371</v>
      </c>
      <c r="FA436">
        <v>49.44637037037036</v>
      </c>
      <c r="FB436">
        <v>48.979</v>
      </c>
      <c r="FC436">
        <v>48.70825925925926</v>
      </c>
      <c r="FD436">
        <v>48.61322222222222</v>
      </c>
      <c r="FE436">
        <v>1955.077407407408</v>
      </c>
      <c r="FF436">
        <v>39.91</v>
      </c>
      <c r="FG436">
        <v>0</v>
      </c>
      <c r="FH436">
        <v>1694447148.9</v>
      </c>
      <c r="FI436">
        <v>0</v>
      </c>
      <c r="FJ436">
        <v>675.0962307692308</v>
      </c>
      <c r="FK436">
        <v>11.03788035064866</v>
      </c>
      <c r="FL436">
        <v>230.6085469368969</v>
      </c>
      <c r="FM436">
        <v>15017.54230769231</v>
      </c>
      <c r="FN436">
        <v>15</v>
      </c>
      <c r="FO436">
        <v>1694445743.6</v>
      </c>
      <c r="FP436" t="s">
        <v>1213</v>
      </c>
      <c r="FQ436">
        <v>1694445743.6</v>
      </c>
      <c r="FR436">
        <v>1694445732.6</v>
      </c>
      <c r="FS436">
        <v>6</v>
      </c>
      <c r="FT436">
        <v>-0.279</v>
      </c>
      <c r="FU436">
        <v>-0.156</v>
      </c>
      <c r="FV436">
        <v>-26.299</v>
      </c>
      <c r="FW436">
        <v>-3.906</v>
      </c>
      <c r="FX436">
        <v>420</v>
      </c>
      <c r="FY436">
        <v>24</v>
      </c>
      <c r="FZ436">
        <v>0.06</v>
      </c>
      <c r="GA436">
        <v>0.06</v>
      </c>
      <c r="GB436">
        <v>-81.03856249999998</v>
      </c>
      <c r="GC436">
        <v>-22.2935155722323</v>
      </c>
      <c r="GD436">
        <v>2.150490874392111</v>
      </c>
      <c r="GE436">
        <v>0</v>
      </c>
      <c r="GF436">
        <v>9.460412</v>
      </c>
      <c r="GG436">
        <v>0.2611326078798883</v>
      </c>
      <c r="GH436">
        <v>0.02698311140324623</v>
      </c>
      <c r="GI436">
        <v>1</v>
      </c>
      <c r="GJ436">
        <v>1</v>
      </c>
      <c r="GK436">
        <v>2</v>
      </c>
      <c r="GL436" t="s">
        <v>438</v>
      </c>
      <c r="GM436">
        <v>3.10311</v>
      </c>
      <c r="GN436">
        <v>2.75817</v>
      </c>
      <c r="GO436">
        <v>0.0899736</v>
      </c>
      <c r="GP436">
        <v>0.0974323</v>
      </c>
      <c r="GQ436">
        <v>0.107558</v>
      </c>
      <c r="GR436">
        <v>0.0662634</v>
      </c>
      <c r="GS436">
        <v>22943.8</v>
      </c>
      <c r="GT436">
        <v>21416.5</v>
      </c>
      <c r="GU436">
        <v>25793.3</v>
      </c>
      <c r="GV436">
        <v>24098.6</v>
      </c>
      <c r="GW436">
        <v>37001.7</v>
      </c>
      <c r="GX436">
        <v>32968.4</v>
      </c>
      <c r="GY436">
        <v>45141.6</v>
      </c>
      <c r="GZ436">
        <v>38202.1</v>
      </c>
      <c r="HA436">
        <v>1.7649</v>
      </c>
      <c r="HB436">
        <v>1.62045</v>
      </c>
      <c r="HC436">
        <v>-0.132494</v>
      </c>
      <c r="HD436">
        <v>0</v>
      </c>
      <c r="HE436">
        <v>30.1649</v>
      </c>
      <c r="HF436">
        <v>999.9</v>
      </c>
      <c r="HG436">
        <v>37</v>
      </c>
      <c r="HH436">
        <v>31.1</v>
      </c>
      <c r="HI436">
        <v>19.8881</v>
      </c>
      <c r="HJ436">
        <v>61.6847</v>
      </c>
      <c r="HK436">
        <v>24.0425</v>
      </c>
      <c r="HL436">
        <v>1</v>
      </c>
      <c r="HM436">
        <v>1.36132</v>
      </c>
      <c r="HN436">
        <v>8.804779999999999</v>
      </c>
      <c r="HO436">
        <v>20.0861</v>
      </c>
      <c r="HP436">
        <v>5.20726</v>
      </c>
      <c r="HQ436">
        <v>11.992</v>
      </c>
      <c r="HR436">
        <v>4.9607</v>
      </c>
      <c r="HS436">
        <v>3.27383</v>
      </c>
      <c r="HT436">
        <v>9999</v>
      </c>
      <c r="HU436">
        <v>9999</v>
      </c>
      <c r="HV436">
        <v>9999</v>
      </c>
      <c r="HW436">
        <v>164.1</v>
      </c>
      <c r="HX436">
        <v>1.86373</v>
      </c>
      <c r="HY436">
        <v>1.85979</v>
      </c>
      <c r="HZ436">
        <v>1.85806</v>
      </c>
      <c r="IA436">
        <v>1.85946</v>
      </c>
      <c r="IB436">
        <v>1.85959</v>
      </c>
      <c r="IC436">
        <v>1.85806</v>
      </c>
      <c r="ID436">
        <v>1.85712</v>
      </c>
      <c r="IE436">
        <v>1.85211</v>
      </c>
      <c r="IF436">
        <v>0</v>
      </c>
      <c r="IG436">
        <v>0</v>
      </c>
      <c r="IH436">
        <v>0</v>
      </c>
      <c r="II436">
        <v>0</v>
      </c>
      <c r="IJ436" t="s">
        <v>433</v>
      </c>
      <c r="IK436" t="s">
        <v>434</v>
      </c>
      <c r="IL436" t="s">
        <v>435</v>
      </c>
      <c r="IM436" t="s">
        <v>435</v>
      </c>
      <c r="IN436" t="s">
        <v>435</v>
      </c>
      <c r="IO436" t="s">
        <v>435</v>
      </c>
      <c r="IP436">
        <v>0</v>
      </c>
      <c r="IQ436">
        <v>100</v>
      </c>
      <c r="IR436">
        <v>100</v>
      </c>
      <c r="IS436">
        <v>-27.169</v>
      </c>
      <c r="IT436">
        <v>-3.8861</v>
      </c>
      <c r="IU436">
        <v>-16.6085</v>
      </c>
      <c r="IV436">
        <v>-0.025043</v>
      </c>
      <c r="IW436">
        <v>8.203140000000001E-06</v>
      </c>
      <c r="IX436">
        <v>-1.60171E-09</v>
      </c>
      <c r="IY436">
        <v>-1.888628221791511</v>
      </c>
      <c r="IZ436">
        <v>-0.1542298006697892</v>
      </c>
      <c r="JA436">
        <v>0.004482180110296973</v>
      </c>
      <c r="JB436">
        <v>-5.576280945024944E-05</v>
      </c>
      <c r="JC436">
        <v>4</v>
      </c>
      <c r="JD436">
        <v>1967</v>
      </c>
      <c r="JE436">
        <v>1</v>
      </c>
      <c r="JF436">
        <v>28</v>
      </c>
      <c r="JG436">
        <v>23.4</v>
      </c>
      <c r="JH436">
        <v>23.6</v>
      </c>
      <c r="JI436">
        <v>1.50757</v>
      </c>
      <c r="JJ436">
        <v>2.64038</v>
      </c>
      <c r="JK436">
        <v>1.49658</v>
      </c>
      <c r="JL436">
        <v>2.40479</v>
      </c>
      <c r="JM436">
        <v>1.54907</v>
      </c>
      <c r="JN436">
        <v>2.45239</v>
      </c>
      <c r="JO436">
        <v>34.2133</v>
      </c>
      <c r="JP436">
        <v>15.1915</v>
      </c>
      <c r="JQ436">
        <v>18</v>
      </c>
      <c r="JR436">
        <v>509.147</v>
      </c>
      <c r="JS436">
        <v>425.498</v>
      </c>
      <c r="JT436">
        <v>23.1544</v>
      </c>
      <c r="JU436">
        <v>42.3784</v>
      </c>
      <c r="JV436">
        <v>30.0025</v>
      </c>
      <c r="JW436">
        <v>42.2689</v>
      </c>
      <c r="JX436">
        <v>42.1304</v>
      </c>
      <c r="JY436">
        <v>30.3272</v>
      </c>
      <c r="JZ436">
        <v>7.74952</v>
      </c>
      <c r="KA436">
        <v>19.6062</v>
      </c>
      <c r="KB436">
        <v>22.9898</v>
      </c>
      <c r="KC436">
        <v>573.963</v>
      </c>
      <c r="KD436">
        <v>13.7701</v>
      </c>
      <c r="KE436">
        <v>98.6182</v>
      </c>
      <c r="KF436">
        <v>92.0586</v>
      </c>
    </row>
    <row r="437" spans="1:292">
      <c r="A437">
        <v>419</v>
      </c>
      <c r="B437">
        <v>1694447153.5</v>
      </c>
      <c r="C437">
        <v>13073</v>
      </c>
      <c r="D437" t="s">
        <v>1280</v>
      </c>
      <c r="E437" t="s">
        <v>1281</v>
      </c>
      <c r="F437">
        <v>5</v>
      </c>
      <c r="G437" t="s">
        <v>1212</v>
      </c>
      <c r="H437">
        <v>1694447145.714286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K437*DK437*100.0/(AV437*EE437),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K437*DK437*100.0/(AV437*EE437),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566.5153446479817</v>
      </c>
      <c r="AJ437">
        <v>491.8420545454544</v>
      </c>
      <c r="AK437">
        <v>3.111465021610966</v>
      </c>
      <c r="AL437">
        <v>65.84886567210333</v>
      </c>
      <c r="AM437">
        <f>(AO437 - AN437 + DX437*1E3/(8.314*(DZ437+273.15)) * AQ437/DW437 * AP437) * DW437/(100*DK437) * 1000/(1000 - AO437)</f>
        <v>0</v>
      </c>
      <c r="AN437">
        <v>13.72440061987385</v>
      </c>
      <c r="AO437">
        <v>23.20287515151513</v>
      </c>
      <c r="AP437">
        <v>-1.281626149511415E-05</v>
      </c>
      <c r="AQ437">
        <v>103.5088978643958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429</v>
      </c>
      <c r="AX437" t="s">
        <v>429</v>
      </c>
      <c r="AY437">
        <v>0</v>
      </c>
      <c r="AZ437">
        <v>0</v>
      </c>
      <c r="BA437">
        <f>1-AY437/AZ437</f>
        <v>0</v>
      </c>
      <c r="BB437">
        <v>0</v>
      </c>
      <c r="BC437" t="s">
        <v>429</v>
      </c>
      <c r="BD437" t="s">
        <v>429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429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4.16</v>
      </c>
      <c r="DL437">
        <v>0.5</v>
      </c>
      <c r="DM437" t="s">
        <v>430</v>
      </c>
      <c r="DN437">
        <v>2</v>
      </c>
      <c r="DO437" t="b">
        <v>1</v>
      </c>
      <c r="DP437">
        <v>1694447145.714286</v>
      </c>
      <c r="DQ437">
        <v>458.1699642857143</v>
      </c>
      <c r="DR437">
        <v>541.9521785714285</v>
      </c>
      <c r="DS437">
        <v>23.20721785714286</v>
      </c>
      <c r="DT437">
        <v>13.721825</v>
      </c>
      <c r="DU437">
        <v>485.1795357142857</v>
      </c>
      <c r="DV437">
        <v>27.09330357142857</v>
      </c>
      <c r="DW437">
        <v>499.9847857142857</v>
      </c>
      <c r="DX437">
        <v>84.40807857142859</v>
      </c>
      <c r="DY437">
        <v>0.09989499999999998</v>
      </c>
      <c r="DZ437">
        <v>28.597425</v>
      </c>
      <c r="EA437">
        <v>28.0051</v>
      </c>
      <c r="EB437">
        <v>999.9000000000002</v>
      </c>
      <c r="EC437">
        <v>0</v>
      </c>
      <c r="ED437">
        <v>0</v>
      </c>
      <c r="EE437">
        <v>10006.70428571428</v>
      </c>
      <c r="EF437">
        <v>0</v>
      </c>
      <c r="EG437">
        <v>1549.393571428571</v>
      </c>
      <c r="EH437">
        <v>-83.78232500000003</v>
      </c>
      <c r="EI437">
        <v>469.0553214285715</v>
      </c>
      <c r="EJ437">
        <v>549.4922142857143</v>
      </c>
      <c r="EK437">
        <v>9.485401071428571</v>
      </c>
      <c r="EL437">
        <v>541.9521785714285</v>
      </c>
      <c r="EM437">
        <v>13.721825</v>
      </c>
      <c r="EN437">
        <v>1.958877142857143</v>
      </c>
      <c r="EO437">
        <v>1.158233571428571</v>
      </c>
      <c r="EP437">
        <v>17.11578928571428</v>
      </c>
      <c r="EQ437">
        <v>9.075259285714285</v>
      </c>
      <c r="ER437">
        <v>2000.001071428571</v>
      </c>
      <c r="ES437">
        <v>0.9799953571428571</v>
      </c>
      <c r="ET437">
        <v>0.02000463571428572</v>
      </c>
      <c r="EU437">
        <v>0</v>
      </c>
      <c r="EV437">
        <v>675.7964285714286</v>
      </c>
      <c r="EW437">
        <v>5.00078</v>
      </c>
      <c r="EX437">
        <v>15032.12142857143</v>
      </c>
      <c r="EY437">
        <v>16379.63214285714</v>
      </c>
      <c r="EZ437">
        <v>48.22532142857143</v>
      </c>
      <c r="FA437">
        <v>49.4460357142857</v>
      </c>
      <c r="FB437">
        <v>48.95064285714285</v>
      </c>
      <c r="FC437">
        <v>48.69853571428571</v>
      </c>
      <c r="FD437">
        <v>48.62042857142857</v>
      </c>
      <c r="FE437">
        <v>1955.091071428571</v>
      </c>
      <c r="FF437">
        <v>39.91</v>
      </c>
      <c r="FG437">
        <v>0</v>
      </c>
      <c r="FH437">
        <v>1694447154.3</v>
      </c>
      <c r="FI437">
        <v>0</v>
      </c>
      <c r="FJ437">
        <v>675.9306</v>
      </c>
      <c r="FK437">
        <v>5.190153857959214</v>
      </c>
      <c r="FL437">
        <v>120.6000001106515</v>
      </c>
      <c r="FM437">
        <v>15034.312</v>
      </c>
      <c r="FN437">
        <v>15</v>
      </c>
      <c r="FO437">
        <v>1694445743.6</v>
      </c>
      <c r="FP437" t="s">
        <v>1213</v>
      </c>
      <c r="FQ437">
        <v>1694445743.6</v>
      </c>
      <c r="FR437">
        <v>1694445732.6</v>
      </c>
      <c r="FS437">
        <v>6</v>
      </c>
      <c r="FT437">
        <v>-0.279</v>
      </c>
      <c r="FU437">
        <v>-0.156</v>
      </c>
      <c r="FV437">
        <v>-26.299</v>
      </c>
      <c r="FW437">
        <v>-3.906</v>
      </c>
      <c r="FX437">
        <v>420</v>
      </c>
      <c r="FY437">
        <v>24</v>
      </c>
      <c r="FZ437">
        <v>0.06</v>
      </c>
      <c r="GA437">
        <v>0.06</v>
      </c>
      <c r="GB437">
        <v>-82.85666829268294</v>
      </c>
      <c r="GC437">
        <v>-19.49908432055757</v>
      </c>
      <c r="GD437">
        <v>1.927604934404607</v>
      </c>
      <c r="GE437">
        <v>0</v>
      </c>
      <c r="GF437">
        <v>9.474805609756096</v>
      </c>
      <c r="GG437">
        <v>0.1415964459930253</v>
      </c>
      <c r="GH437">
        <v>0.01925640001924996</v>
      </c>
      <c r="GI437">
        <v>1</v>
      </c>
      <c r="GJ437">
        <v>1</v>
      </c>
      <c r="GK437">
        <v>2</v>
      </c>
      <c r="GL437" t="s">
        <v>438</v>
      </c>
      <c r="GM437">
        <v>3.10296</v>
      </c>
      <c r="GN437">
        <v>2.75796</v>
      </c>
      <c r="GO437">
        <v>0.0920448</v>
      </c>
      <c r="GP437">
        <v>0.09954730000000001</v>
      </c>
      <c r="GQ437">
        <v>0.107541</v>
      </c>
      <c r="GR437">
        <v>0.0662087</v>
      </c>
      <c r="GS437">
        <v>22891.2</v>
      </c>
      <c r="GT437">
        <v>21365.6</v>
      </c>
      <c r="GU437">
        <v>25792.8</v>
      </c>
      <c r="GV437">
        <v>24097.8</v>
      </c>
      <c r="GW437">
        <v>37001.9</v>
      </c>
      <c r="GX437">
        <v>32969.7</v>
      </c>
      <c r="GY437">
        <v>45140.7</v>
      </c>
      <c r="GZ437">
        <v>38201</v>
      </c>
      <c r="HA437">
        <v>1.76443</v>
      </c>
      <c r="HB437">
        <v>1.62088</v>
      </c>
      <c r="HC437">
        <v>-0.132598</v>
      </c>
      <c r="HD437">
        <v>0</v>
      </c>
      <c r="HE437">
        <v>30.1709</v>
      </c>
      <c r="HF437">
        <v>999.9</v>
      </c>
      <c r="HG437">
        <v>37</v>
      </c>
      <c r="HH437">
        <v>31.1</v>
      </c>
      <c r="HI437">
        <v>19.8894</v>
      </c>
      <c r="HJ437">
        <v>61.4547</v>
      </c>
      <c r="HK437">
        <v>24.0905</v>
      </c>
      <c r="HL437">
        <v>1</v>
      </c>
      <c r="HM437">
        <v>1.3658</v>
      </c>
      <c r="HN437">
        <v>8.708449999999999</v>
      </c>
      <c r="HO437">
        <v>20.0909</v>
      </c>
      <c r="HP437">
        <v>5.20726</v>
      </c>
      <c r="HQ437">
        <v>11.992</v>
      </c>
      <c r="HR437">
        <v>4.96075</v>
      </c>
      <c r="HS437">
        <v>3.27373</v>
      </c>
      <c r="HT437">
        <v>9999</v>
      </c>
      <c r="HU437">
        <v>9999</v>
      </c>
      <c r="HV437">
        <v>9999</v>
      </c>
      <c r="HW437">
        <v>164.1</v>
      </c>
      <c r="HX437">
        <v>1.86373</v>
      </c>
      <c r="HY437">
        <v>1.85975</v>
      </c>
      <c r="HZ437">
        <v>1.85806</v>
      </c>
      <c r="IA437">
        <v>1.85946</v>
      </c>
      <c r="IB437">
        <v>1.85959</v>
      </c>
      <c r="IC437">
        <v>1.85806</v>
      </c>
      <c r="ID437">
        <v>1.85711</v>
      </c>
      <c r="IE437">
        <v>1.85211</v>
      </c>
      <c r="IF437">
        <v>0</v>
      </c>
      <c r="IG437">
        <v>0</v>
      </c>
      <c r="IH437">
        <v>0</v>
      </c>
      <c r="II437">
        <v>0</v>
      </c>
      <c r="IJ437" t="s">
        <v>433</v>
      </c>
      <c r="IK437" t="s">
        <v>434</v>
      </c>
      <c r="IL437" t="s">
        <v>435</v>
      </c>
      <c r="IM437" t="s">
        <v>435</v>
      </c>
      <c r="IN437" t="s">
        <v>435</v>
      </c>
      <c r="IO437" t="s">
        <v>435</v>
      </c>
      <c r="IP437">
        <v>0</v>
      </c>
      <c r="IQ437">
        <v>100</v>
      </c>
      <c r="IR437">
        <v>100</v>
      </c>
      <c r="IS437">
        <v>-27.448</v>
      </c>
      <c r="IT437">
        <v>-3.8859</v>
      </c>
      <c r="IU437">
        <v>-16.6085</v>
      </c>
      <c r="IV437">
        <v>-0.025043</v>
      </c>
      <c r="IW437">
        <v>8.203140000000001E-06</v>
      </c>
      <c r="IX437">
        <v>-1.60171E-09</v>
      </c>
      <c r="IY437">
        <v>-1.888628221791511</v>
      </c>
      <c r="IZ437">
        <v>-0.1542298006697892</v>
      </c>
      <c r="JA437">
        <v>0.004482180110296973</v>
      </c>
      <c r="JB437">
        <v>-5.576280945024944E-05</v>
      </c>
      <c r="JC437">
        <v>4</v>
      </c>
      <c r="JD437">
        <v>1967</v>
      </c>
      <c r="JE437">
        <v>1</v>
      </c>
      <c r="JF437">
        <v>28</v>
      </c>
      <c r="JG437">
        <v>23.5</v>
      </c>
      <c r="JH437">
        <v>23.7</v>
      </c>
      <c r="JI437">
        <v>1.54053</v>
      </c>
      <c r="JJ437">
        <v>2.64648</v>
      </c>
      <c r="JK437">
        <v>1.49658</v>
      </c>
      <c r="JL437">
        <v>2.40479</v>
      </c>
      <c r="JM437">
        <v>1.54907</v>
      </c>
      <c r="JN437">
        <v>2.34619</v>
      </c>
      <c r="JO437">
        <v>34.236</v>
      </c>
      <c r="JP437">
        <v>15.1827</v>
      </c>
      <c r="JQ437">
        <v>18</v>
      </c>
      <c r="JR437">
        <v>508.861</v>
      </c>
      <c r="JS437">
        <v>425.776</v>
      </c>
      <c r="JT437">
        <v>23.0133</v>
      </c>
      <c r="JU437">
        <v>42.3828</v>
      </c>
      <c r="JV437">
        <v>30.0031</v>
      </c>
      <c r="JW437">
        <v>42.2728</v>
      </c>
      <c r="JX437">
        <v>42.1317</v>
      </c>
      <c r="JY437">
        <v>31.0639</v>
      </c>
      <c r="JZ437">
        <v>7.74952</v>
      </c>
      <c r="KA437">
        <v>19.2282</v>
      </c>
      <c r="KB437">
        <v>22.9831</v>
      </c>
      <c r="KC437">
        <v>593.998</v>
      </c>
      <c r="KD437">
        <v>13.7701</v>
      </c>
      <c r="KE437">
        <v>98.6163</v>
      </c>
      <c r="KF437">
        <v>92.05589999999999</v>
      </c>
    </row>
    <row r="438" spans="1:292">
      <c r="A438">
        <v>420</v>
      </c>
      <c r="B438">
        <v>1694447158.5</v>
      </c>
      <c r="C438">
        <v>13078</v>
      </c>
      <c r="D438" t="s">
        <v>1282</v>
      </c>
      <c r="E438" t="s">
        <v>1283</v>
      </c>
      <c r="F438">
        <v>5</v>
      </c>
      <c r="G438" t="s">
        <v>1212</v>
      </c>
      <c r="H438">
        <v>1694447151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K438*DK438*100.0/(AV438*EE438),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K438*DK438*100.0/(AV438*EE438),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583.6450185786779</v>
      </c>
      <c r="AJ438">
        <v>507.5844848484847</v>
      </c>
      <c r="AK438">
        <v>3.160251932932753</v>
      </c>
      <c r="AL438">
        <v>65.84886567210333</v>
      </c>
      <c r="AM438">
        <f>(AO438 - AN438 + DX438*1E3/(8.314*(DZ438+273.15)) * AQ438/DW438 * AP438) * DW438/(100*DK438) * 1000/(1000 - AO438)</f>
        <v>0</v>
      </c>
      <c r="AN438">
        <v>13.67323821286835</v>
      </c>
      <c r="AO438">
        <v>23.17878666666666</v>
      </c>
      <c r="AP438">
        <v>-0.005197073005234461</v>
      </c>
      <c r="AQ438">
        <v>103.5088978643958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429</v>
      </c>
      <c r="AX438" t="s">
        <v>429</v>
      </c>
      <c r="AY438">
        <v>0</v>
      </c>
      <c r="AZ438">
        <v>0</v>
      </c>
      <c r="BA438">
        <f>1-AY438/AZ438</f>
        <v>0</v>
      </c>
      <c r="BB438">
        <v>0</v>
      </c>
      <c r="BC438" t="s">
        <v>429</v>
      </c>
      <c r="BD438" t="s">
        <v>429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429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4.16</v>
      </c>
      <c r="DL438">
        <v>0.5</v>
      </c>
      <c r="DM438" t="s">
        <v>430</v>
      </c>
      <c r="DN438">
        <v>2</v>
      </c>
      <c r="DO438" t="b">
        <v>1</v>
      </c>
      <c r="DP438">
        <v>1694447151</v>
      </c>
      <c r="DQ438">
        <v>474.3407407407408</v>
      </c>
      <c r="DR438">
        <v>559.7358518518517</v>
      </c>
      <c r="DS438">
        <v>23.20030370370371</v>
      </c>
      <c r="DT438">
        <v>13.70554444444445</v>
      </c>
      <c r="DU438">
        <v>501.6488888888889</v>
      </c>
      <c r="DV438">
        <v>27.08614814814814</v>
      </c>
      <c r="DW438">
        <v>499.9745925925926</v>
      </c>
      <c r="DX438">
        <v>84.40777037037036</v>
      </c>
      <c r="DY438">
        <v>0.1000449740740741</v>
      </c>
      <c r="DZ438">
        <v>28.60447037037037</v>
      </c>
      <c r="EA438">
        <v>28.00527407407408</v>
      </c>
      <c r="EB438">
        <v>999.9000000000001</v>
      </c>
      <c r="EC438">
        <v>0</v>
      </c>
      <c r="ED438">
        <v>0</v>
      </c>
      <c r="EE438">
        <v>9998.011481481481</v>
      </c>
      <c r="EF438">
        <v>0</v>
      </c>
      <c r="EG438">
        <v>1549.555925925926</v>
      </c>
      <c r="EH438">
        <v>-85.39514074074071</v>
      </c>
      <c r="EI438">
        <v>485.6068518518518</v>
      </c>
      <c r="EJ438">
        <v>567.5136666666666</v>
      </c>
      <c r="EK438">
        <v>9.494764444444444</v>
      </c>
      <c r="EL438">
        <v>559.7358518518517</v>
      </c>
      <c r="EM438">
        <v>13.70554444444445</v>
      </c>
      <c r="EN438">
        <v>1.958286296296296</v>
      </c>
      <c r="EO438">
        <v>1.156855925925926</v>
      </c>
      <c r="EP438">
        <v>17.11102962962963</v>
      </c>
      <c r="EQ438">
        <v>9.05758925925926</v>
      </c>
      <c r="ER438">
        <v>1999.996666666666</v>
      </c>
      <c r="ES438">
        <v>0.9799951111111112</v>
      </c>
      <c r="ET438">
        <v>0.02000487407407408</v>
      </c>
      <c r="EU438">
        <v>0</v>
      </c>
      <c r="EV438">
        <v>676.1802592592592</v>
      </c>
      <c r="EW438">
        <v>5.00078</v>
      </c>
      <c r="EX438">
        <v>15041.05555555555</v>
      </c>
      <c r="EY438">
        <v>16379.58518518519</v>
      </c>
      <c r="EZ438">
        <v>48.229</v>
      </c>
      <c r="FA438">
        <v>49.458</v>
      </c>
      <c r="FB438">
        <v>48.90244444444443</v>
      </c>
      <c r="FC438">
        <v>48.68962962962963</v>
      </c>
      <c r="FD438">
        <v>48.61792592592592</v>
      </c>
      <c r="FE438">
        <v>1955.086666666667</v>
      </c>
      <c r="FF438">
        <v>39.91</v>
      </c>
      <c r="FG438">
        <v>0</v>
      </c>
      <c r="FH438">
        <v>1694447159.1</v>
      </c>
      <c r="FI438">
        <v>0</v>
      </c>
      <c r="FJ438">
        <v>676.1789199999999</v>
      </c>
      <c r="FK438">
        <v>1.204692305591282</v>
      </c>
      <c r="FL438">
        <v>42.40000000181991</v>
      </c>
      <c r="FM438">
        <v>15041.16</v>
      </c>
      <c r="FN438">
        <v>15</v>
      </c>
      <c r="FO438">
        <v>1694445743.6</v>
      </c>
      <c r="FP438" t="s">
        <v>1213</v>
      </c>
      <c r="FQ438">
        <v>1694445743.6</v>
      </c>
      <c r="FR438">
        <v>1694445732.6</v>
      </c>
      <c r="FS438">
        <v>6</v>
      </c>
      <c r="FT438">
        <v>-0.279</v>
      </c>
      <c r="FU438">
        <v>-0.156</v>
      </c>
      <c r="FV438">
        <v>-26.299</v>
      </c>
      <c r="FW438">
        <v>-3.906</v>
      </c>
      <c r="FX438">
        <v>420</v>
      </c>
      <c r="FY438">
        <v>24</v>
      </c>
      <c r="FZ438">
        <v>0.06</v>
      </c>
      <c r="GA438">
        <v>0.06</v>
      </c>
      <c r="GB438">
        <v>-84.16487073170732</v>
      </c>
      <c r="GC438">
        <v>-18.5311818815332</v>
      </c>
      <c r="GD438">
        <v>1.829304569480942</v>
      </c>
      <c r="GE438">
        <v>0</v>
      </c>
      <c r="GF438">
        <v>9.48903243902439</v>
      </c>
      <c r="GG438">
        <v>0.09464926829268243</v>
      </c>
      <c r="GH438">
        <v>0.01344348382919358</v>
      </c>
      <c r="GI438">
        <v>1</v>
      </c>
      <c r="GJ438">
        <v>1</v>
      </c>
      <c r="GK438">
        <v>2</v>
      </c>
      <c r="GL438" t="s">
        <v>438</v>
      </c>
      <c r="GM438">
        <v>3.10311</v>
      </c>
      <c r="GN438">
        <v>2.75815</v>
      </c>
      <c r="GO438">
        <v>0.09411269999999999</v>
      </c>
      <c r="GP438">
        <v>0.101637</v>
      </c>
      <c r="GQ438">
        <v>0.107473</v>
      </c>
      <c r="GR438">
        <v>0.0660456</v>
      </c>
      <c r="GS438">
        <v>22838.2</v>
      </c>
      <c r="GT438">
        <v>21315.5</v>
      </c>
      <c r="GU438">
        <v>25791.8</v>
      </c>
      <c r="GV438">
        <v>24097.2</v>
      </c>
      <c r="GW438">
        <v>37003.7</v>
      </c>
      <c r="GX438">
        <v>32975</v>
      </c>
      <c r="GY438">
        <v>45139.2</v>
      </c>
      <c r="GZ438">
        <v>38200.3</v>
      </c>
      <c r="HA438">
        <v>1.76488</v>
      </c>
      <c r="HB438">
        <v>1.6206</v>
      </c>
      <c r="HC438">
        <v>-0.13417</v>
      </c>
      <c r="HD438">
        <v>0</v>
      </c>
      <c r="HE438">
        <v>30.1772</v>
      </c>
      <c r="HF438">
        <v>999.9</v>
      </c>
      <c r="HG438">
        <v>36.9</v>
      </c>
      <c r="HH438">
        <v>31.2</v>
      </c>
      <c r="HI438">
        <v>19.9472</v>
      </c>
      <c r="HJ438">
        <v>61.4647</v>
      </c>
      <c r="HK438">
        <v>24.0986</v>
      </c>
      <c r="HL438">
        <v>1</v>
      </c>
      <c r="HM438">
        <v>1.36575</v>
      </c>
      <c r="HN438">
        <v>8.528510000000001</v>
      </c>
      <c r="HO438">
        <v>20.1002</v>
      </c>
      <c r="HP438">
        <v>5.20816</v>
      </c>
      <c r="HQ438">
        <v>11.992</v>
      </c>
      <c r="HR438">
        <v>4.9614</v>
      </c>
      <c r="HS438">
        <v>3.2742</v>
      </c>
      <c r="HT438">
        <v>9999</v>
      </c>
      <c r="HU438">
        <v>9999</v>
      </c>
      <c r="HV438">
        <v>9999</v>
      </c>
      <c r="HW438">
        <v>164.1</v>
      </c>
      <c r="HX438">
        <v>1.86372</v>
      </c>
      <c r="HY438">
        <v>1.85975</v>
      </c>
      <c r="HZ438">
        <v>1.85806</v>
      </c>
      <c r="IA438">
        <v>1.85945</v>
      </c>
      <c r="IB438">
        <v>1.85959</v>
      </c>
      <c r="IC438">
        <v>1.85806</v>
      </c>
      <c r="ID438">
        <v>1.85709</v>
      </c>
      <c r="IE438">
        <v>1.85211</v>
      </c>
      <c r="IF438">
        <v>0</v>
      </c>
      <c r="IG438">
        <v>0</v>
      </c>
      <c r="IH438">
        <v>0</v>
      </c>
      <c r="II438">
        <v>0</v>
      </c>
      <c r="IJ438" t="s">
        <v>433</v>
      </c>
      <c r="IK438" t="s">
        <v>434</v>
      </c>
      <c r="IL438" t="s">
        <v>435</v>
      </c>
      <c r="IM438" t="s">
        <v>435</v>
      </c>
      <c r="IN438" t="s">
        <v>435</v>
      </c>
      <c r="IO438" t="s">
        <v>435</v>
      </c>
      <c r="IP438">
        <v>0</v>
      </c>
      <c r="IQ438">
        <v>100</v>
      </c>
      <c r="IR438">
        <v>100</v>
      </c>
      <c r="IS438">
        <v>-27.729</v>
      </c>
      <c r="IT438">
        <v>-3.885</v>
      </c>
      <c r="IU438">
        <v>-16.6085</v>
      </c>
      <c r="IV438">
        <v>-0.025043</v>
      </c>
      <c r="IW438">
        <v>8.203140000000001E-06</v>
      </c>
      <c r="IX438">
        <v>-1.60171E-09</v>
      </c>
      <c r="IY438">
        <v>-1.888628221791511</v>
      </c>
      <c r="IZ438">
        <v>-0.1542298006697892</v>
      </c>
      <c r="JA438">
        <v>0.004482180110296973</v>
      </c>
      <c r="JB438">
        <v>-5.576280945024944E-05</v>
      </c>
      <c r="JC438">
        <v>4</v>
      </c>
      <c r="JD438">
        <v>1967</v>
      </c>
      <c r="JE438">
        <v>1</v>
      </c>
      <c r="JF438">
        <v>28</v>
      </c>
      <c r="JG438">
        <v>23.6</v>
      </c>
      <c r="JH438">
        <v>23.8</v>
      </c>
      <c r="JI438">
        <v>1.57593</v>
      </c>
      <c r="JJ438">
        <v>2.63794</v>
      </c>
      <c r="JK438">
        <v>1.49658</v>
      </c>
      <c r="JL438">
        <v>2.40479</v>
      </c>
      <c r="JM438">
        <v>1.54907</v>
      </c>
      <c r="JN438">
        <v>2.43286</v>
      </c>
      <c r="JO438">
        <v>34.2133</v>
      </c>
      <c r="JP438">
        <v>15.2003</v>
      </c>
      <c r="JQ438">
        <v>18</v>
      </c>
      <c r="JR438">
        <v>509.156</v>
      </c>
      <c r="JS438">
        <v>425.618</v>
      </c>
      <c r="JT438">
        <v>22.9634</v>
      </c>
      <c r="JU438">
        <v>42.3828</v>
      </c>
      <c r="JV438">
        <v>30.0012</v>
      </c>
      <c r="JW438">
        <v>42.2728</v>
      </c>
      <c r="JX438">
        <v>42.1347</v>
      </c>
      <c r="JY438">
        <v>31.711</v>
      </c>
      <c r="JZ438">
        <v>7.4782</v>
      </c>
      <c r="KA438">
        <v>19.2282</v>
      </c>
      <c r="KB438">
        <v>22.9748</v>
      </c>
      <c r="KC438">
        <v>607.372</v>
      </c>
      <c r="KD438">
        <v>13.778</v>
      </c>
      <c r="KE438">
        <v>98.6129</v>
      </c>
      <c r="KF438">
        <v>92.0539</v>
      </c>
    </row>
    <row r="439" spans="1:292">
      <c r="A439">
        <v>421</v>
      </c>
      <c r="B439">
        <v>1694447163.5</v>
      </c>
      <c r="C439">
        <v>13083</v>
      </c>
      <c r="D439" t="s">
        <v>1284</v>
      </c>
      <c r="E439" t="s">
        <v>1285</v>
      </c>
      <c r="F439">
        <v>5</v>
      </c>
      <c r="G439" t="s">
        <v>1212</v>
      </c>
      <c r="H439">
        <v>1694447155.714286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K439*DK439*100.0/(AV439*EE439),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K439*DK439*100.0/(AV439*EE439),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600.0680710345279</v>
      </c>
      <c r="AJ439">
        <v>523.088145454546</v>
      </c>
      <c r="AK439">
        <v>3.079841814355764</v>
      </c>
      <c r="AL439">
        <v>65.84886567210333</v>
      </c>
      <c r="AM439">
        <f>(AO439 - AN439 + DX439*1E3/(8.314*(DZ439+273.15)) * AQ439/DW439 * AP439) * DW439/(100*DK439) * 1000/(1000 - AO439)</f>
        <v>0</v>
      </c>
      <c r="AN439">
        <v>13.66229584237829</v>
      </c>
      <c r="AO439">
        <v>23.16990484848485</v>
      </c>
      <c r="AP439">
        <v>-0.001090605766188265</v>
      </c>
      <c r="AQ439">
        <v>103.5088978643958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429</v>
      </c>
      <c r="AX439" t="s">
        <v>429</v>
      </c>
      <c r="AY439">
        <v>0</v>
      </c>
      <c r="AZ439">
        <v>0</v>
      </c>
      <c r="BA439">
        <f>1-AY439/AZ439</f>
        <v>0</v>
      </c>
      <c r="BB439">
        <v>0</v>
      </c>
      <c r="BC439" t="s">
        <v>429</v>
      </c>
      <c r="BD439" t="s">
        <v>429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429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4.16</v>
      </c>
      <c r="DL439">
        <v>0.5</v>
      </c>
      <c r="DM439" t="s">
        <v>430</v>
      </c>
      <c r="DN439">
        <v>2</v>
      </c>
      <c r="DO439" t="b">
        <v>1</v>
      </c>
      <c r="DP439">
        <v>1694447155.714286</v>
      </c>
      <c r="DQ439">
        <v>488.7737499999999</v>
      </c>
      <c r="DR439">
        <v>575.4270357142857</v>
      </c>
      <c r="DS439">
        <v>23.18924642857143</v>
      </c>
      <c r="DT439">
        <v>13.68804642857143</v>
      </c>
      <c r="DU439">
        <v>516.3454642857143</v>
      </c>
      <c r="DV439">
        <v>27.07470357142858</v>
      </c>
      <c r="DW439">
        <v>499.96225</v>
      </c>
      <c r="DX439">
        <v>84.40818928571427</v>
      </c>
      <c r="DY439">
        <v>0.09989589642857144</v>
      </c>
      <c r="DZ439">
        <v>28.60402857142857</v>
      </c>
      <c r="EA439">
        <v>27.99847142857142</v>
      </c>
      <c r="EB439">
        <v>999.9000000000002</v>
      </c>
      <c r="EC439">
        <v>0</v>
      </c>
      <c r="ED439">
        <v>0</v>
      </c>
      <c r="EE439">
        <v>10004.06107142857</v>
      </c>
      <c r="EF439">
        <v>0</v>
      </c>
      <c r="EG439">
        <v>1549.761785714285</v>
      </c>
      <c r="EH439">
        <v>-86.65325714285713</v>
      </c>
      <c r="EI439">
        <v>500.3769285714285</v>
      </c>
      <c r="EJ439">
        <v>583.4125357142858</v>
      </c>
      <c r="EK439">
        <v>9.501212142857142</v>
      </c>
      <c r="EL439">
        <v>575.4270357142857</v>
      </c>
      <c r="EM439">
        <v>13.68804642857143</v>
      </c>
      <c r="EN439">
        <v>1.957363571428571</v>
      </c>
      <c r="EO439">
        <v>1.155383571428571</v>
      </c>
      <c r="EP439">
        <v>17.10358214285714</v>
      </c>
      <c r="EQ439">
        <v>9.038716428571428</v>
      </c>
      <c r="ER439">
        <v>1999.9875</v>
      </c>
      <c r="ES439">
        <v>0.9799949285714286</v>
      </c>
      <c r="ET439">
        <v>0.02000505357142857</v>
      </c>
      <c r="EU439">
        <v>0</v>
      </c>
      <c r="EV439">
        <v>676.2087500000001</v>
      </c>
      <c r="EW439">
        <v>5.00078</v>
      </c>
      <c r="EX439">
        <v>15042.63214285714</v>
      </c>
      <c r="EY439">
        <v>16379.5</v>
      </c>
      <c r="EZ439">
        <v>48.22303571428572</v>
      </c>
      <c r="FA439">
        <v>49.45953571428571</v>
      </c>
      <c r="FB439">
        <v>48.98174999999998</v>
      </c>
      <c r="FC439">
        <v>48.67610714285713</v>
      </c>
      <c r="FD439">
        <v>48.61146428571429</v>
      </c>
      <c r="FE439">
        <v>1955.0775</v>
      </c>
      <c r="FF439">
        <v>39.91</v>
      </c>
      <c r="FG439">
        <v>0</v>
      </c>
      <c r="FH439">
        <v>1694447163.9</v>
      </c>
      <c r="FI439">
        <v>0</v>
      </c>
      <c r="FJ439">
        <v>676.1984</v>
      </c>
      <c r="FK439">
        <v>-1.306769237528037</v>
      </c>
      <c r="FL439">
        <v>-13.50769234342101</v>
      </c>
      <c r="FM439">
        <v>15042.328</v>
      </c>
      <c r="FN439">
        <v>15</v>
      </c>
      <c r="FO439">
        <v>1694445743.6</v>
      </c>
      <c r="FP439" t="s">
        <v>1213</v>
      </c>
      <c r="FQ439">
        <v>1694445743.6</v>
      </c>
      <c r="FR439">
        <v>1694445732.6</v>
      </c>
      <c r="FS439">
        <v>6</v>
      </c>
      <c r="FT439">
        <v>-0.279</v>
      </c>
      <c r="FU439">
        <v>-0.156</v>
      </c>
      <c r="FV439">
        <v>-26.299</v>
      </c>
      <c r="FW439">
        <v>-3.906</v>
      </c>
      <c r="FX439">
        <v>420</v>
      </c>
      <c r="FY439">
        <v>24</v>
      </c>
      <c r="FZ439">
        <v>0.06</v>
      </c>
      <c r="GA439">
        <v>0.06</v>
      </c>
      <c r="GB439">
        <v>-85.8170475</v>
      </c>
      <c r="GC439">
        <v>-16.61801763602244</v>
      </c>
      <c r="GD439">
        <v>1.605748444805023</v>
      </c>
      <c r="GE439">
        <v>0</v>
      </c>
      <c r="GF439">
        <v>9.497440000000001</v>
      </c>
      <c r="GG439">
        <v>0.112113771106932</v>
      </c>
      <c r="GH439">
        <v>0.01407395271414522</v>
      </c>
      <c r="GI439">
        <v>1</v>
      </c>
      <c r="GJ439">
        <v>1</v>
      </c>
      <c r="GK439">
        <v>2</v>
      </c>
      <c r="GL439" t="s">
        <v>438</v>
      </c>
      <c r="GM439">
        <v>3.10303</v>
      </c>
      <c r="GN439">
        <v>2.75797</v>
      </c>
      <c r="GO439">
        <v>0.0961156</v>
      </c>
      <c r="GP439">
        <v>0.10368</v>
      </c>
      <c r="GQ439">
        <v>0.107451</v>
      </c>
      <c r="GR439">
        <v>0.06608310000000001</v>
      </c>
      <c r="GS439">
        <v>22787.3</v>
      </c>
      <c r="GT439">
        <v>21267</v>
      </c>
      <c r="GU439">
        <v>25791.3</v>
      </c>
      <c r="GV439">
        <v>24097.1</v>
      </c>
      <c r="GW439">
        <v>37004.4</v>
      </c>
      <c r="GX439">
        <v>32973.7</v>
      </c>
      <c r="GY439">
        <v>45138.6</v>
      </c>
      <c r="GZ439">
        <v>38200.2</v>
      </c>
      <c r="HA439">
        <v>1.76462</v>
      </c>
      <c r="HB439">
        <v>1.62075</v>
      </c>
      <c r="HC439">
        <v>-0.134751</v>
      </c>
      <c r="HD439">
        <v>0</v>
      </c>
      <c r="HE439">
        <v>30.1818</v>
      </c>
      <c r="HF439">
        <v>999.9</v>
      </c>
      <c r="HG439">
        <v>36.9</v>
      </c>
      <c r="HH439">
        <v>31.2</v>
      </c>
      <c r="HI439">
        <v>19.9483</v>
      </c>
      <c r="HJ439">
        <v>61.5347</v>
      </c>
      <c r="HK439">
        <v>24.0986</v>
      </c>
      <c r="HL439">
        <v>1</v>
      </c>
      <c r="HM439">
        <v>1.36478</v>
      </c>
      <c r="HN439">
        <v>8.359059999999999</v>
      </c>
      <c r="HO439">
        <v>20.1089</v>
      </c>
      <c r="HP439">
        <v>5.20801</v>
      </c>
      <c r="HQ439">
        <v>11.992</v>
      </c>
      <c r="HR439">
        <v>4.9603</v>
      </c>
      <c r="HS439">
        <v>3.27405</v>
      </c>
      <c r="HT439">
        <v>9999</v>
      </c>
      <c r="HU439">
        <v>9999</v>
      </c>
      <c r="HV439">
        <v>9999</v>
      </c>
      <c r="HW439">
        <v>164.1</v>
      </c>
      <c r="HX439">
        <v>1.86374</v>
      </c>
      <c r="HY439">
        <v>1.85981</v>
      </c>
      <c r="HZ439">
        <v>1.85806</v>
      </c>
      <c r="IA439">
        <v>1.85946</v>
      </c>
      <c r="IB439">
        <v>1.85959</v>
      </c>
      <c r="IC439">
        <v>1.85806</v>
      </c>
      <c r="ID439">
        <v>1.85713</v>
      </c>
      <c r="IE439">
        <v>1.85211</v>
      </c>
      <c r="IF439">
        <v>0</v>
      </c>
      <c r="IG439">
        <v>0</v>
      </c>
      <c r="IH439">
        <v>0</v>
      </c>
      <c r="II439">
        <v>0</v>
      </c>
      <c r="IJ439" t="s">
        <v>433</v>
      </c>
      <c r="IK439" t="s">
        <v>434</v>
      </c>
      <c r="IL439" t="s">
        <v>435</v>
      </c>
      <c r="IM439" t="s">
        <v>435</v>
      </c>
      <c r="IN439" t="s">
        <v>435</v>
      </c>
      <c r="IO439" t="s">
        <v>435</v>
      </c>
      <c r="IP439">
        <v>0</v>
      </c>
      <c r="IQ439">
        <v>100</v>
      </c>
      <c r="IR439">
        <v>100</v>
      </c>
      <c r="IS439">
        <v>-28.001</v>
      </c>
      <c r="IT439">
        <v>-3.8847</v>
      </c>
      <c r="IU439">
        <v>-16.6085</v>
      </c>
      <c r="IV439">
        <v>-0.025043</v>
      </c>
      <c r="IW439">
        <v>8.203140000000001E-06</v>
      </c>
      <c r="IX439">
        <v>-1.60171E-09</v>
      </c>
      <c r="IY439">
        <v>-1.888628221791511</v>
      </c>
      <c r="IZ439">
        <v>-0.1542298006697892</v>
      </c>
      <c r="JA439">
        <v>0.004482180110296973</v>
      </c>
      <c r="JB439">
        <v>-5.576280945024944E-05</v>
      </c>
      <c r="JC439">
        <v>4</v>
      </c>
      <c r="JD439">
        <v>1967</v>
      </c>
      <c r="JE439">
        <v>1</v>
      </c>
      <c r="JF439">
        <v>28</v>
      </c>
      <c r="JG439">
        <v>23.7</v>
      </c>
      <c r="JH439">
        <v>23.8</v>
      </c>
      <c r="JI439">
        <v>1.60889</v>
      </c>
      <c r="JJ439">
        <v>2.6416</v>
      </c>
      <c r="JK439">
        <v>1.49658</v>
      </c>
      <c r="JL439">
        <v>2.40479</v>
      </c>
      <c r="JM439">
        <v>1.54907</v>
      </c>
      <c r="JN439">
        <v>2.37305</v>
      </c>
      <c r="JO439">
        <v>34.2133</v>
      </c>
      <c r="JP439">
        <v>15.1915</v>
      </c>
      <c r="JQ439">
        <v>18</v>
      </c>
      <c r="JR439">
        <v>509.02</v>
      </c>
      <c r="JS439">
        <v>425.714</v>
      </c>
      <c r="JT439">
        <v>22.9461</v>
      </c>
      <c r="JU439">
        <v>42.3865</v>
      </c>
      <c r="JV439">
        <v>30</v>
      </c>
      <c r="JW439">
        <v>42.2771</v>
      </c>
      <c r="JX439">
        <v>42.1347</v>
      </c>
      <c r="JY439">
        <v>32.4473</v>
      </c>
      <c r="JZ439">
        <v>7.18574</v>
      </c>
      <c r="KA439">
        <v>19.2282</v>
      </c>
      <c r="KB439">
        <v>22.9725</v>
      </c>
      <c r="KC439">
        <v>627.428</v>
      </c>
      <c r="KD439">
        <v>13.7834</v>
      </c>
      <c r="KE439">
        <v>98.6112</v>
      </c>
      <c r="KF439">
        <v>92.0535</v>
      </c>
    </row>
    <row r="440" spans="1:292">
      <c r="A440">
        <v>422</v>
      </c>
      <c r="B440">
        <v>1694447168.5</v>
      </c>
      <c r="C440">
        <v>13088</v>
      </c>
      <c r="D440" t="s">
        <v>1286</v>
      </c>
      <c r="E440" t="s">
        <v>1287</v>
      </c>
      <c r="F440">
        <v>5</v>
      </c>
      <c r="G440" t="s">
        <v>1212</v>
      </c>
      <c r="H440">
        <v>1694447161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K440*DK440*100.0/(AV440*EE440),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K440*DK440*100.0/(AV440*EE440),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617.3802466062896</v>
      </c>
      <c r="AJ440">
        <v>538.9432181818182</v>
      </c>
      <c r="AK440">
        <v>3.18098448761241</v>
      </c>
      <c r="AL440">
        <v>65.84886567210333</v>
      </c>
      <c r="AM440">
        <f>(AO440 - AN440 + DX440*1E3/(8.314*(DZ440+273.15)) * AQ440/DW440 * AP440) * DW440/(100*DK440) * 1000/(1000 - AO440)</f>
        <v>0</v>
      </c>
      <c r="AN440">
        <v>13.68485476632615</v>
      </c>
      <c r="AO440">
        <v>23.17481454545454</v>
      </c>
      <c r="AP440">
        <v>5.416380626155047E-05</v>
      </c>
      <c r="AQ440">
        <v>103.5088978643958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429</v>
      </c>
      <c r="AX440" t="s">
        <v>429</v>
      </c>
      <c r="AY440">
        <v>0</v>
      </c>
      <c r="AZ440">
        <v>0</v>
      </c>
      <c r="BA440">
        <f>1-AY440/AZ440</f>
        <v>0</v>
      </c>
      <c r="BB440">
        <v>0</v>
      </c>
      <c r="BC440" t="s">
        <v>429</v>
      </c>
      <c r="BD440" t="s">
        <v>429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429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4.16</v>
      </c>
      <c r="DL440">
        <v>0.5</v>
      </c>
      <c r="DM440" t="s">
        <v>430</v>
      </c>
      <c r="DN440">
        <v>2</v>
      </c>
      <c r="DO440" t="b">
        <v>1</v>
      </c>
      <c r="DP440">
        <v>1694447161</v>
      </c>
      <c r="DQ440">
        <v>504.9423333333333</v>
      </c>
      <c r="DR440">
        <v>593.1183703703704</v>
      </c>
      <c r="DS440">
        <v>23.17753703703704</v>
      </c>
      <c r="DT440">
        <v>13.6750962962963</v>
      </c>
      <c r="DU440">
        <v>532.8064074074074</v>
      </c>
      <c r="DV440">
        <v>27.06258518518518</v>
      </c>
      <c r="DW440">
        <v>499.9877407407407</v>
      </c>
      <c r="DX440">
        <v>84.40875555555557</v>
      </c>
      <c r="DY440">
        <v>0.09996443703703704</v>
      </c>
      <c r="DZ440">
        <v>28.59992222222222</v>
      </c>
      <c r="EA440">
        <v>27.98993703703704</v>
      </c>
      <c r="EB440">
        <v>999.9000000000001</v>
      </c>
      <c r="EC440">
        <v>0</v>
      </c>
      <c r="ED440">
        <v>0</v>
      </c>
      <c r="EE440">
        <v>10005.62481481482</v>
      </c>
      <c r="EF440">
        <v>0</v>
      </c>
      <c r="EG440">
        <v>1550.171111111111</v>
      </c>
      <c r="EH440">
        <v>-88.17601851851852</v>
      </c>
      <c r="EI440">
        <v>516.9232962962963</v>
      </c>
      <c r="EJ440">
        <v>601.3419259259258</v>
      </c>
      <c r="EK440">
        <v>9.502454074074073</v>
      </c>
      <c r="EL440">
        <v>593.1183703703704</v>
      </c>
      <c r="EM440">
        <v>13.6750962962963</v>
      </c>
      <c r="EN440">
        <v>1.956387777777778</v>
      </c>
      <c r="EO440">
        <v>1.154297777777778</v>
      </c>
      <c r="EP440">
        <v>17.09571851851852</v>
      </c>
      <c r="EQ440">
        <v>9.024804814814814</v>
      </c>
      <c r="ER440">
        <v>1999.983703703704</v>
      </c>
      <c r="ES440">
        <v>0.979994888888889</v>
      </c>
      <c r="ET440">
        <v>0.0200050962962963</v>
      </c>
      <c r="EU440">
        <v>0</v>
      </c>
      <c r="EV440">
        <v>675.9787407407408</v>
      </c>
      <c r="EW440">
        <v>5.00078</v>
      </c>
      <c r="EX440">
        <v>15039.28148148148</v>
      </c>
      <c r="EY440">
        <v>16379.46666666667</v>
      </c>
      <c r="EZ440">
        <v>48.22437037037036</v>
      </c>
      <c r="FA440">
        <v>49.46737037037038</v>
      </c>
      <c r="FB440">
        <v>49.04125925925924</v>
      </c>
      <c r="FC440">
        <v>48.66633333333331</v>
      </c>
      <c r="FD440">
        <v>48.6364074074074</v>
      </c>
      <c r="FE440">
        <v>1955.073703703704</v>
      </c>
      <c r="FF440">
        <v>39.91</v>
      </c>
      <c r="FG440">
        <v>0</v>
      </c>
      <c r="FH440">
        <v>1694447168.7</v>
      </c>
      <c r="FI440">
        <v>0</v>
      </c>
      <c r="FJ440">
        <v>675.95856</v>
      </c>
      <c r="FK440">
        <v>-3.682153855530746</v>
      </c>
      <c r="FL440">
        <v>-70.29230769166699</v>
      </c>
      <c r="FM440">
        <v>15038.892</v>
      </c>
      <c r="FN440">
        <v>15</v>
      </c>
      <c r="FO440">
        <v>1694445743.6</v>
      </c>
      <c r="FP440" t="s">
        <v>1213</v>
      </c>
      <c r="FQ440">
        <v>1694445743.6</v>
      </c>
      <c r="FR440">
        <v>1694445732.6</v>
      </c>
      <c r="FS440">
        <v>6</v>
      </c>
      <c r="FT440">
        <v>-0.279</v>
      </c>
      <c r="FU440">
        <v>-0.156</v>
      </c>
      <c r="FV440">
        <v>-26.299</v>
      </c>
      <c r="FW440">
        <v>-3.906</v>
      </c>
      <c r="FX440">
        <v>420</v>
      </c>
      <c r="FY440">
        <v>24</v>
      </c>
      <c r="FZ440">
        <v>0.06</v>
      </c>
      <c r="GA440">
        <v>0.06</v>
      </c>
      <c r="GB440">
        <v>-87.24781250000001</v>
      </c>
      <c r="GC440">
        <v>-16.80307429643512</v>
      </c>
      <c r="GD440">
        <v>1.624013885283543</v>
      </c>
      <c r="GE440">
        <v>0</v>
      </c>
      <c r="GF440">
        <v>9.497919749999999</v>
      </c>
      <c r="GG440">
        <v>0.01725849906189446</v>
      </c>
      <c r="GH440">
        <v>0.01434695237454618</v>
      </c>
      <c r="GI440">
        <v>1</v>
      </c>
      <c r="GJ440">
        <v>1</v>
      </c>
      <c r="GK440">
        <v>2</v>
      </c>
      <c r="GL440" t="s">
        <v>438</v>
      </c>
      <c r="GM440">
        <v>3.10325</v>
      </c>
      <c r="GN440">
        <v>2.75816</v>
      </c>
      <c r="GO440">
        <v>0.0981327</v>
      </c>
      <c r="GP440">
        <v>0.105751</v>
      </c>
      <c r="GQ440">
        <v>0.107471</v>
      </c>
      <c r="GR440">
        <v>0.0661759</v>
      </c>
      <c r="GS440">
        <v>22736.3</v>
      </c>
      <c r="GT440">
        <v>21217.7</v>
      </c>
      <c r="GU440">
        <v>25791.1</v>
      </c>
      <c r="GV440">
        <v>24097</v>
      </c>
      <c r="GW440">
        <v>37003.6</v>
      </c>
      <c r="GX440">
        <v>32970.4</v>
      </c>
      <c r="GY440">
        <v>45138.4</v>
      </c>
      <c r="GZ440">
        <v>38199.8</v>
      </c>
      <c r="HA440">
        <v>1.76502</v>
      </c>
      <c r="HB440">
        <v>1.62048</v>
      </c>
      <c r="HC440">
        <v>-0.134841</v>
      </c>
      <c r="HD440">
        <v>0</v>
      </c>
      <c r="HE440">
        <v>30.1858</v>
      </c>
      <c r="HF440">
        <v>999.9</v>
      </c>
      <c r="HG440">
        <v>36.8</v>
      </c>
      <c r="HH440">
        <v>31.2</v>
      </c>
      <c r="HI440">
        <v>19.8947</v>
      </c>
      <c r="HJ440">
        <v>61.2147</v>
      </c>
      <c r="HK440">
        <v>24.0705</v>
      </c>
      <c r="HL440">
        <v>1</v>
      </c>
      <c r="HM440">
        <v>1.36423</v>
      </c>
      <c r="HN440">
        <v>8.19863</v>
      </c>
      <c r="HO440">
        <v>20.1168</v>
      </c>
      <c r="HP440">
        <v>5.20681</v>
      </c>
      <c r="HQ440">
        <v>11.992</v>
      </c>
      <c r="HR440">
        <v>4.96115</v>
      </c>
      <c r="HS440">
        <v>3.2738</v>
      </c>
      <c r="HT440">
        <v>9999</v>
      </c>
      <c r="HU440">
        <v>9999</v>
      </c>
      <c r="HV440">
        <v>9999</v>
      </c>
      <c r="HW440">
        <v>164.1</v>
      </c>
      <c r="HX440">
        <v>1.86371</v>
      </c>
      <c r="HY440">
        <v>1.85981</v>
      </c>
      <c r="HZ440">
        <v>1.85806</v>
      </c>
      <c r="IA440">
        <v>1.85947</v>
      </c>
      <c r="IB440">
        <v>1.85959</v>
      </c>
      <c r="IC440">
        <v>1.85806</v>
      </c>
      <c r="ID440">
        <v>1.85713</v>
      </c>
      <c r="IE440">
        <v>1.85211</v>
      </c>
      <c r="IF440">
        <v>0</v>
      </c>
      <c r="IG440">
        <v>0</v>
      </c>
      <c r="IH440">
        <v>0</v>
      </c>
      <c r="II440">
        <v>0</v>
      </c>
      <c r="IJ440" t="s">
        <v>433</v>
      </c>
      <c r="IK440" t="s">
        <v>434</v>
      </c>
      <c r="IL440" t="s">
        <v>435</v>
      </c>
      <c r="IM440" t="s">
        <v>435</v>
      </c>
      <c r="IN440" t="s">
        <v>435</v>
      </c>
      <c r="IO440" t="s">
        <v>435</v>
      </c>
      <c r="IP440">
        <v>0</v>
      </c>
      <c r="IQ440">
        <v>100</v>
      </c>
      <c r="IR440">
        <v>100</v>
      </c>
      <c r="IS440">
        <v>-28.277</v>
      </c>
      <c r="IT440">
        <v>-3.885</v>
      </c>
      <c r="IU440">
        <v>-16.6085</v>
      </c>
      <c r="IV440">
        <v>-0.025043</v>
      </c>
      <c r="IW440">
        <v>8.203140000000001E-06</v>
      </c>
      <c r="IX440">
        <v>-1.60171E-09</v>
      </c>
      <c r="IY440">
        <v>-1.888628221791511</v>
      </c>
      <c r="IZ440">
        <v>-0.1542298006697892</v>
      </c>
      <c r="JA440">
        <v>0.004482180110296973</v>
      </c>
      <c r="JB440">
        <v>-5.576280945024944E-05</v>
      </c>
      <c r="JC440">
        <v>4</v>
      </c>
      <c r="JD440">
        <v>1967</v>
      </c>
      <c r="JE440">
        <v>1</v>
      </c>
      <c r="JF440">
        <v>28</v>
      </c>
      <c r="JG440">
        <v>23.7</v>
      </c>
      <c r="JH440">
        <v>23.9</v>
      </c>
      <c r="JI440">
        <v>1.64673</v>
      </c>
      <c r="JJ440">
        <v>2.63794</v>
      </c>
      <c r="JK440">
        <v>1.49658</v>
      </c>
      <c r="JL440">
        <v>2.40479</v>
      </c>
      <c r="JM440">
        <v>1.54907</v>
      </c>
      <c r="JN440">
        <v>2.42676</v>
      </c>
      <c r="JO440">
        <v>34.236</v>
      </c>
      <c r="JP440">
        <v>15.2003</v>
      </c>
      <c r="JQ440">
        <v>18</v>
      </c>
      <c r="JR440">
        <v>509.285</v>
      </c>
      <c r="JS440">
        <v>425.562</v>
      </c>
      <c r="JT440">
        <v>22.9508</v>
      </c>
      <c r="JU440">
        <v>42.3872</v>
      </c>
      <c r="JV440">
        <v>29.9996</v>
      </c>
      <c r="JW440">
        <v>42.2775</v>
      </c>
      <c r="JX440">
        <v>42.139</v>
      </c>
      <c r="JY440">
        <v>33.1084</v>
      </c>
      <c r="JZ440">
        <v>7.18574</v>
      </c>
      <c r="KA440">
        <v>18.8559</v>
      </c>
      <c r="KB440">
        <v>22.9834</v>
      </c>
      <c r="KC440">
        <v>640.806</v>
      </c>
      <c r="KD440">
        <v>13.7794</v>
      </c>
      <c r="KE440">
        <v>98.6108</v>
      </c>
      <c r="KF440">
        <v>92.0528</v>
      </c>
    </row>
    <row r="441" spans="1:292">
      <c r="A441">
        <v>423</v>
      </c>
      <c r="B441">
        <v>1694447173.5</v>
      </c>
      <c r="C441">
        <v>13093</v>
      </c>
      <c r="D441" t="s">
        <v>1288</v>
      </c>
      <c r="E441" t="s">
        <v>1289</v>
      </c>
      <c r="F441">
        <v>5</v>
      </c>
      <c r="G441" t="s">
        <v>1212</v>
      </c>
      <c r="H441">
        <v>1694447165.714286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K441*DK441*100.0/(AV441*EE441),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K441*DK441*100.0/(AV441*EE441),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634.6845210386928</v>
      </c>
      <c r="AJ441">
        <v>555.0333696969695</v>
      </c>
      <c r="AK441">
        <v>3.23424245241577</v>
      </c>
      <c r="AL441">
        <v>65.84886567210333</v>
      </c>
      <c r="AM441">
        <f>(AO441 - AN441 + DX441*1E3/(8.314*(DZ441+273.15)) * AQ441/DW441 * AP441) * DW441/(100*DK441) * 1000/(1000 - AO441)</f>
        <v>0</v>
      </c>
      <c r="AN441">
        <v>13.67518792962699</v>
      </c>
      <c r="AO441">
        <v>23.17741212121212</v>
      </c>
      <c r="AP441">
        <v>0.0001959909943479602</v>
      </c>
      <c r="AQ441">
        <v>103.5088978643958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429</v>
      </c>
      <c r="AX441" t="s">
        <v>429</v>
      </c>
      <c r="AY441">
        <v>0</v>
      </c>
      <c r="AZ441">
        <v>0</v>
      </c>
      <c r="BA441">
        <f>1-AY441/AZ441</f>
        <v>0</v>
      </c>
      <c r="BB441">
        <v>0</v>
      </c>
      <c r="BC441" t="s">
        <v>429</v>
      </c>
      <c r="BD441" t="s">
        <v>429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429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4.16</v>
      </c>
      <c r="DL441">
        <v>0.5</v>
      </c>
      <c r="DM441" t="s">
        <v>430</v>
      </c>
      <c r="DN441">
        <v>2</v>
      </c>
      <c r="DO441" t="b">
        <v>1</v>
      </c>
      <c r="DP441">
        <v>1694447165.714286</v>
      </c>
      <c r="DQ441">
        <v>519.4676071428571</v>
      </c>
      <c r="DR441">
        <v>608.9551428571428</v>
      </c>
      <c r="DS441">
        <v>23.17428571428571</v>
      </c>
      <c r="DT441">
        <v>13.675225</v>
      </c>
      <c r="DU441">
        <v>547.5916071428571</v>
      </c>
      <c r="DV441">
        <v>27.05923214285714</v>
      </c>
      <c r="DW441">
        <v>500.0280000000001</v>
      </c>
      <c r="DX441">
        <v>84.40894999999999</v>
      </c>
      <c r="DY441">
        <v>0.09995991071428571</v>
      </c>
      <c r="DZ441">
        <v>28.598125</v>
      </c>
      <c r="EA441">
        <v>27.98864285714285</v>
      </c>
      <c r="EB441">
        <v>999.9000000000002</v>
      </c>
      <c r="EC441">
        <v>0</v>
      </c>
      <c r="ED441">
        <v>0</v>
      </c>
      <c r="EE441">
        <v>10003.72607142857</v>
      </c>
      <c r="EF441">
        <v>0</v>
      </c>
      <c r="EG441">
        <v>1550.431071428571</v>
      </c>
      <c r="EH441">
        <v>-89.48752500000001</v>
      </c>
      <c r="EI441">
        <v>531.7916071428572</v>
      </c>
      <c r="EJ441">
        <v>617.398392857143</v>
      </c>
      <c r="EK441">
        <v>9.499080357142859</v>
      </c>
      <c r="EL441">
        <v>608.9551428571428</v>
      </c>
      <c r="EM441">
        <v>13.675225</v>
      </c>
      <c r="EN441">
        <v>1.956118214285714</v>
      </c>
      <c r="EO441">
        <v>1.154310714285714</v>
      </c>
      <c r="EP441">
        <v>17.09353928571428</v>
      </c>
      <c r="EQ441">
        <v>9.024978928571427</v>
      </c>
      <c r="ER441">
        <v>2000.005</v>
      </c>
      <c r="ES441">
        <v>0.9799951428571428</v>
      </c>
      <c r="ET441">
        <v>0.02000485</v>
      </c>
      <c r="EU441">
        <v>0</v>
      </c>
      <c r="EV441">
        <v>675.5631428571427</v>
      </c>
      <c r="EW441">
        <v>5.00078</v>
      </c>
      <c r="EX441">
        <v>15030.17142857143</v>
      </c>
      <c r="EY441">
        <v>16379.64285714286</v>
      </c>
      <c r="EZ441">
        <v>48.22746428571429</v>
      </c>
      <c r="FA441">
        <v>49.46407142857142</v>
      </c>
      <c r="FB441">
        <v>49.06217857142857</v>
      </c>
      <c r="FC441">
        <v>48.67157142857143</v>
      </c>
      <c r="FD441">
        <v>48.665</v>
      </c>
      <c r="FE441">
        <v>1955.095</v>
      </c>
      <c r="FF441">
        <v>39.91</v>
      </c>
      <c r="FG441">
        <v>0</v>
      </c>
      <c r="FH441">
        <v>1694447174.1</v>
      </c>
      <c r="FI441">
        <v>0</v>
      </c>
      <c r="FJ441">
        <v>675.498076923077</v>
      </c>
      <c r="FK441">
        <v>-6.918905971635361</v>
      </c>
      <c r="FL441">
        <v>-151.1350427680738</v>
      </c>
      <c r="FM441">
        <v>15028.86538461538</v>
      </c>
      <c r="FN441">
        <v>15</v>
      </c>
      <c r="FO441">
        <v>1694445743.6</v>
      </c>
      <c r="FP441" t="s">
        <v>1213</v>
      </c>
      <c r="FQ441">
        <v>1694445743.6</v>
      </c>
      <c r="FR441">
        <v>1694445732.6</v>
      </c>
      <c r="FS441">
        <v>6</v>
      </c>
      <c r="FT441">
        <v>-0.279</v>
      </c>
      <c r="FU441">
        <v>-0.156</v>
      </c>
      <c r="FV441">
        <v>-26.299</v>
      </c>
      <c r="FW441">
        <v>-3.906</v>
      </c>
      <c r="FX441">
        <v>420</v>
      </c>
      <c r="FY441">
        <v>24</v>
      </c>
      <c r="FZ441">
        <v>0.06</v>
      </c>
      <c r="GA441">
        <v>0.06</v>
      </c>
      <c r="GB441">
        <v>-88.76837317073172</v>
      </c>
      <c r="GC441">
        <v>-17.07973797909395</v>
      </c>
      <c r="GD441">
        <v>1.692571572867803</v>
      </c>
      <c r="GE441">
        <v>0</v>
      </c>
      <c r="GF441">
        <v>9.501616585365852</v>
      </c>
      <c r="GG441">
        <v>-0.05326118466898231</v>
      </c>
      <c r="GH441">
        <v>0.0133705253941601</v>
      </c>
      <c r="GI441">
        <v>1</v>
      </c>
      <c r="GJ441">
        <v>1</v>
      </c>
      <c r="GK441">
        <v>2</v>
      </c>
      <c r="GL441" t="s">
        <v>438</v>
      </c>
      <c r="GM441">
        <v>3.10308</v>
      </c>
      <c r="GN441">
        <v>2.75813</v>
      </c>
      <c r="GO441">
        <v>0.100156</v>
      </c>
      <c r="GP441">
        <v>0.107767</v>
      </c>
      <c r="GQ441">
        <v>0.107469</v>
      </c>
      <c r="GR441">
        <v>0.06607689999999999</v>
      </c>
      <c r="GS441">
        <v>22685.3</v>
      </c>
      <c r="GT441">
        <v>21169.7</v>
      </c>
      <c r="GU441">
        <v>25791</v>
      </c>
      <c r="GV441">
        <v>24096.8</v>
      </c>
      <c r="GW441">
        <v>37004</v>
      </c>
      <c r="GX441">
        <v>32974.1</v>
      </c>
      <c r="GY441">
        <v>45138.4</v>
      </c>
      <c r="GZ441">
        <v>38199.8</v>
      </c>
      <c r="HA441">
        <v>1.7648</v>
      </c>
      <c r="HB441">
        <v>1.62027</v>
      </c>
      <c r="HC441">
        <v>-0.134692</v>
      </c>
      <c r="HD441">
        <v>0</v>
      </c>
      <c r="HE441">
        <v>30.1903</v>
      </c>
      <c r="HF441">
        <v>999.9</v>
      </c>
      <c r="HG441">
        <v>36.8</v>
      </c>
      <c r="HH441">
        <v>31.2</v>
      </c>
      <c r="HI441">
        <v>19.894</v>
      </c>
      <c r="HJ441">
        <v>61.4947</v>
      </c>
      <c r="HK441">
        <v>24.1506</v>
      </c>
      <c r="HL441">
        <v>1</v>
      </c>
      <c r="HM441">
        <v>1.36314</v>
      </c>
      <c r="HN441">
        <v>8.108890000000001</v>
      </c>
      <c r="HO441">
        <v>20.1205</v>
      </c>
      <c r="HP441">
        <v>5.20666</v>
      </c>
      <c r="HQ441">
        <v>11.992</v>
      </c>
      <c r="HR441">
        <v>4.9608</v>
      </c>
      <c r="HS441">
        <v>3.2737</v>
      </c>
      <c r="HT441">
        <v>9999</v>
      </c>
      <c r="HU441">
        <v>9999</v>
      </c>
      <c r="HV441">
        <v>9999</v>
      </c>
      <c r="HW441">
        <v>164.1</v>
      </c>
      <c r="HX441">
        <v>1.86374</v>
      </c>
      <c r="HY441">
        <v>1.85982</v>
      </c>
      <c r="HZ441">
        <v>1.85806</v>
      </c>
      <c r="IA441">
        <v>1.85949</v>
      </c>
      <c r="IB441">
        <v>1.85959</v>
      </c>
      <c r="IC441">
        <v>1.85806</v>
      </c>
      <c r="ID441">
        <v>1.85713</v>
      </c>
      <c r="IE441">
        <v>1.85211</v>
      </c>
      <c r="IF441">
        <v>0</v>
      </c>
      <c r="IG441">
        <v>0</v>
      </c>
      <c r="IH441">
        <v>0</v>
      </c>
      <c r="II441">
        <v>0</v>
      </c>
      <c r="IJ441" t="s">
        <v>433</v>
      </c>
      <c r="IK441" t="s">
        <v>434</v>
      </c>
      <c r="IL441" t="s">
        <v>435</v>
      </c>
      <c r="IM441" t="s">
        <v>435</v>
      </c>
      <c r="IN441" t="s">
        <v>435</v>
      </c>
      <c r="IO441" t="s">
        <v>435</v>
      </c>
      <c r="IP441">
        <v>0</v>
      </c>
      <c r="IQ441">
        <v>100</v>
      </c>
      <c r="IR441">
        <v>100</v>
      </c>
      <c r="IS441">
        <v>-28.554</v>
      </c>
      <c r="IT441">
        <v>-3.8851</v>
      </c>
      <c r="IU441">
        <v>-16.6085</v>
      </c>
      <c r="IV441">
        <v>-0.025043</v>
      </c>
      <c r="IW441">
        <v>8.203140000000001E-06</v>
      </c>
      <c r="IX441">
        <v>-1.60171E-09</v>
      </c>
      <c r="IY441">
        <v>-1.888628221791511</v>
      </c>
      <c r="IZ441">
        <v>-0.1542298006697892</v>
      </c>
      <c r="JA441">
        <v>0.004482180110296973</v>
      </c>
      <c r="JB441">
        <v>-5.576280945024944E-05</v>
      </c>
      <c r="JC441">
        <v>4</v>
      </c>
      <c r="JD441">
        <v>1967</v>
      </c>
      <c r="JE441">
        <v>1</v>
      </c>
      <c r="JF441">
        <v>28</v>
      </c>
      <c r="JG441">
        <v>23.8</v>
      </c>
      <c r="JH441">
        <v>24</v>
      </c>
      <c r="JI441">
        <v>1.67847</v>
      </c>
      <c r="JJ441">
        <v>2.6416</v>
      </c>
      <c r="JK441">
        <v>1.49658</v>
      </c>
      <c r="JL441">
        <v>2.40479</v>
      </c>
      <c r="JM441">
        <v>1.54907</v>
      </c>
      <c r="JN441">
        <v>2.36938</v>
      </c>
      <c r="JO441">
        <v>34.236</v>
      </c>
      <c r="JP441">
        <v>15.2003</v>
      </c>
      <c r="JQ441">
        <v>18</v>
      </c>
      <c r="JR441">
        <v>509.163</v>
      </c>
      <c r="JS441">
        <v>425.435</v>
      </c>
      <c r="JT441">
        <v>22.9685</v>
      </c>
      <c r="JU441">
        <v>42.3898</v>
      </c>
      <c r="JV441">
        <v>29.9993</v>
      </c>
      <c r="JW441">
        <v>42.2814</v>
      </c>
      <c r="JX441">
        <v>42.139</v>
      </c>
      <c r="JY441">
        <v>33.7484</v>
      </c>
      <c r="JZ441">
        <v>6.61504</v>
      </c>
      <c r="KA441">
        <v>18.8559</v>
      </c>
      <c r="KB441">
        <v>22.9928</v>
      </c>
      <c r="KC441">
        <v>654.163</v>
      </c>
      <c r="KD441">
        <v>13.7899</v>
      </c>
      <c r="KE441">
        <v>98.61069999999999</v>
      </c>
      <c r="KF441">
        <v>92.0526</v>
      </c>
    </row>
    <row r="442" spans="1:292">
      <c r="A442">
        <v>424</v>
      </c>
      <c r="B442">
        <v>1694447178.5</v>
      </c>
      <c r="C442">
        <v>13098</v>
      </c>
      <c r="D442" t="s">
        <v>1290</v>
      </c>
      <c r="E442" t="s">
        <v>1291</v>
      </c>
      <c r="F442">
        <v>5</v>
      </c>
      <c r="G442" t="s">
        <v>1212</v>
      </c>
      <c r="H442">
        <v>1694447171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K442*DK442*100.0/(AV442*EE442),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K442*DK442*100.0/(AV442*EE442),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651.685720465026</v>
      </c>
      <c r="AJ442">
        <v>571.1563939393935</v>
      </c>
      <c r="AK442">
        <v>3.219986450718141</v>
      </c>
      <c r="AL442">
        <v>65.84886567210333</v>
      </c>
      <c r="AM442">
        <f>(AO442 - AN442 + DX442*1E3/(8.314*(DZ442+273.15)) * AQ442/DW442 * AP442) * DW442/(100*DK442) * 1000/(1000 - AO442)</f>
        <v>0</v>
      </c>
      <c r="AN442">
        <v>13.67763956016919</v>
      </c>
      <c r="AO442">
        <v>23.17177818181817</v>
      </c>
      <c r="AP442">
        <v>-0.0001765645307347707</v>
      </c>
      <c r="AQ442">
        <v>103.5088978643958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429</v>
      </c>
      <c r="AX442" t="s">
        <v>429</v>
      </c>
      <c r="AY442">
        <v>0</v>
      </c>
      <c r="AZ442">
        <v>0</v>
      </c>
      <c r="BA442">
        <f>1-AY442/AZ442</f>
        <v>0</v>
      </c>
      <c r="BB442">
        <v>0</v>
      </c>
      <c r="BC442" t="s">
        <v>429</v>
      </c>
      <c r="BD442" t="s">
        <v>429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429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4.16</v>
      </c>
      <c r="DL442">
        <v>0.5</v>
      </c>
      <c r="DM442" t="s">
        <v>430</v>
      </c>
      <c r="DN442">
        <v>2</v>
      </c>
      <c r="DO442" t="b">
        <v>1</v>
      </c>
      <c r="DP442">
        <v>1694447171</v>
      </c>
      <c r="DQ442">
        <v>535.9011111111112</v>
      </c>
      <c r="DR442">
        <v>626.8151111111112</v>
      </c>
      <c r="DS442">
        <v>23.17472592592592</v>
      </c>
      <c r="DT442">
        <v>13.68130740740741</v>
      </c>
      <c r="DU442">
        <v>564.3162222222222</v>
      </c>
      <c r="DV442">
        <v>27.0596962962963</v>
      </c>
      <c r="DW442">
        <v>500.0397407407407</v>
      </c>
      <c r="DX442">
        <v>84.40887777777778</v>
      </c>
      <c r="DY442">
        <v>0.1000274407407407</v>
      </c>
      <c r="DZ442">
        <v>28.59913333333333</v>
      </c>
      <c r="EA442">
        <v>27.9863962962963</v>
      </c>
      <c r="EB442">
        <v>999.9000000000001</v>
      </c>
      <c r="EC442">
        <v>0</v>
      </c>
      <c r="ED442">
        <v>0</v>
      </c>
      <c r="EE442">
        <v>9998.727777777778</v>
      </c>
      <c r="EF442">
        <v>0</v>
      </c>
      <c r="EG442">
        <v>1550.868148148148</v>
      </c>
      <c r="EH442">
        <v>-90.91404074074075</v>
      </c>
      <c r="EI442">
        <v>548.6151111111111</v>
      </c>
      <c r="EJ442">
        <v>635.5097407407409</v>
      </c>
      <c r="EK442">
        <v>9.493438148148149</v>
      </c>
      <c r="EL442">
        <v>626.8151111111112</v>
      </c>
      <c r="EM442">
        <v>13.68130740740741</v>
      </c>
      <c r="EN442">
        <v>1.956154074074074</v>
      </c>
      <c r="EO442">
        <v>1.154823333333333</v>
      </c>
      <c r="EP442">
        <v>17.09382962962963</v>
      </c>
      <c r="EQ442">
        <v>9.031564444444443</v>
      </c>
      <c r="ER442">
        <v>2000.018518518518</v>
      </c>
      <c r="ES442">
        <v>0.9799952222222222</v>
      </c>
      <c r="ET442">
        <v>0.02000477777777778</v>
      </c>
      <c r="EU442">
        <v>0</v>
      </c>
      <c r="EV442">
        <v>674.9156296296295</v>
      </c>
      <c r="EW442">
        <v>5.00078</v>
      </c>
      <c r="EX442">
        <v>15015.78888888889</v>
      </c>
      <c r="EY442">
        <v>16379.75555555556</v>
      </c>
      <c r="EZ442">
        <v>48.21507407407407</v>
      </c>
      <c r="FA442">
        <v>49.46503703703704</v>
      </c>
      <c r="FB442">
        <v>48.92566666666666</v>
      </c>
      <c r="FC442">
        <v>48.65707407407407</v>
      </c>
      <c r="FD442">
        <v>48.65944444444444</v>
      </c>
      <c r="FE442">
        <v>1955.108518518518</v>
      </c>
      <c r="FF442">
        <v>39.91</v>
      </c>
      <c r="FG442">
        <v>0</v>
      </c>
      <c r="FH442">
        <v>1694447178.9</v>
      </c>
      <c r="FI442">
        <v>0</v>
      </c>
      <c r="FJ442">
        <v>674.887153846154</v>
      </c>
      <c r="FK442">
        <v>-8.94119657715974</v>
      </c>
      <c r="FL442">
        <v>-190.7692308208733</v>
      </c>
      <c r="FM442">
        <v>15015.7</v>
      </c>
      <c r="FN442">
        <v>15</v>
      </c>
      <c r="FO442">
        <v>1694445743.6</v>
      </c>
      <c r="FP442" t="s">
        <v>1213</v>
      </c>
      <c r="FQ442">
        <v>1694445743.6</v>
      </c>
      <c r="FR442">
        <v>1694445732.6</v>
      </c>
      <c r="FS442">
        <v>6</v>
      </c>
      <c r="FT442">
        <v>-0.279</v>
      </c>
      <c r="FU442">
        <v>-0.156</v>
      </c>
      <c r="FV442">
        <v>-26.299</v>
      </c>
      <c r="FW442">
        <v>-3.906</v>
      </c>
      <c r="FX442">
        <v>420</v>
      </c>
      <c r="FY442">
        <v>24</v>
      </c>
      <c r="FZ442">
        <v>0.06</v>
      </c>
      <c r="GA442">
        <v>0.06</v>
      </c>
      <c r="GB442">
        <v>-89.99201250000002</v>
      </c>
      <c r="GC442">
        <v>-16.49475309568456</v>
      </c>
      <c r="GD442">
        <v>1.601233161533244</v>
      </c>
      <c r="GE442">
        <v>0</v>
      </c>
      <c r="GF442">
        <v>9.498253999999999</v>
      </c>
      <c r="GG442">
        <v>-0.0392884052533188</v>
      </c>
      <c r="GH442">
        <v>0.011939686093026</v>
      </c>
      <c r="GI442">
        <v>1</v>
      </c>
      <c r="GJ442">
        <v>1</v>
      </c>
      <c r="GK442">
        <v>2</v>
      </c>
      <c r="GL442" t="s">
        <v>438</v>
      </c>
      <c r="GM442">
        <v>3.10303</v>
      </c>
      <c r="GN442">
        <v>2.75805</v>
      </c>
      <c r="GO442">
        <v>0.102148</v>
      </c>
      <c r="GP442">
        <v>0.109687</v>
      </c>
      <c r="GQ442">
        <v>0.107457</v>
      </c>
      <c r="GR442">
        <v>0.0661783</v>
      </c>
      <c r="GS442">
        <v>22635.2</v>
      </c>
      <c r="GT442">
        <v>21124.2</v>
      </c>
      <c r="GU442">
        <v>25791.2</v>
      </c>
      <c r="GV442">
        <v>24096.8</v>
      </c>
      <c r="GW442">
        <v>37004.7</v>
      </c>
      <c r="GX442">
        <v>32970.5</v>
      </c>
      <c r="GY442">
        <v>45138.4</v>
      </c>
      <c r="GZ442">
        <v>38199.6</v>
      </c>
      <c r="HA442">
        <v>1.7647</v>
      </c>
      <c r="HB442">
        <v>1.62048</v>
      </c>
      <c r="HC442">
        <v>-0.136219</v>
      </c>
      <c r="HD442">
        <v>0</v>
      </c>
      <c r="HE442">
        <v>30.1941</v>
      </c>
      <c r="HF442">
        <v>999.9</v>
      </c>
      <c r="HG442">
        <v>36.7</v>
      </c>
      <c r="HH442">
        <v>31.2</v>
      </c>
      <c r="HI442">
        <v>19.8396</v>
      </c>
      <c r="HJ442">
        <v>61.5647</v>
      </c>
      <c r="HK442">
        <v>24.1106</v>
      </c>
      <c r="HL442">
        <v>1</v>
      </c>
      <c r="HM442">
        <v>1.36304</v>
      </c>
      <c r="HN442">
        <v>8.09029</v>
      </c>
      <c r="HO442">
        <v>20.1216</v>
      </c>
      <c r="HP442">
        <v>5.20741</v>
      </c>
      <c r="HQ442">
        <v>11.992</v>
      </c>
      <c r="HR442">
        <v>4.96115</v>
      </c>
      <c r="HS442">
        <v>3.274</v>
      </c>
      <c r="HT442">
        <v>9999</v>
      </c>
      <c r="HU442">
        <v>9999</v>
      </c>
      <c r="HV442">
        <v>9999</v>
      </c>
      <c r="HW442">
        <v>164.1</v>
      </c>
      <c r="HX442">
        <v>1.86372</v>
      </c>
      <c r="HY442">
        <v>1.85982</v>
      </c>
      <c r="HZ442">
        <v>1.85806</v>
      </c>
      <c r="IA442">
        <v>1.8595</v>
      </c>
      <c r="IB442">
        <v>1.85959</v>
      </c>
      <c r="IC442">
        <v>1.85806</v>
      </c>
      <c r="ID442">
        <v>1.85713</v>
      </c>
      <c r="IE442">
        <v>1.85211</v>
      </c>
      <c r="IF442">
        <v>0</v>
      </c>
      <c r="IG442">
        <v>0</v>
      </c>
      <c r="IH442">
        <v>0</v>
      </c>
      <c r="II442">
        <v>0</v>
      </c>
      <c r="IJ442" t="s">
        <v>433</v>
      </c>
      <c r="IK442" t="s">
        <v>434</v>
      </c>
      <c r="IL442" t="s">
        <v>435</v>
      </c>
      <c r="IM442" t="s">
        <v>435</v>
      </c>
      <c r="IN442" t="s">
        <v>435</v>
      </c>
      <c r="IO442" t="s">
        <v>435</v>
      </c>
      <c r="IP442">
        <v>0</v>
      </c>
      <c r="IQ442">
        <v>100</v>
      </c>
      <c r="IR442">
        <v>100</v>
      </c>
      <c r="IS442">
        <v>-28.828</v>
      </c>
      <c r="IT442">
        <v>-3.8849</v>
      </c>
      <c r="IU442">
        <v>-16.6085</v>
      </c>
      <c r="IV442">
        <v>-0.025043</v>
      </c>
      <c r="IW442">
        <v>8.203140000000001E-06</v>
      </c>
      <c r="IX442">
        <v>-1.60171E-09</v>
      </c>
      <c r="IY442">
        <v>-1.888628221791511</v>
      </c>
      <c r="IZ442">
        <v>-0.1542298006697892</v>
      </c>
      <c r="JA442">
        <v>0.004482180110296973</v>
      </c>
      <c r="JB442">
        <v>-5.576280945024944E-05</v>
      </c>
      <c r="JC442">
        <v>4</v>
      </c>
      <c r="JD442">
        <v>1967</v>
      </c>
      <c r="JE442">
        <v>1</v>
      </c>
      <c r="JF442">
        <v>28</v>
      </c>
      <c r="JG442">
        <v>23.9</v>
      </c>
      <c r="JH442">
        <v>24.1</v>
      </c>
      <c r="JI442">
        <v>1.71143</v>
      </c>
      <c r="JJ442">
        <v>2.6355</v>
      </c>
      <c r="JK442">
        <v>1.49658</v>
      </c>
      <c r="JL442">
        <v>2.40479</v>
      </c>
      <c r="JM442">
        <v>1.54907</v>
      </c>
      <c r="JN442">
        <v>2.44751</v>
      </c>
      <c r="JO442">
        <v>34.236</v>
      </c>
      <c r="JP442">
        <v>15.2003</v>
      </c>
      <c r="JQ442">
        <v>18</v>
      </c>
      <c r="JR442">
        <v>509.097</v>
      </c>
      <c r="JS442">
        <v>425.581</v>
      </c>
      <c r="JT442">
        <v>22.985</v>
      </c>
      <c r="JU442">
        <v>42.3915</v>
      </c>
      <c r="JV442">
        <v>29.9997</v>
      </c>
      <c r="JW442">
        <v>42.2814</v>
      </c>
      <c r="JX442">
        <v>42.1424</v>
      </c>
      <c r="JY442">
        <v>34.4257</v>
      </c>
      <c r="JZ442">
        <v>6.61504</v>
      </c>
      <c r="KA442">
        <v>18.8559</v>
      </c>
      <c r="KB442">
        <v>22.9963</v>
      </c>
      <c r="KC442">
        <v>674.198</v>
      </c>
      <c r="KD442">
        <v>13.7894</v>
      </c>
      <c r="KE442">
        <v>98.6108</v>
      </c>
      <c r="KF442">
        <v>92.0522</v>
      </c>
    </row>
    <row r="443" spans="1:292">
      <c r="A443">
        <v>425</v>
      </c>
      <c r="B443">
        <v>1694447183.5</v>
      </c>
      <c r="C443">
        <v>13103</v>
      </c>
      <c r="D443" t="s">
        <v>1292</v>
      </c>
      <c r="E443" t="s">
        <v>1293</v>
      </c>
      <c r="F443">
        <v>5</v>
      </c>
      <c r="G443" t="s">
        <v>1212</v>
      </c>
      <c r="H443">
        <v>1694447175.714286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K443*DK443*100.0/(AV443*EE443),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K443*DK443*100.0/(AV443*EE443),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667.5959832034234</v>
      </c>
      <c r="AJ443">
        <v>586.7567878787879</v>
      </c>
      <c r="AK443">
        <v>3.107784716934224</v>
      </c>
      <c r="AL443">
        <v>65.84886567210333</v>
      </c>
      <c r="AM443">
        <f>(AO443 - AN443 + DX443*1E3/(8.314*(DZ443+273.15)) * AQ443/DW443 * AP443) * DW443/(100*DK443) * 1000/(1000 - AO443)</f>
        <v>0</v>
      </c>
      <c r="AN443">
        <v>13.7200070221249</v>
      </c>
      <c r="AO443">
        <v>23.17696909090908</v>
      </c>
      <c r="AP443">
        <v>0.0001617153200891702</v>
      </c>
      <c r="AQ443">
        <v>103.5088978643958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429</v>
      </c>
      <c r="AX443" t="s">
        <v>429</v>
      </c>
      <c r="AY443">
        <v>0</v>
      </c>
      <c r="AZ443">
        <v>0</v>
      </c>
      <c r="BA443">
        <f>1-AY443/AZ443</f>
        <v>0</v>
      </c>
      <c r="BB443">
        <v>0</v>
      </c>
      <c r="BC443" t="s">
        <v>429</v>
      </c>
      <c r="BD443" t="s">
        <v>429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429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4.16</v>
      </c>
      <c r="DL443">
        <v>0.5</v>
      </c>
      <c r="DM443" t="s">
        <v>430</v>
      </c>
      <c r="DN443">
        <v>2</v>
      </c>
      <c r="DO443" t="b">
        <v>1</v>
      </c>
      <c r="DP443">
        <v>1694447175.714286</v>
      </c>
      <c r="DQ443">
        <v>550.6244999999999</v>
      </c>
      <c r="DR443">
        <v>642.3676428571429</v>
      </c>
      <c r="DS443">
        <v>23.17627857142857</v>
      </c>
      <c r="DT443">
        <v>13.69235</v>
      </c>
      <c r="DU443">
        <v>579.2978214285714</v>
      </c>
      <c r="DV443">
        <v>27.06129642857143</v>
      </c>
      <c r="DW443">
        <v>500.0289642857142</v>
      </c>
      <c r="DX443">
        <v>84.40857857142855</v>
      </c>
      <c r="DY443">
        <v>0.09999781428571428</v>
      </c>
      <c r="DZ443">
        <v>28.59855</v>
      </c>
      <c r="EA443">
        <v>27.98366785714286</v>
      </c>
      <c r="EB443">
        <v>999.9000000000002</v>
      </c>
      <c r="EC443">
        <v>0</v>
      </c>
      <c r="ED443">
        <v>0</v>
      </c>
      <c r="EE443">
        <v>9999.978214285715</v>
      </c>
      <c r="EF443">
        <v>0</v>
      </c>
      <c r="EG443">
        <v>1551.275357142857</v>
      </c>
      <c r="EH443">
        <v>-91.74315357142858</v>
      </c>
      <c r="EI443">
        <v>563.6886428571428</v>
      </c>
      <c r="EJ443">
        <v>651.2855357142856</v>
      </c>
      <c r="EK443">
        <v>9.483939642857141</v>
      </c>
      <c r="EL443">
        <v>642.3676428571429</v>
      </c>
      <c r="EM443">
        <v>13.69235</v>
      </c>
      <c r="EN443">
        <v>1.956278214285714</v>
      </c>
      <c r="EO443">
        <v>1.155751071428571</v>
      </c>
      <c r="EP443">
        <v>17.09482857142857</v>
      </c>
      <c r="EQ443">
        <v>9.043460357142857</v>
      </c>
      <c r="ER443">
        <v>2000.021071428571</v>
      </c>
      <c r="ES443">
        <v>0.97999525</v>
      </c>
      <c r="ET443">
        <v>0.02000475000000001</v>
      </c>
      <c r="EU443">
        <v>0</v>
      </c>
      <c r="EV443">
        <v>674.2260357142858</v>
      </c>
      <c r="EW443">
        <v>5.00078</v>
      </c>
      <c r="EX443">
        <v>15000.38571428571</v>
      </c>
      <c r="EY443">
        <v>16379.775</v>
      </c>
      <c r="EZ443">
        <v>48.21182142857143</v>
      </c>
      <c r="FA443">
        <v>49.45503571428571</v>
      </c>
      <c r="FB443">
        <v>48.82571428571429</v>
      </c>
      <c r="FC443">
        <v>48.64249999999998</v>
      </c>
      <c r="FD443">
        <v>48.6135357142857</v>
      </c>
      <c r="FE443">
        <v>1955.111071428572</v>
      </c>
      <c r="FF443">
        <v>39.91</v>
      </c>
      <c r="FG443">
        <v>0</v>
      </c>
      <c r="FH443">
        <v>1694447183.7</v>
      </c>
      <c r="FI443">
        <v>0</v>
      </c>
      <c r="FJ443">
        <v>674.1958076923077</v>
      </c>
      <c r="FK443">
        <v>-9.45596581621394</v>
      </c>
      <c r="FL443">
        <v>-199.7196582591083</v>
      </c>
      <c r="FM443">
        <v>15000.13846153846</v>
      </c>
      <c r="FN443">
        <v>15</v>
      </c>
      <c r="FO443">
        <v>1694445743.6</v>
      </c>
      <c r="FP443" t="s">
        <v>1213</v>
      </c>
      <c r="FQ443">
        <v>1694445743.6</v>
      </c>
      <c r="FR443">
        <v>1694445732.6</v>
      </c>
      <c r="FS443">
        <v>6</v>
      </c>
      <c r="FT443">
        <v>-0.279</v>
      </c>
      <c r="FU443">
        <v>-0.156</v>
      </c>
      <c r="FV443">
        <v>-26.299</v>
      </c>
      <c r="FW443">
        <v>-3.906</v>
      </c>
      <c r="FX443">
        <v>420</v>
      </c>
      <c r="FY443">
        <v>24</v>
      </c>
      <c r="FZ443">
        <v>0.06</v>
      </c>
      <c r="GA443">
        <v>0.06</v>
      </c>
      <c r="GB443">
        <v>-91.14731951219512</v>
      </c>
      <c r="GC443">
        <v>-11.19783554006984</v>
      </c>
      <c r="GD443">
        <v>1.149050422850721</v>
      </c>
      <c r="GE443">
        <v>0</v>
      </c>
      <c r="GF443">
        <v>9.485287560975609</v>
      </c>
      <c r="GG443">
        <v>-0.1061690592334647</v>
      </c>
      <c r="GH443">
        <v>0.01818855801958054</v>
      </c>
      <c r="GI443">
        <v>1</v>
      </c>
      <c r="GJ443">
        <v>1</v>
      </c>
      <c r="GK443">
        <v>2</v>
      </c>
      <c r="GL443" t="s">
        <v>438</v>
      </c>
      <c r="GM443">
        <v>3.10318</v>
      </c>
      <c r="GN443">
        <v>2.75806</v>
      </c>
      <c r="GO443">
        <v>0.104054</v>
      </c>
      <c r="GP443">
        <v>0.111559</v>
      </c>
      <c r="GQ443">
        <v>0.107465</v>
      </c>
      <c r="GR443">
        <v>0.0662792</v>
      </c>
      <c r="GS443">
        <v>22586.8</v>
      </c>
      <c r="GT443">
        <v>21079.7</v>
      </c>
      <c r="GU443">
        <v>25790.8</v>
      </c>
      <c r="GV443">
        <v>24096.6</v>
      </c>
      <c r="GW443">
        <v>37004.3</v>
      </c>
      <c r="GX443">
        <v>32967.3</v>
      </c>
      <c r="GY443">
        <v>45138.1</v>
      </c>
      <c r="GZ443">
        <v>38199.7</v>
      </c>
      <c r="HA443">
        <v>1.76497</v>
      </c>
      <c r="HB443">
        <v>1.62005</v>
      </c>
      <c r="HC443">
        <v>-0.135906</v>
      </c>
      <c r="HD443">
        <v>0</v>
      </c>
      <c r="HE443">
        <v>30.1967</v>
      </c>
      <c r="HF443">
        <v>999.9</v>
      </c>
      <c r="HG443">
        <v>36.7</v>
      </c>
      <c r="HH443">
        <v>31.2</v>
      </c>
      <c r="HI443">
        <v>19.8392</v>
      </c>
      <c r="HJ443">
        <v>61.5147</v>
      </c>
      <c r="HK443">
        <v>24.1106</v>
      </c>
      <c r="HL443">
        <v>1</v>
      </c>
      <c r="HM443">
        <v>1.36279</v>
      </c>
      <c r="HN443">
        <v>8.02219</v>
      </c>
      <c r="HO443">
        <v>20.125</v>
      </c>
      <c r="HP443">
        <v>5.20696</v>
      </c>
      <c r="HQ443">
        <v>11.992</v>
      </c>
      <c r="HR443">
        <v>4.9608</v>
      </c>
      <c r="HS443">
        <v>3.2738</v>
      </c>
      <c r="HT443">
        <v>9999</v>
      </c>
      <c r="HU443">
        <v>9999</v>
      </c>
      <c r="HV443">
        <v>9999</v>
      </c>
      <c r="HW443">
        <v>164.1</v>
      </c>
      <c r="HX443">
        <v>1.86375</v>
      </c>
      <c r="HY443">
        <v>1.85981</v>
      </c>
      <c r="HZ443">
        <v>1.85806</v>
      </c>
      <c r="IA443">
        <v>1.85947</v>
      </c>
      <c r="IB443">
        <v>1.85959</v>
      </c>
      <c r="IC443">
        <v>1.85806</v>
      </c>
      <c r="ID443">
        <v>1.85714</v>
      </c>
      <c r="IE443">
        <v>1.85211</v>
      </c>
      <c r="IF443">
        <v>0</v>
      </c>
      <c r="IG443">
        <v>0</v>
      </c>
      <c r="IH443">
        <v>0</v>
      </c>
      <c r="II443">
        <v>0</v>
      </c>
      <c r="IJ443" t="s">
        <v>433</v>
      </c>
      <c r="IK443" t="s">
        <v>434</v>
      </c>
      <c r="IL443" t="s">
        <v>435</v>
      </c>
      <c r="IM443" t="s">
        <v>435</v>
      </c>
      <c r="IN443" t="s">
        <v>435</v>
      </c>
      <c r="IO443" t="s">
        <v>435</v>
      </c>
      <c r="IP443">
        <v>0</v>
      </c>
      <c r="IQ443">
        <v>100</v>
      </c>
      <c r="IR443">
        <v>100</v>
      </c>
      <c r="IS443">
        <v>-29.091</v>
      </c>
      <c r="IT443">
        <v>-3.885</v>
      </c>
      <c r="IU443">
        <v>-16.6085</v>
      </c>
      <c r="IV443">
        <v>-0.025043</v>
      </c>
      <c r="IW443">
        <v>8.203140000000001E-06</v>
      </c>
      <c r="IX443">
        <v>-1.60171E-09</v>
      </c>
      <c r="IY443">
        <v>-1.888628221791511</v>
      </c>
      <c r="IZ443">
        <v>-0.1542298006697892</v>
      </c>
      <c r="JA443">
        <v>0.004482180110296973</v>
      </c>
      <c r="JB443">
        <v>-5.576280945024944E-05</v>
      </c>
      <c r="JC443">
        <v>4</v>
      </c>
      <c r="JD443">
        <v>1967</v>
      </c>
      <c r="JE443">
        <v>1</v>
      </c>
      <c r="JF443">
        <v>28</v>
      </c>
      <c r="JG443">
        <v>24</v>
      </c>
      <c r="JH443">
        <v>24.2</v>
      </c>
      <c r="JI443">
        <v>1.74316</v>
      </c>
      <c r="JJ443">
        <v>2.6416</v>
      </c>
      <c r="JK443">
        <v>1.49658</v>
      </c>
      <c r="JL443">
        <v>2.40479</v>
      </c>
      <c r="JM443">
        <v>1.54907</v>
      </c>
      <c r="JN443">
        <v>2.38403</v>
      </c>
      <c r="JO443">
        <v>34.236</v>
      </c>
      <c r="JP443">
        <v>15.1915</v>
      </c>
      <c r="JQ443">
        <v>18</v>
      </c>
      <c r="JR443">
        <v>509.306</v>
      </c>
      <c r="JS443">
        <v>425.316</v>
      </c>
      <c r="JT443">
        <v>22.9976</v>
      </c>
      <c r="JU443">
        <v>42.3942</v>
      </c>
      <c r="JV443">
        <v>29.9999</v>
      </c>
      <c r="JW443">
        <v>42.2858</v>
      </c>
      <c r="JX443">
        <v>42.1432</v>
      </c>
      <c r="JY443">
        <v>35.0563</v>
      </c>
      <c r="JZ443">
        <v>6.61504</v>
      </c>
      <c r="KA443">
        <v>18.4782</v>
      </c>
      <c r="KB443">
        <v>23.0143</v>
      </c>
      <c r="KC443">
        <v>687.554</v>
      </c>
      <c r="KD443">
        <v>13.7943</v>
      </c>
      <c r="KE443">
        <v>98.6099</v>
      </c>
      <c r="KF443">
        <v>92.0522</v>
      </c>
    </row>
    <row r="444" spans="1:292">
      <c r="A444">
        <v>426</v>
      </c>
      <c r="B444">
        <v>1694447188.5</v>
      </c>
      <c r="C444">
        <v>13108</v>
      </c>
      <c r="D444" t="s">
        <v>1294</v>
      </c>
      <c r="E444" t="s">
        <v>1295</v>
      </c>
      <c r="F444">
        <v>5</v>
      </c>
      <c r="G444" t="s">
        <v>1212</v>
      </c>
      <c r="H444">
        <v>1694447181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K444*DK444*100.0/(AV444*EE444),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K444*DK444*100.0/(AV444*EE444),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684.2962801640995</v>
      </c>
      <c r="AJ444">
        <v>602.4743878787875</v>
      </c>
      <c r="AK444">
        <v>3.145957406990632</v>
      </c>
      <c r="AL444">
        <v>65.84886567210333</v>
      </c>
      <c r="AM444">
        <f>(AO444 - AN444 + DX444*1E3/(8.314*(DZ444+273.15)) * AQ444/DW444 * AP444) * DW444/(100*DK444) * 1000/(1000 - AO444)</f>
        <v>0</v>
      </c>
      <c r="AN444">
        <v>13.71870314573481</v>
      </c>
      <c r="AO444">
        <v>23.17308787878787</v>
      </c>
      <c r="AP444">
        <v>-3.751843318902582E-05</v>
      </c>
      <c r="AQ444">
        <v>103.5088978643958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429</v>
      </c>
      <c r="AX444" t="s">
        <v>429</v>
      </c>
      <c r="AY444">
        <v>0</v>
      </c>
      <c r="AZ444">
        <v>0</v>
      </c>
      <c r="BA444">
        <f>1-AY444/AZ444</f>
        <v>0</v>
      </c>
      <c r="BB444">
        <v>0</v>
      </c>
      <c r="BC444" t="s">
        <v>429</v>
      </c>
      <c r="BD444" t="s">
        <v>429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429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4.16</v>
      </c>
      <c r="DL444">
        <v>0.5</v>
      </c>
      <c r="DM444" t="s">
        <v>430</v>
      </c>
      <c r="DN444">
        <v>2</v>
      </c>
      <c r="DO444" t="b">
        <v>1</v>
      </c>
      <c r="DP444">
        <v>1694447181</v>
      </c>
      <c r="DQ444">
        <v>567.0315185185185</v>
      </c>
      <c r="DR444">
        <v>659.6215555555556</v>
      </c>
      <c r="DS444">
        <v>23.1749037037037</v>
      </c>
      <c r="DT444">
        <v>13.70434074074074</v>
      </c>
      <c r="DU444">
        <v>595.9896666666667</v>
      </c>
      <c r="DV444">
        <v>27.05985555555555</v>
      </c>
      <c r="DW444">
        <v>500.0194444444445</v>
      </c>
      <c r="DX444">
        <v>84.40841111111112</v>
      </c>
      <c r="DY444">
        <v>0.1000102</v>
      </c>
      <c r="DZ444">
        <v>28.59714814814815</v>
      </c>
      <c r="EA444">
        <v>27.97867037037036</v>
      </c>
      <c r="EB444">
        <v>999.9000000000001</v>
      </c>
      <c r="EC444">
        <v>0</v>
      </c>
      <c r="ED444">
        <v>0</v>
      </c>
      <c r="EE444">
        <v>9999.586296296296</v>
      </c>
      <c r="EF444">
        <v>0</v>
      </c>
      <c r="EG444">
        <v>1551.641851851852</v>
      </c>
      <c r="EH444">
        <v>-92.59013333333331</v>
      </c>
      <c r="EI444">
        <v>580.4841111111111</v>
      </c>
      <c r="EJ444">
        <v>668.7870740740741</v>
      </c>
      <c r="EK444">
        <v>9.470566296296298</v>
      </c>
      <c r="EL444">
        <v>659.6215555555556</v>
      </c>
      <c r="EM444">
        <v>13.70434074074074</v>
      </c>
      <c r="EN444">
        <v>1.956157407407407</v>
      </c>
      <c r="EO444">
        <v>1.156761481481482</v>
      </c>
      <c r="EP444">
        <v>17.09385555555555</v>
      </c>
      <c r="EQ444">
        <v>9.056407777777778</v>
      </c>
      <c r="ER444">
        <v>1999.991481481482</v>
      </c>
      <c r="ES444">
        <v>0.9799951111111112</v>
      </c>
      <c r="ET444">
        <v>0.02000488518518519</v>
      </c>
      <c r="EU444">
        <v>0</v>
      </c>
      <c r="EV444">
        <v>673.2785555555555</v>
      </c>
      <c r="EW444">
        <v>5.00078</v>
      </c>
      <c r="EX444">
        <v>14982.63703703704</v>
      </c>
      <c r="EY444">
        <v>16379.53333333333</v>
      </c>
      <c r="EZ444">
        <v>48.19662962962963</v>
      </c>
      <c r="FA444">
        <v>49.46033333333332</v>
      </c>
      <c r="FB444">
        <v>48.74748148148148</v>
      </c>
      <c r="FC444">
        <v>48.62229629629628</v>
      </c>
      <c r="FD444">
        <v>48.57140740740739</v>
      </c>
      <c r="FE444">
        <v>1955.081481481481</v>
      </c>
      <c r="FF444">
        <v>39.91</v>
      </c>
      <c r="FG444">
        <v>0</v>
      </c>
      <c r="FH444">
        <v>1694447189.1</v>
      </c>
      <c r="FI444">
        <v>0</v>
      </c>
      <c r="FJ444">
        <v>673.1726</v>
      </c>
      <c r="FK444">
        <v>-11.85884617144955</v>
      </c>
      <c r="FL444">
        <v>-206.6307694588757</v>
      </c>
      <c r="FM444">
        <v>14980.892</v>
      </c>
      <c r="FN444">
        <v>15</v>
      </c>
      <c r="FO444">
        <v>1694445743.6</v>
      </c>
      <c r="FP444" t="s">
        <v>1213</v>
      </c>
      <c r="FQ444">
        <v>1694445743.6</v>
      </c>
      <c r="FR444">
        <v>1694445732.6</v>
      </c>
      <c r="FS444">
        <v>6</v>
      </c>
      <c r="FT444">
        <v>-0.279</v>
      </c>
      <c r="FU444">
        <v>-0.156</v>
      </c>
      <c r="FV444">
        <v>-26.299</v>
      </c>
      <c r="FW444">
        <v>-3.906</v>
      </c>
      <c r="FX444">
        <v>420</v>
      </c>
      <c r="FY444">
        <v>24</v>
      </c>
      <c r="FZ444">
        <v>0.06</v>
      </c>
      <c r="GA444">
        <v>0.06</v>
      </c>
      <c r="GB444">
        <v>-91.93421951219511</v>
      </c>
      <c r="GC444">
        <v>-9.374347735191622</v>
      </c>
      <c r="GD444">
        <v>0.9478587512399733</v>
      </c>
      <c r="GE444">
        <v>0</v>
      </c>
      <c r="GF444">
        <v>9.478241463414635</v>
      </c>
      <c r="GG444">
        <v>-0.1562119860627291</v>
      </c>
      <c r="GH444">
        <v>0.02121410765769031</v>
      </c>
      <c r="GI444">
        <v>1</v>
      </c>
      <c r="GJ444">
        <v>1</v>
      </c>
      <c r="GK444">
        <v>2</v>
      </c>
      <c r="GL444" t="s">
        <v>438</v>
      </c>
      <c r="GM444">
        <v>3.10322</v>
      </c>
      <c r="GN444">
        <v>2.75799</v>
      </c>
      <c r="GO444">
        <v>0.105956</v>
      </c>
      <c r="GP444">
        <v>0.113479</v>
      </c>
      <c r="GQ444">
        <v>0.107452</v>
      </c>
      <c r="GR444">
        <v>0.0661291</v>
      </c>
      <c r="GS444">
        <v>22538.8</v>
      </c>
      <c r="GT444">
        <v>21034.1</v>
      </c>
      <c r="GU444">
        <v>25790.7</v>
      </c>
      <c r="GV444">
        <v>24096.6</v>
      </c>
      <c r="GW444">
        <v>37005</v>
      </c>
      <c r="GX444">
        <v>32972.7</v>
      </c>
      <c r="GY444">
        <v>45137.9</v>
      </c>
      <c r="GZ444">
        <v>38199.7</v>
      </c>
      <c r="HA444">
        <v>1.76495</v>
      </c>
      <c r="HB444">
        <v>1.61992</v>
      </c>
      <c r="HC444">
        <v>-0.136212</v>
      </c>
      <c r="HD444">
        <v>0</v>
      </c>
      <c r="HE444">
        <v>30.1967</v>
      </c>
      <c r="HF444">
        <v>999.9</v>
      </c>
      <c r="HG444">
        <v>36.7</v>
      </c>
      <c r="HH444">
        <v>31.2</v>
      </c>
      <c r="HI444">
        <v>19.8392</v>
      </c>
      <c r="HJ444">
        <v>61.5547</v>
      </c>
      <c r="HK444">
        <v>23.9904</v>
      </c>
      <c r="HL444">
        <v>1</v>
      </c>
      <c r="HM444">
        <v>1.36279</v>
      </c>
      <c r="HN444">
        <v>7.98603</v>
      </c>
      <c r="HO444">
        <v>20.1267</v>
      </c>
      <c r="HP444">
        <v>5.20696</v>
      </c>
      <c r="HQ444">
        <v>11.992</v>
      </c>
      <c r="HR444">
        <v>4.96105</v>
      </c>
      <c r="HS444">
        <v>3.27385</v>
      </c>
      <c r="HT444">
        <v>9999</v>
      </c>
      <c r="HU444">
        <v>9999</v>
      </c>
      <c r="HV444">
        <v>9999</v>
      </c>
      <c r="HW444">
        <v>164.1</v>
      </c>
      <c r="HX444">
        <v>1.86375</v>
      </c>
      <c r="HY444">
        <v>1.85983</v>
      </c>
      <c r="HZ444">
        <v>1.85806</v>
      </c>
      <c r="IA444">
        <v>1.85945</v>
      </c>
      <c r="IB444">
        <v>1.85959</v>
      </c>
      <c r="IC444">
        <v>1.85806</v>
      </c>
      <c r="ID444">
        <v>1.85713</v>
      </c>
      <c r="IE444">
        <v>1.85211</v>
      </c>
      <c r="IF444">
        <v>0</v>
      </c>
      <c r="IG444">
        <v>0</v>
      </c>
      <c r="IH444">
        <v>0</v>
      </c>
      <c r="II444">
        <v>0</v>
      </c>
      <c r="IJ444" t="s">
        <v>433</v>
      </c>
      <c r="IK444" t="s">
        <v>434</v>
      </c>
      <c r="IL444" t="s">
        <v>435</v>
      </c>
      <c r="IM444" t="s">
        <v>435</v>
      </c>
      <c r="IN444" t="s">
        <v>435</v>
      </c>
      <c r="IO444" t="s">
        <v>435</v>
      </c>
      <c r="IP444">
        <v>0</v>
      </c>
      <c r="IQ444">
        <v>100</v>
      </c>
      <c r="IR444">
        <v>100</v>
      </c>
      <c r="IS444">
        <v>-29.354</v>
      </c>
      <c r="IT444">
        <v>-3.8848</v>
      </c>
      <c r="IU444">
        <v>-16.6085</v>
      </c>
      <c r="IV444">
        <v>-0.025043</v>
      </c>
      <c r="IW444">
        <v>8.203140000000001E-06</v>
      </c>
      <c r="IX444">
        <v>-1.60171E-09</v>
      </c>
      <c r="IY444">
        <v>-1.888628221791511</v>
      </c>
      <c r="IZ444">
        <v>-0.1542298006697892</v>
      </c>
      <c r="JA444">
        <v>0.004482180110296973</v>
      </c>
      <c r="JB444">
        <v>-5.576280945024944E-05</v>
      </c>
      <c r="JC444">
        <v>4</v>
      </c>
      <c r="JD444">
        <v>1967</v>
      </c>
      <c r="JE444">
        <v>1</v>
      </c>
      <c r="JF444">
        <v>28</v>
      </c>
      <c r="JG444">
        <v>24.1</v>
      </c>
      <c r="JH444">
        <v>24.3</v>
      </c>
      <c r="JI444">
        <v>1.77856</v>
      </c>
      <c r="JJ444">
        <v>2.63306</v>
      </c>
      <c r="JK444">
        <v>1.49658</v>
      </c>
      <c r="JL444">
        <v>2.40479</v>
      </c>
      <c r="JM444">
        <v>1.54907</v>
      </c>
      <c r="JN444">
        <v>2.43896</v>
      </c>
      <c r="JO444">
        <v>34.236</v>
      </c>
      <c r="JP444">
        <v>15.2003</v>
      </c>
      <c r="JQ444">
        <v>18</v>
      </c>
      <c r="JR444">
        <v>509.291</v>
      </c>
      <c r="JS444">
        <v>425.261</v>
      </c>
      <c r="JT444">
        <v>23.0166</v>
      </c>
      <c r="JU444">
        <v>42.3959</v>
      </c>
      <c r="JV444">
        <v>29.9999</v>
      </c>
      <c r="JW444">
        <v>42.2862</v>
      </c>
      <c r="JX444">
        <v>42.1475</v>
      </c>
      <c r="JY444">
        <v>35.7618</v>
      </c>
      <c r="JZ444">
        <v>6.04025</v>
      </c>
      <c r="KA444">
        <v>18.4782</v>
      </c>
      <c r="KB444">
        <v>23.029</v>
      </c>
      <c r="KC444">
        <v>707.5890000000001</v>
      </c>
      <c r="KD444">
        <v>13.8055</v>
      </c>
      <c r="KE444">
        <v>98.6095</v>
      </c>
      <c r="KF444">
        <v>92.0521</v>
      </c>
    </row>
    <row r="445" spans="1:292">
      <c r="A445">
        <v>427</v>
      </c>
      <c r="B445">
        <v>1694447193.5</v>
      </c>
      <c r="C445">
        <v>13113</v>
      </c>
      <c r="D445" t="s">
        <v>1296</v>
      </c>
      <c r="E445" t="s">
        <v>1297</v>
      </c>
      <c r="F445">
        <v>5</v>
      </c>
      <c r="G445" t="s">
        <v>1212</v>
      </c>
      <c r="H445">
        <v>1694447185.714286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K445*DK445*100.0/(AV445*EE445),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K445*DK445*100.0/(AV445*EE445),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701.1751005693083</v>
      </c>
      <c r="AJ445">
        <v>618.4565757575758</v>
      </c>
      <c r="AK445">
        <v>3.201243159302844</v>
      </c>
      <c r="AL445">
        <v>65.84886567210333</v>
      </c>
      <c r="AM445">
        <f>(AO445 - AN445 + DX445*1E3/(8.314*(DZ445+273.15)) * AQ445/DW445 * AP445) * DW445/(100*DK445) * 1000/(1000 - AO445)</f>
        <v>0</v>
      </c>
      <c r="AN445">
        <v>13.68942660563285</v>
      </c>
      <c r="AO445">
        <v>23.15551636363636</v>
      </c>
      <c r="AP445">
        <v>-0.0002301071251961895</v>
      </c>
      <c r="AQ445">
        <v>103.5088978643958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429</v>
      </c>
      <c r="AX445" t="s">
        <v>429</v>
      </c>
      <c r="AY445">
        <v>0</v>
      </c>
      <c r="AZ445">
        <v>0</v>
      </c>
      <c r="BA445">
        <f>1-AY445/AZ445</f>
        <v>0</v>
      </c>
      <c r="BB445">
        <v>0</v>
      </c>
      <c r="BC445" t="s">
        <v>429</v>
      </c>
      <c r="BD445" t="s">
        <v>429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429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4.16</v>
      </c>
      <c r="DL445">
        <v>0.5</v>
      </c>
      <c r="DM445" t="s">
        <v>430</v>
      </c>
      <c r="DN445">
        <v>2</v>
      </c>
      <c r="DO445" t="b">
        <v>1</v>
      </c>
      <c r="DP445">
        <v>1694447185.714286</v>
      </c>
      <c r="DQ445">
        <v>581.5689999999998</v>
      </c>
      <c r="DR445">
        <v>674.9916785714286</v>
      </c>
      <c r="DS445">
        <v>23.17125</v>
      </c>
      <c r="DT445">
        <v>13.70825357142857</v>
      </c>
      <c r="DU445">
        <v>610.777</v>
      </c>
      <c r="DV445">
        <v>27.05606071428571</v>
      </c>
      <c r="DW445">
        <v>500.0146071428571</v>
      </c>
      <c r="DX445">
        <v>84.40850357142855</v>
      </c>
      <c r="DY445">
        <v>0.1000252785714286</v>
      </c>
      <c r="DZ445">
        <v>28.59697142857143</v>
      </c>
      <c r="EA445">
        <v>27.97681428571428</v>
      </c>
      <c r="EB445">
        <v>999.9000000000002</v>
      </c>
      <c r="EC445">
        <v>0</v>
      </c>
      <c r="ED445">
        <v>0</v>
      </c>
      <c r="EE445">
        <v>9994.533928571427</v>
      </c>
      <c r="EF445">
        <v>0</v>
      </c>
      <c r="EG445">
        <v>1551.803214285714</v>
      </c>
      <c r="EH445">
        <v>-93.42275357142856</v>
      </c>
      <c r="EI445">
        <v>595.3641785714286</v>
      </c>
      <c r="EJ445">
        <v>684.3731428571429</v>
      </c>
      <c r="EK445">
        <v>9.462994642857142</v>
      </c>
      <c r="EL445">
        <v>674.9916785714286</v>
      </c>
      <c r="EM445">
        <v>13.70825357142857</v>
      </c>
      <c r="EN445">
        <v>1.955850357142857</v>
      </c>
      <c r="EO445">
        <v>1.157093214285714</v>
      </c>
      <c r="EP445">
        <v>17.09137142857143</v>
      </c>
      <c r="EQ445">
        <v>9.060658571428572</v>
      </c>
      <c r="ER445">
        <v>1999.991785714285</v>
      </c>
      <c r="ES445">
        <v>0.9799953571428571</v>
      </c>
      <c r="ET445">
        <v>0.02000463928571429</v>
      </c>
      <c r="EU445">
        <v>0</v>
      </c>
      <c r="EV445">
        <v>672.3867142857141</v>
      </c>
      <c r="EW445">
        <v>5.00078</v>
      </c>
      <c r="EX445">
        <v>14965.425</v>
      </c>
      <c r="EY445">
        <v>16379.54285714286</v>
      </c>
      <c r="EZ445">
        <v>48.19842857142856</v>
      </c>
      <c r="FA445">
        <v>49.46399999999999</v>
      </c>
      <c r="FB445">
        <v>48.72521428571428</v>
      </c>
      <c r="FC445">
        <v>48.62014285714285</v>
      </c>
      <c r="FD445">
        <v>48.55989285714285</v>
      </c>
      <c r="FE445">
        <v>1955.081785714286</v>
      </c>
      <c r="FF445">
        <v>39.91</v>
      </c>
      <c r="FG445">
        <v>0</v>
      </c>
      <c r="FH445">
        <v>1694447193.9</v>
      </c>
      <c r="FI445">
        <v>0</v>
      </c>
      <c r="FJ445">
        <v>672.2453600000001</v>
      </c>
      <c r="FK445">
        <v>-13.18230767158361</v>
      </c>
      <c r="FL445">
        <v>-231.0846150438373</v>
      </c>
      <c r="FM445">
        <v>14963.08</v>
      </c>
      <c r="FN445">
        <v>15</v>
      </c>
      <c r="FO445">
        <v>1694445743.6</v>
      </c>
      <c r="FP445" t="s">
        <v>1213</v>
      </c>
      <c r="FQ445">
        <v>1694445743.6</v>
      </c>
      <c r="FR445">
        <v>1694445732.6</v>
      </c>
      <c r="FS445">
        <v>6</v>
      </c>
      <c r="FT445">
        <v>-0.279</v>
      </c>
      <c r="FU445">
        <v>-0.156</v>
      </c>
      <c r="FV445">
        <v>-26.299</v>
      </c>
      <c r="FW445">
        <v>-3.906</v>
      </c>
      <c r="FX445">
        <v>420</v>
      </c>
      <c r="FY445">
        <v>24</v>
      </c>
      <c r="FZ445">
        <v>0.06</v>
      </c>
      <c r="GA445">
        <v>0.06</v>
      </c>
      <c r="GB445">
        <v>-93.0158512195122</v>
      </c>
      <c r="GC445">
        <v>-10.74450940766561</v>
      </c>
      <c r="GD445">
        <v>1.085710007349794</v>
      </c>
      <c r="GE445">
        <v>0</v>
      </c>
      <c r="GF445">
        <v>9.471857073170732</v>
      </c>
      <c r="GG445">
        <v>-0.1017393031358943</v>
      </c>
      <c r="GH445">
        <v>0.0188929229547768</v>
      </c>
      <c r="GI445">
        <v>1</v>
      </c>
      <c r="GJ445">
        <v>1</v>
      </c>
      <c r="GK445">
        <v>2</v>
      </c>
      <c r="GL445" t="s">
        <v>438</v>
      </c>
      <c r="GM445">
        <v>3.10302</v>
      </c>
      <c r="GN445">
        <v>2.75816</v>
      </c>
      <c r="GO445">
        <v>0.107862</v>
      </c>
      <c r="GP445">
        <v>0.115368</v>
      </c>
      <c r="GQ445">
        <v>0.107406</v>
      </c>
      <c r="GR445">
        <v>0.066247</v>
      </c>
      <c r="GS445">
        <v>22490.6</v>
      </c>
      <c r="GT445">
        <v>20989</v>
      </c>
      <c r="GU445">
        <v>25790.6</v>
      </c>
      <c r="GV445">
        <v>24096.3</v>
      </c>
      <c r="GW445">
        <v>37006.8</v>
      </c>
      <c r="GX445">
        <v>32968.3</v>
      </c>
      <c r="GY445">
        <v>45137.5</v>
      </c>
      <c r="GZ445">
        <v>38199.2</v>
      </c>
      <c r="HA445">
        <v>1.76448</v>
      </c>
      <c r="HB445">
        <v>1.62022</v>
      </c>
      <c r="HC445">
        <v>-0.136465</v>
      </c>
      <c r="HD445">
        <v>0</v>
      </c>
      <c r="HE445">
        <v>30.2001</v>
      </c>
      <c r="HF445">
        <v>999.9</v>
      </c>
      <c r="HG445">
        <v>36.6</v>
      </c>
      <c r="HH445">
        <v>31.2</v>
      </c>
      <c r="HI445">
        <v>19.7882</v>
      </c>
      <c r="HJ445">
        <v>61.4747</v>
      </c>
      <c r="HK445">
        <v>24.1146</v>
      </c>
      <c r="HL445">
        <v>1</v>
      </c>
      <c r="HM445">
        <v>1.3628</v>
      </c>
      <c r="HN445">
        <v>7.96825</v>
      </c>
      <c r="HO445">
        <v>20.1271</v>
      </c>
      <c r="HP445">
        <v>5.20771</v>
      </c>
      <c r="HQ445">
        <v>11.992</v>
      </c>
      <c r="HR445">
        <v>4.96115</v>
      </c>
      <c r="HS445">
        <v>3.27405</v>
      </c>
      <c r="HT445">
        <v>9999</v>
      </c>
      <c r="HU445">
        <v>9999</v>
      </c>
      <c r="HV445">
        <v>9999</v>
      </c>
      <c r="HW445">
        <v>164.1</v>
      </c>
      <c r="HX445">
        <v>1.86374</v>
      </c>
      <c r="HY445">
        <v>1.85981</v>
      </c>
      <c r="HZ445">
        <v>1.85806</v>
      </c>
      <c r="IA445">
        <v>1.85947</v>
      </c>
      <c r="IB445">
        <v>1.85959</v>
      </c>
      <c r="IC445">
        <v>1.85806</v>
      </c>
      <c r="ID445">
        <v>1.85713</v>
      </c>
      <c r="IE445">
        <v>1.85211</v>
      </c>
      <c r="IF445">
        <v>0</v>
      </c>
      <c r="IG445">
        <v>0</v>
      </c>
      <c r="IH445">
        <v>0</v>
      </c>
      <c r="II445">
        <v>0</v>
      </c>
      <c r="IJ445" t="s">
        <v>433</v>
      </c>
      <c r="IK445" t="s">
        <v>434</v>
      </c>
      <c r="IL445" t="s">
        <v>435</v>
      </c>
      <c r="IM445" t="s">
        <v>435</v>
      </c>
      <c r="IN445" t="s">
        <v>435</v>
      </c>
      <c r="IO445" t="s">
        <v>435</v>
      </c>
      <c r="IP445">
        <v>0</v>
      </c>
      <c r="IQ445">
        <v>100</v>
      </c>
      <c r="IR445">
        <v>100</v>
      </c>
      <c r="IS445">
        <v>-29.618</v>
      </c>
      <c r="IT445">
        <v>-3.8843</v>
      </c>
      <c r="IU445">
        <v>-16.6085</v>
      </c>
      <c r="IV445">
        <v>-0.025043</v>
      </c>
      <c r="IW445">
        <v>8.203140000000001E-06</v>
      </c>
      <c r="IX445">
        <v>-1.60171E-09</v>
      </c>
      <c r="IY445">
        <v>-1.888628221791511</v>
      </c>
      <c r="IZ445">
        <v>-0.1542298006697892</v>
      </c>
      <c r="JA445">
        <v>0.004482180110296973</v>
      </c>
      <c r="JB445">
        <v>-5.576280945024944E-05</v>
      </c>
      <c r="JC445">
        <v>4</v>
      </c>
      <c r="JD445">
        <v>1967</v>
      </c>
      <c r="JE445">
        <v>1</v>
      </c>
      <c r="JF445">
        <v>28</v>
      </c>
      <c r="JG445">
        <v>24.2</v>
      </c>
      <c r="JH445">
        <v>24.3</v>
      </c>
      <c r="JI445">
        <v>1.8103</v>
      </c>
      <c r="JJ445">
        <v>2.6416</v>
      </c>
      <c r="JK445">
        <v>1.49658</v>
      </c>
      <c r="JL445">
        <v>2.40479</v>
      </c>
      <c r="JM445">
        <v>1.54907</v>
      </c>
      <c r="JN445">
        <v>2.37915</v>
      </c>
      <c r="JO445">
        <v>34.236</v>
      </c>
      <c r="JP445">
        <v>15.1915</v>
      </c>
      <c r="JQ445">
        <v>18</v>
      </c>
      <c r="JR445">
        <v>509.005</v>
      </c>
      <c r="JS445">
        <v>425.458</v>
      </c>
      <c r="JT445">
        <v>23.0352</v>
      </c>
      <c r="JU445">
        <v>42.3985</v>
      </c>
      <c r="JV445">
        <v>29.9999</v>
      </c>
      <c r="JW445">
        <v>42.2901</v>
      </c>
      <c r="JX445">
        <v>42.1488</v>
      </c>
      <c r="JY445">
        <v>36.3994</v>
      </c>
      <c r="JZ445">
        <v>6.04025</v>
      </c>
      <c r="KA445">
        <v>18.4782</v>
      </c>
      <c r="KB445">
        <v>23.044</v>
      </c>
      <c r="KC445">
        <v>720.946</v>
      </c>
      <c r="KD445">
        <v>13.8199</v>
      </c>
      <c r="KE445">
        <v>98.6088</v>
      </c>
      <c r="KF445">
        <v>92.0509</v>
      </c>
    </row>
    <row r="446" spans="1:292">
      <c r="A446">
        <v>428</v>
      </c>
      <c r="B446">
        <v>1694447198.5</v>
      </c>
      <c r="C446">
        <v>13118</v>
      </c>
      <c r="D446" t="s">
        <v>1298</v>
      </c>
      <c r="E446" t="s">
        <v>1299</v>
      </c>
      <c r="F446">
        <v>5</v>
      </c>
      <c r="G446" t="s">
        <v>1212</v>
      </c>
      <c r="H446">
        <v>1694447191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K446*DK446*100.0/(AV446*EE446),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K446*DK446*100.0/(AV446*EE446),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718.1450233111462</v>
      </c>
      <c r="AJ446">
        <v>634.5382060606062</v>
      </c>
      <c r="AK446">
        <v>3.215146882615113</v>
      </c>
      <c r="AL446">
        <v>65.84886567210333</v>
      </c>
      <c r="AM446">
        <f>(AO446 - AN446 + DX446*1E3/(8.314*(DZ446+273.15)) * AQ446/DW446 * AP446) * DW446/(100*DK446) * 1000/(1000 - AO446)</f>
        <v>0</v>
      </c>
      <c r="AN446">
        <v>13.73154747827956</v>
      </c>
      <c r="AO446">
        <v>23.15252484848484</v>
      </c>
      <c r="AP446">
        <v>1.116751657192234E-05</v>
      </c>
      <c r="AQ446">
        <v>103.5088978643958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429</v>
      </c>
      <c r="AX446" t="s">
        <v>429</v>
      </c>
      <c r="AY446">
        <v>0</v>
      </c>
      <c r="AZ446">
        <v>0</v>
      </c>
      <c r="BA446">
        <f>1-AY446/AZ446</f>
        <v>0</v>
      </c>
      <c r="BB446">
        <v>0</v>
      </c>
      <c r="BC446" t="s">
        <v>429</v>
      </c>
      <c r="BD446" t="s">
        <v>429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429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4.16</v>
      </c>
      <c r="DL446">
        <v>0.5</v>
      </c>
      <c r="DM446" t="s">
        <v>430</v>
      </c>
      <c r="DN446">
        <v>2</v>
      </c>
      <c r="DO446" t="b">
        <v>1</v>
      </c>
      <c r="DP446">
        <v>1694447191</v>
      </c>
      <c r="DQ446">
        <v>597.933037037037</v>
      </c>
      <c r="DR446">
        <v>692.5242222222223</v>
      </c>
      <c r="DS446">
        <v>23.16385555555555</v>
      </c>
      <c r="DT446">
        <v>13.71320740740741</v>
      </c>
      <c r="DU446">
        <v>627.4194814814814</v>
      </c>
      <c r="DV446">
        <v>27.04841111111112</v>
      </c>
      <c r="DW446">
        <v>500.0164074074074</v>
      </c>
      <c r="DX446">
        <v>84.40828148148148</v>
      </c>
      <c r="DY446">
        <v>0.1000705333333333</v>
      </c>
      <c r="DZ446">
        <v>28.59842962962963</v>
      </c>
      <c r="EA446">
        <v>27.97848518518518</v>
      </c>
      <c r="EB446">
        <v>999.9000000000001</v>
      </c>
      <c r="EC446">
        <v>0</v>
      </c>
      <c r="ED446">
        <v>0</v>
      </c>
      <c r="EE446">
        <v>9988.311851851851</v>
      </c>
      <c r="EF446">
        <v>0</v>
      </c>
      <c r="EG446">
        <v>1551.728518518519</v>
      </c>
      <c r="EH446">
        <v>-94.59124074074076</v>
      </c>
      <c r="EI446">
        <v>612.1118148148148</v>
      </c>
      <c r="EJ446">
        <v>702.1531111111113</v>
      </c>
      <c r="EK446">
        <v>9.450657037037036</v>
      </c>
      <c r="EL446">
        <v>692.5242222222223</v>
      </c>
      <c r="EM446">
        <v>13.71320740740741</v>
      </c>
      <c r="EN446">
        <v>1.955221111111112</v>
      </c>
      <c r="EO446">
        <v>1.157509259259259</v>
      </c>
      <c r="EP446">
        <v>17.08629259259259</v>
      </c>
      <c r="EQ446">
        <v>9.065965925925926</v>
      </c>
      <c r="ER446">
        <v>1999.991851851852</v>
      </c>
      <c r="ES446">
        <v>0.9799955555555555</v>
      </c>
      <c r="ET446">
        <v>0.02000444074074074</v>
      </c>
      <c r="EU446">
        <v>0</v>
      </c>
      <c r="EV446">
        <v>671.2325925925926</v>
      </c>
      <c r="EW446">
        <v>5.00078</v>
      </c>
      <c r="EX446">
        <v>14944.18518518518</v>
      </c>
      <c r="EY446">
        <v>16379.54444444445</v>
      </c>
      <c r="EZ446">
        <v>48.20114814814815</v>
      </c>
      <c r="FA446">
        <v>49.465</v>
      </c>
      <c r="FB446">
        <v>48.73118518518518</v>
      </c>
      <c r="FC446">
        <v>48.62237037037035</v>
      </c>
      <c r="FD446">
        <v>48.53207407407407</v>
      </c>
      <c r="FE446">
        <v>1955.081851851852</v>
      </c>
      <c r="FF446">
        <v>39.91</v>
      </c>
      <c r="FG446">
        <v>0</v>
      </c>
      <c r="FH446">
        <v>1694447198.7</v>
      </c>
      <c r="FI446">
        <v>0</v>
      </c>
      <c r="FJ446">
        <v>671.1910800000001</v>
      </c>
      <c r="FK446">
        <v>-12.6692307651028</v>
      </c>
      <c r="FL446">
        <v>-260.5846153803018</v>
      </c>
      <c r="FM446">
        <v>14943.484</v>
      </c>
      <c r="FN446">
        <v>15</v>
      </c>
      <c r="FO446">
        <v>1694445743.6</v>
      </c>
      <c r="FP446" t="s">
        <v>1213</v>
      </c>
      <c r="FQ446">
        <v>1694445743.6</v>
      </c>
      <c r="FR446">
        <v>1694445732.6</v>
      </c>
      <c r="FS446">
        <v>6</v>
      </c>
      <c r="FT446">
        <v>-0.279</v>
      </c>
      <c r="FU446">
        <v>-0.156</v>
      </c>
      <c r="FV446">
        <v>-26.299</v>
      </c>
      <c r="FW446">
        <v>-3.906</v>
      </c>
      <c r="FX446">
        <v>420</v>
      </c>
      <c r="FY446">
        <v>24</v>
      </c>
      <c r="FZ446">
        <v>0.06</v>
      </c>
      <c r="GA446">
        <v>0.06</v>
      </c>
      <c r="GB446">
        <v>-93.86973500000001</v>
      </c>
      <c r="GC446">
        <v>-13.0997898686674</v>
      </c>
      <c r="GD446">
        <v>1.264468081754142</v>
      </c>
      <c r="GE446">
        <v>0</v>
      </c>
      <c r="GF446">
        <v>9.454897750000001</v>
      </c>
      <c r="GG446">
        <v>-0.1125022514071544</v>
      </c>
      <c r="GH446">
        <v>0.02022775351929859</v>
      </c>
      <c r="GI446">
        <v>1</v>
      </c>
      <c r="GJ446">
        <v>1</v>
      </c>
      <c r="GK446">
        <v>2</v>
      </c>
      <c r="GL446" t="s">
        <v>438</v>
      </c>
      <c r="GM446">
        <v>3.10302</v>
      </c>
      <c r="GN446">
        <v>2.75795</v>
      </c>
      <c r="GO446">
        <v>0.109753</v>
      </c>
      <c r="GP446">
        <v>0.11727</v>
      </c>
      <c r="GQ446">
        <v>0.107391</v>
      </c>
      <c r="GR446">
        <v>0.0663387</v>
      </c>
      <c r="GS446">
        <v>22442.7</v>
      </c>
      <c r="GT446">
        <v>20943.8</v>
      </c>
      <c r="GU446">
        <v>25790.3</v>
      </c>
      <c r="GV446">
        <v>24096.2</v>
      </c>
      <c r="GW446">
        <v>37007.3</v>
      </c>
      <c r="GX446">
        <v>32965.1</v>
      </c>
      <c r="GY446">
        <v>45137.2</v>
      </c>
      <c r="GZ446">
        <v>38198.9</v>
      </c>
      <c r="HA446">
        <v>1.7643</v>
      </c>
      <c r="HB446">
        <v>1.6205</v>
      </c>
      <c r="HC446">
        <v>-0.136688</v>
      </c>
      <c r="HD446">
        <v>0</v>
      </c>
      <c r="HE446">
        <v>30.2068</v>
      </c>
      <c r="HF446">
        <v>999.9</v>
      </c>
      <c r="HG446">
        <v>36.6</v>
      </c>
      <c r="HH446">
        <v>31.2</v>
      </c>
      <c r="HI446">
        <v>19.7857</v>
      </c>
      <c r="HJ446">
        <v>61.4247</v>
      </c>
      <c r="HK446">
        <v>24.0665</v>
      </c>
      <c r="HL446">
        <v>1</v>
      </c>
      <c r="HM446">
        <v>1.36289</v>
      </c>
      <c r="HN446">
        <v>7.94263</v>
      </c>
      <c r="HO446">
        <v>20.1284</v>
      </c>
      <c r="HP446">
        <v>5.20741</v>
      </c>
      <c r="HQ446">
        <v>11.992</v>
      </c>
      <c r="HR446">
        <v>4.96105</v>
      </c>
      <c r="HS446">
        <v>3.27393</v>
      </c>
      <c r="HT446">
        <v>9999</v>
      </c>
      <c r="HU446">
        <v>9999</v>
      </c>
      <c r="HV446">
        <v>9999</v>
      </c>
      <c r="HW446">
        <v>164.1</v>
      </c>
      <c r="HX446">
        <v>1.86374</v>
      </c>
      <c r="HY446">
        <v>1.8598</v>
      </c>
      <c r="HZ446">
        <v>1.85806</v>
      </c>
      <c r="IA446">
        <v>1.85948</v>
      </c>
      <c r="IB446">
        <v>1.85959</v>
      </c>
      <c r="IC446">
        <v>1.85806</v>
      </c>
      <c r="ID446">
        <v>1.85712</v>
      </c>
      <c r="IE446">
        <v>1.85211</v>
      </c>
      <c r="IF446">
        <v>0</v>
      </c>
      <c r="IG446">
        <v>0</v>
      </c>
      <c r="IH446">
        <v>0</v>
      </c>
      <c r="II446">
        <v>0</v>
      </c>
      <c r="IJ446" t="s">
        <v>433</v>
      </c>
      <c r="IK446" t="s">
        <v>434</v>
      </c>
      <c r="IL446" t="s">
        <v>435</v>
      </c>
      <c r="IM446" t="s">
        <v>435</v>
      </c>
      <c r="IN446" t="s">
        <v>435</v>
      </c>
      <c r="IO446" t="s">
        <v>435</v>
      </c>
      <c r="IP446">
        <v>0</v>
      </c>
      <c r="IQ446">
        <v>100</v>
      </c>
      <c r="IR446">
        <v>100</v>
      </c>
      <c r="IS446">
        <v>-29.882</v>
      </c>
      <c r="IT446">
        <v>-3.8841</v>
      </c>
      <c r="IU446">
        <v>-16.6085</v>
      </c>
      <c r="IV446">
        <v>-0.025043</v>
      </c>
      <c r="IW446">
        <v>8.203140000000001E-06</v>
      </c>
      <c r="IX446">
        <v>-1.60171E-09</v>
      </c>
      <c r="IY446">
        <v>-1.888628221791511</v>
      </c>
      <c r="IZ446">
        <v>-0.1542298006697892</v>
      </c>
      <c r="JA446">
        <v>0.004482180110296973</v>
      </c>
      <c r="JB446">
        <v>-5.576280945024944E-05</v>
      </c>
      <c r="JC446">
        <v>4</v>
      </c>
      <c r="JD446">
        <v>1967</v>
      </c>
      <c r="JE446">
        <v>1</v>
      </c>
      <c r="JF446">
        <v>28</v>
      </c>
      <c r="JG446">
        <v>24.2</v>
      </c>
      <c r="JH446">
        <v>24.4</v>
      </c>
      <c r="JI446">
        <v>1.84448</v>
      </c>
      <c r="JJ446">
        <v>2.63306</v>
      </c>
      <c r="JK446">
        <v>1.49658</v>
      </c>
      <c r="JL446">
        <v>2.40479</v>
      </c>
      <c r="JM446">
        <v>1.54907</v>
      </c>
      <c r="JN446">
        <v>2.44019</v>
      </c>
      <c r="JO446">
        <v>34.236</v>
      </c>
      <c r="JP446">
        <v>15.209</v>
      </c>
      <c r="JQ446">
        <v>18</v>
      </c>
      <c r="JR446">
        <v>508.913</v>
      </c>
      <c r="JS446">
        <v>425.651</v>
      </c>
      <c r="JT446">
        <v>23.052</v>
      </c>
      <c r="JU446">
        <v>42.4018</v>
      </c>
      <c r="JV446">
        <v>30.0002</v>
      </c>
      <c r="JW446">
        <v>42.2937</v>
      </c>
      <c r="JX446">
        <v>42.1518</v>
      </c>
      <c r="JY446">
        <v>37.0999</v>
      </c>
      <c r="JZ446">
        <v>5.75098</v>
      </c>
      <c r="KA446">
        <v>18.4782</v>
      </c>
      <c r="KB446">
        <v>23.0609</v>
      </c>
      <c r="KC446">
        <v>740.998</v>
      </c>
      <c r="KD446">
        <v>13.8372</v>
      </c>
      <c r="KE446">
        <v>98.608</v>
      </c>
      <c r="KF446">
        <v>92.0504</v>
      </c>
    </row>
    <row r="447" spans="1:292">
      <c r="A447">
        <v>429</v>
      </c>
      <c r="B447">
        <v>1694447203.5</v>
      </c>
      <c r="C447">
        <v>13123</v>
      </c>
      <c r="D447" t="s">
        <v>1300</v>
      </c>
      <c r="E447" t="s">
        <v>1301</v>
      </c>
      <c r="F447">
        <v>5</v>
      </c>
      <c r="G447" t="s">
        <v>1212</v>
      </c>
      <c r="H447">
        <v>1694447195.714286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K447*DK447*100.0/(AV447*EE447),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K447*DK447*100.0/(AV447*EE447),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735.302655940309</v>
      </c>
      <c r="AJ447">
        <v>650.9294424242423</v>
      </c>
      <c r="AK447">
        <v>3.281780701994362</v>
      </c>
      <c r="AL447">
        <v>65.84886567210333</v>
      </c>
      <c r="AM447">
        <f>(AO447 - AN447 + DX447*1E3/(8.314*(DZ447+273.15)) * AQ447/DW447 * AP447) * DW447/(100*DK447) * 1000/(1000 - AO447)</f>
        <v>0</v>
      </c>
      <c r="AN447">
        <v>13.75567900441146</v>
      </c>
      <c r="AO447">
        <v>23.14235212121211</v>
      </c>
      <c r="AP447">
        <v>-0.000101036701475502</v>
      </c>
      <c r="AQ447">
        <v>103.5088978643958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429</v>
      </c>
      <c r="AX447" t="s">
        <v>429</v>
      </c>
      <c r="AY447">
        <v>0</v>
      </c>
      <c r="AZ447">
        <v>0</v>
      </c>
      <c r="BA447">
        <f>1-AY447/AZ447</f>
        <v>0</v>
      </c>
      <c r="BB447">
        <v>0</v>
      </c>
      <c r="BC447" t="s">
        <v>429</v>
      </c>
      <c r="BD447" t="s">
        <v>429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429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4.16</v>
      </c>
      <c r="DL447">
        <v>0.5</v>
      </c>
      <c r="DM447" t="s">
        <v>430</v>
      </c>
      <c r="DN447">
        <v>2</v>
      </c>
      <c r="DO447" t="b">
        <v>1</v>
      </c>
      <c r="DP447">
        <v>1694447195.714286</v>
      </c>
      <c r="DQ447">
        <v>612.7331785714285</v>
      </c>
      <c r="DR447">
        <v>708.3230357142858</v>
      </c>
      <c r="DS447">
        <v>23.15492499999999</v>
      </c>
      <c r="DT447">
        <v>13.72593928571429</v>
      </c>
      <c r="DU447">
        <v>642.4688571428571</v>
      </c>
      <c r="DV447">
        <v>27.03916785714286</v>
      </c>
      <c r="DW447">
        <v>499.9758928571428</v>
      </c>
      <c r="DX447">
        <v>84.40810357142857</v>
      </c>
      <c r="DY447">
        <v>0.100008675</v>
      </c>
      <c r="DZ447">
        <v>28.59965714285714</v>
      </c>
      <c r="EA447">
        <v>27.97627142857143</v>
      </c>
      <c r="EB447">
        <v>999.9000000000002</v>
      </c>
      <c r="EC447">
        <v>0</v>
      </c>
      <c r="ED447">
        <v>0</v>
      </c>
      <c r="EE447">
        <v>9991.560357142856</v>
      </c>
      <c r="EF447">
        <v>0</v>
      </c>
      <c r="EG447">
        <v>1552.000357142857</v>
      </c>
      <c r="EH447">
        <v>-95.58980714285714</v>
      </c>
      <c r="EI447">
        <v>627.2572142857143</v>
      </c>
      <c r="EJ447">
        <v>718.1810714285714</v>
      </c>
      <c r="EK447">
        <v>9.428995714285715</v>
      </c>
      <c r="EL447">
        <v>708.3230357142858</v>
      </c>
      <c r="EM447">
        <v>13.72593928571429</v>
      </c>
      <c r="EN447">
        <v>1.954463214285714</v>
      </c>
      <c r="EO447">
        <v>1.158580357142857</v>
      </c>
      <c r="EP447">
        <v>17.08017142857143</v>
      </c>
      <c r="EQ447">
        <v>9.079677499999999</v>
      </c>
      <c r="ER447">
        <v>2000.016071428572</v>
      </c>
      <c r="ES447">
        <v>0.9799957857142856</v>
      </c>
      <c r="ET447">
        <v>0.02000421428571429</v>
      </c>
      <c r="EU447">
        <v>0</v>
      </c>
      <c r="EV447">
        <v>670.1046428571428</v>
      </c>
      <c r="EW447">
        <v>5.00078</v>
      </c>
      <c r="EX447">
        <v>14923.46785714286</v>
      </c>
      <c r="EY447">
        <v>16379.74642857143</v>
      </c>
      <c r="EZ447">
        <v>48.2072857142857</v>
      </c>
      <c r="FA447">
        <v>49.46399999999999</v>
      </c>
      <c r="FB447">
        <v>48.70507142857142</v>
      </c>
      <c r="FC447">
        <v>48.62464285714284</v>
      </c>
      <c r="FD447">
        <v>48.54660714285713</v>
      </c>
      <c r="FE447">
        <v>1955.106071428571</v>
      </c>
      <c r="FF447">
        <v>39.91</v>
      </c>
      <c r="FG447">
        <v>0</v>
      </c>
      <c r="FH447">
        <v>1694447204.1</v>
      </c>
      <c r="FI447">
        <v>0</v>
      </c>
      <c r="FJ447">
        <v>669.9544230769231</v>
      </c>
      <c r="FK447">
        <v>-15.69514530462479</v>
      </c>
      <c r="FL447">
        <v>-273.9760683922059</v>
      </c>
      <c r="FM447">
        <v>14920.91538461538</v>
      </c>
      <c r="FN447">
        <v>15</v>
      </c>
      <c r="FO447">
        <v>1694445743.6</v>
      </c>
      <c r="FP447" t="s">
        <v>1213</v>
      </c>
      <c r="FQ447">
        <v>1694445743.6</v>
      </c>
      <c r="FR447">
        <v>1694445732.6</v>
      </c>
      <c r="FS447">
        <v>6</v>
      </c>
      <c r="FT447">
        <v>-0.279</v>
      </c>
      <c r="FU447">
        <v>-0.156</v>
      </c>
      <c r="FV447">
        <v>-26.299</v>
      </c>
      <c r="FW447">
        <v>-3.906</v>
      </c>
      <c r="FX447">
        <v>420</v>
      </c>
      <c r="FY447">
        <v>24</v>
      </c>
      <c r="FZ447">
        <v>0.06</v>
      </c>
      <c r="GA447">
        <v>0.06</v>
      </c>
      <c r="GB447">
        <v>-94.99777073170731</v>
      </c>
      <c r="GC447">
        <v>-12.78378815331035</v>
      </c>
      <c r="GD447">
        <v>1.262637515957902</v>
      </c>
      <c r="GE447">
        <v>0</v>
      </c>
      <c r="GF447">
        <v>9.436948780487805</v>
      </c>
      <c r="GG447">
        <v>-0.2792788850174137</v>
      </c>
      <c r="GH447">
        <v>0.03258413710988396</v>
      </c>
      <c r="GI447">
        <v>1</v>
      </c>
      <c r="GJ447">
        <v>1</v>
      </c>
      <c r="GK447">
        <v>2</v>
      </c>
      <c r="GL447" t="s">
        <v>438</v>
      </c>
      <c r="GM447">
        <v>3.10317</v>
      </c>
      <c r="GN447">
        <v>2.75832</v>
      </c>
      <c r="GO447">
        <v>0.111661</v>
      </c>
      <c r="GP447">
        <v>0.119143</v>
      </c>
      <c r="GQ447">
        <v>0.107363</v>
      </c>
      <c r="GR447">
        <v>0.06638910000000001</v>
      </c>
      <c r="GS447">
        <v>22394.3</v>
      </c>
      <c r="GT447">
        <v>20898.9</v>
      </c>
      <c r="GU447">
        <v>25790</v>
      </c>
      <c r="GV447">
        <v>24095.8</v>
      </c>
      <c r="GW447">
        <v>37008.2</v>
      </c>
      <c r="GX447">
        <v>32963.1</v>
      </c>
      <c r="GY447">
        <v>45136.6</v>
      </c>
      <c r="GZ447">
        <v>38198.5</v>
      </c>
      <c r="HA447">
        <v>1.76465</v>
      </c>
      <c r="HB447">
        <v>1.6203</v>
      </c>
      <c r="HC447">
        <v>-0.137359</v>
      </c>
      <c r="HD447">
        <v>0</v>
      </c>
      <c r="HE447">
        <v>30.2132</v>
      </c>
      <c r="HF447">
        <v>999.9</v>
      </c>
      <c r="HG447">
        <v>36.6</v>
      </c>
      <c r="HH447">
        <v>31.2</v>
      </c>
      <c r="HI447">
        <v>19.7864</v>
      </c>
      <c r="HJ447">
        <v>61.4047</v>
      </c>
      <c r="HK447">
        <v>24.1306</v>
      </c>
      <c r="HL447">
        <v>1</v>
      </c>
      <c r="HM447">
        <v>1.36319</v>
      </c>
      <c r="HN447">
        <v>7.92282</v>
      </c>
      <c r="HO447">
        <v>20.1294</v>
      </c>
      <c r="HP447">
        <v>5.20681</v>
      </c>
      <c r="HQ447">
        <v>11.992</v>
      </c>
      <c r="HR447">
        <v>4.9612</v>
      </c>
      <c r="HS447">
        <v>3.27395</v>
      </c>
      <c r="HT447">
        <v>9999</v>
      </c>
      <c r="HU447">
        <v>9999</v>
      </c>
      <c r="HV447">
        <v>9999</v>
      </c>
      <c r="HW447">
        <v>164.1</v>
      </c>
      <c r="HX447">
        <v>1.86375</v>
      </c>
      <c r="HY447">
        <v>1.85983</v>
      </c>
      <c r="HZ447">
        <v>1.85806</v>
      </c>
      <c r="IA447">
        <v>1.85948</v>
      </c>
      <c r="IB447">
        <v>1.85959</v>
      </c>
      <c r="IC447">
        <v>1.85806</v>
      </c>
      <c r="ID447">
        <v>1.85714</v>
      </c>
      <c r="IE447">
        <v>1.85211</v>
      </c>
      <c r="IF447">
        <v>0</v>
      </c>
      <c r="IG447">
        <v>0</v>
      </c>
      <c r="IH447">
        <v>0</v>
      </c>
      <c r="II447">
        <v>0</v>
      </c>
      <c r="IJ447" t="s">
        <v>433</v>
      </c>
      <c r="IK447" t="s">
        <v>434</v>
      </c>
      <c r="IL447" t="s">
        <v>435</v>
      </c>
      <c r="IM447" t="s">
        <v>435</v>
      </c>
      <c r="IN447" t="s">
        <v>435</v>
      </c>
      <c r="IO447" t="s">
        <v>435</v>
      </c>
      <c r="IP447">
        <v>0</v>
      </c>
      <c r="IQ447">
        <v>100</v>
      </c>
      <c r="IR447">
        <v>100</v>
      </c>
      <c r="IS447">
        <v>-30.147</v>
      </c>
      <c r="IT447">
        <v>-3.8838</v>
      </c>
      <c r="IU447">
        <v>-16.6085</v>
      </c>
      <c r="IV447">
        <v>-0.025043</v>
      </c>
      <c r="IW447">
        <v>8.203140000000001E-06</v>
      </c>
      <c r="IX447">
        <v>-1.60171E-09</v>
      </c>
      <c r="IY447">
        <v>-1.888628221791511</v>
      </c>
      <c r="IZ447">
        <v>-0.1542298006697892</v>
      </c>
      <c r="JA447">
        <v>0.004482180110296973</v>
      </c>
      <c r="JB447">
        <v>-5.576280945024944E-05</v>
      </c>
      <c r="JC447">
        <v>4</v>
      </c>
      <c r="JD447">
        <v>1967</v>
      </c>
      <c r="JE447">
        <v>1</v>
      </c>
      <c r="JF447">
        <v>28</v>
      </c>
      <c r="JG447">
        <v>24.3</v>
      </c>
      <c r="JH447">
        <v>24.5</v>
      </c>
      <c r="JI447">
        <v>1.87622</v>
      </c>
      <c r="JJ447">
        <v>2.63794</v>
      </c>
      <c r="JK447">
        <v>1.49658</v>
      </c>
      <c r="JL447">
        <v>2.40479</v>
      </c>
      <c r="JM447">
        <v>1.54907</v>
      </c>
      <c r="JN447">
        <v>2.38403</v>
      </c>
      <c r="JO447">
        <v>34.236</v>
      </c>
      <c r="JP447">
        <v>15.1915</v>
      </c>
      <c r="JQ447">
        <v>18</v>
      </c>
      <c r="JR447">
        <v>509.15</v>
      </c>
      <c r="JS447">
        <v>425.542</v>
      </c>
      <c r="JT447">
        <v>23.0679</v>
      </c>
      <c r="JU447">
        <v>42.4046</v>
      </c>
      <c r="JV447">
        <v>30.0004</v>
      </c>
      <c r="JW447">
        <v>42.2948</v>
      </c>
      <c r="JX447">
        <v>42.1552</v>
      </c>
      <c r="JY447">
        <v>37.7291</v>
      </c>
      <c r="JZ447">
        <v>5.45786</v>
      </c>
      <c r="KA447">
        <v>18.0972</v>
      </c>
      <c r="KB447">
        <v>23.076</v>
      </c>
      <c r="KC447">
        <v>754.535</v>
      </c>
      <c r="KD447">
        <v>13.8545</v>
      </c>
      <c r="KE447">
        <v>98.6067</v>
      </c>
      <c r="KF447">
        <v>92.0491</v>
      </c>
    </row>
    <row r="448" spans="1:292">
      <c r="A448">
        <v>430</v>
      </c>
      <c r="B448">
        <v>1694447208.5</v>
      </c>
      <c r="C448">
        <v>13128</v>
      </c>
      <c r="D448" t="s">
        <v>1302</v>
      </c>
      <c r="E448" t="s">
        <v>1303</v>
      </c>
      <c r="F448">
        <v>5</v>
      </c>
      <c r="G448" t="s">
        <v>1212</v>
      </c>
      <c r="H448">
        <v>1694447201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K448*DK448*100.0/(AV448*EE448),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K448*DK448*100.0/(AV448*EE448),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752.3113028538778</v>
      </c>
      <c r="AJ448">
        <v>667.3158787878789</v>
      </c>
      <c r="AK448">
        <v>3.279828689794155</v>
      </c>
      <c r="AL448">
        <v>65.84886567210333</v>
      </c>
      <c r="AM448">
        <f>(AO448 - AN448 + DX448*1E3/(8.314*(DZ448+273.15)) * AQ448/DW448 * AP448) * DW448/(100*DK448) * 1000/(1000 - AO448)</f>
        <v>0</v>
      </c>
      <c r="AN448">
        <v>13.74336247831275</v>
      </c>
      <c r="AO448">
        <v>23.12443757575758</v>
      </c>
      <c r="AP448">
        <v>-0.0001201973036705094</v>
      </c>
      <c r="AQ448">
        <v>103.5088978643958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429</v>
      </c>
      <c r="AX448" t="s">
        <v>429</v>
      </c>
      <c r="AY448">
        <v>0</v>
      </c>
      <c r="AZ448">
        <v>0</v>
      </c>
      <c r="BA448">
        <f>1-AY448/AZ448</f>
        <v>0</v>
      </c>
      <c r="BB448">
        <v>0</v>
      </c>
      <c r="BC448" t="s">
        <v>429</v>
      </c>
      <c r="BD448" t="s">
        <v>429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429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4.16</v>
      </c>
      <c r="DL448">
        <v>0.5</v>
      </c>
      <c r="DM448" t="s">
        <v>430</v>
      </c>
      <c r="DN448">
        <v>2</v>
      </c>
      <c r="DO448" t="b">
        <v>1</v>
      </c>
      <c r="DP448">
        <v>1694447201</v>
      </c>
      <c r="DQ448">
        <v>629.4987037037037</v>
      </c>
      <c r="DR448">
        <v>726.088</v>
      </c>
      <c r="DS448">
        <v>23.14454444444445</v>
      </c>
      <c r="DT448">
        <v>13.7447</v>
      </c>
      <c r="DU448">
        <v>659.513962962963</v>
      </c>
      <c r="DV448">
        <v>27.02842592592592</v>
      </c>
      <c r="DW448">
        <v>500.0044074074074</v>
      </c>
      <c r="DX448">
        <v>84.40744444444444</v>
      </c>
      <c r="DY448">
        <v>0.1000781370370371</v>
      </c>
      <c r="DZ448">
        <v>28.59868148148148</v>
      </c>
      <c r="EA448">
        <v>27.97795925925926</v>
      </c>
      <c r="EB448">
        <v>999.9000000000001</v>
      </c>
      <c r="EC448">
        <v>0</v>
      </c>
      <c r="ED448">
        <v>0</v>
      </c>
      <c r="EE448">
        <v>9987.126296296296</v>
      </c>
      <c r="EF448">
        <v>0</v>
      </c>
      <c r="EG448">
        <v>1552.133333333333</v>
      </c>
      <c r="EH448">
        <v>-96.58921851851849</v>
      </c>
      <c r="EI448">
        <v>644.4133333333332</v>
      </c>
      <c r="EJ448">
        <v>736.207037037037</v>
      </c>
      <c r="EK448">
        <v>9.399857407407408</v>
      </c>
      <c r="EL448">
        <v>726.088</v>
      </c>
      <c r="EM448">
        <v>13.7447</v>
      </c>
      <c r="EN448">
        <v>1.953572222222222</v>
      </c>
      <c r="EO448">
        <v>1.160154444444444</v>
      </c>
      <c r="EP448">
        <v>17.07297407407407</v>
      </c>
      <c r="EQ448">
        <v>9.099834074074074</v>
      </c>
      <c r="ER448">
        <v>2000.025185185185</v>
      </c>
      <c r="ES448">
        <v>0.9799958888888888</v>
      </c>
      <c r="ET448">
        <v>0.02000411111111111</v>
      </c>
      <c r="EU448">
        <v>0</v>
      </c>
      <c r="EV448">
        <v>668.8076666666667</v>
      </c>
      <c r="EW448">
        <v>5.00078</v>
      </c>
      <c r="EX448">
        <v>14899.36666666667</v>
      </c>
      <c r="EY448">
        <v>16379.81481481482</v>
      </c>
      <c r="EZ448">
        <v>48.22425925925926</v>
      </c>
      <c r="FA448">
        <v>49.465</v>
      </c>
      <c r="FB448">
        <v>48.70577777777777</v>
      </c>
      <c r="FC448">
        <v>48.64088888888888</v>
      </c>
      <c r="FD448">
        <v>48.54844444444444</v>
      </c>
      <c r="FE448">
        <v>1955.115185185186</v>
      </c>
      <c r="FF448">
        <v>39.91</v>
      </c>
      <c r="FG448">
        <v>0</v>
      </c>
      <c r="FH448">
        <v>1694447208.9</v>
      </c>
      <c r="FI448">
        <v>0</v>
      </c>
      <c r="FJ448">
        <v>668.7340769230771</v>
      </c>
      <c r="FK448">
        <v>-15.63500856691009</v>
      </c>
      <c r="FL448">
        <v>-271.8905982701292</v>
      </c>
      <c r="FM448">
        <v>14899.16923076923</v>
      </c>
      <c r="FN448">
        <v>15</v>
      </c>
      <c r="FO448">
        <v>1694445743.6</v>
      </c>
      <c r="FP448" t="s">
        <v>1213</v>
      </c>
      <c r="FQ448">
        <v>1694445743.6</v>
      </c>
      <c r="FR448">
        <v>1694445732.6</v>
      </c>
      <c r="FS448">
        <v>6</v>
      </c>
      <c r="FT448">
        <v>-0.279</v>
      </c>
      <c r="FU448">
        <v>-0.156</v>
      </c>
      <c r="FV448">
        <v>-26.299</v>
      </c>
      <c r="FW448">
        <v>-3.906</v>
      </c>
      <c r="FX448">
        <v>420</v>
      </c>
      <c r="FY448">
        <v>24</v>
      </c>
      <c r="FZ448">
        <v>0.06</v>
      </c>
      <c r="GA448">
        <v>0.06</v>
      </c>
      <c r="GB448">
        <v>-95.99978292682927</v>
      </c>
      <c r="GC448">
        <v>-11.44126411149839</v>
      </c>
      <c r="GD448">
        <v>1.131385223240539</v>
      </c>
      <c r="GE448">
        <v>0</v>
      </c>
      <c r="GF448">
        <v>9.419699756097561</v>
      </c>
      <c r="GG448">
        <v>-0.341304668989552</v>
      </c>
      <c r="GH448">
        <v>0.03557573772354772</v>
      </c>
      <c r="GI448">
        <v>1</v>
      </c>
      <c r="GJ448">
        <v>1</v>
      </c>
      <c r="GK448">
        <v>2</v>
      </c>
      <c r="GL448" t="s">
        <v>438</v>
      </c>
      <c r="GM448">
        <v>3.10303</v>
      </c>
      <c r="GN448">
        <v>2.75763</v>
      </c>
      <c r="GO448">
        <v>0.113544</v>
      </c>
      <c r="GP448">
        <v>0.121</v>
      </c>
      <c r="GQ448">
        <v>0.107308</v>
      </c>
      <c r="GR448">
        <v>0.0663768</v>
      </c>
      <c r="GS448">
        <v>22346.3</v>
      </c>
      <c r="GT448">
        <v>20854.7</v>
      </c>
      <c r="GU448">
        <v>25789.3</v>
      </c>
      <c r="GV448">
        <v>24095.7</v>
      </c>
      <c r="GW448">
        <v>37010.2</v>
      </c>
      <c r="GX448">
        <v>32963.3</v>
      </c>
      <c r="GY448">
        <v>45136</v>
      </c>
      <c r="GZ448">
        <v>38197.9</v>
      </c>
      <c r="HA448">
        <v>1.7642</v>
      </c>
      <c r="HB448">
        <v>1.62055</v>
      </c>
      <c r="HC448">
        <v>-0.13724</v>
      </c>
      <c r="HD448">
        <v>0</v>
      </c>
      <c r="HE448">
        <v>30.2191</v>
      </c>
      <c r="HF448">
        <v>999.9</v>
      </c>
      <c r="HG448">
        <v>36.5</v>
      </c>
      <c r="HH448">
        <v>31.2</v>
      </c>
      <c r="HI448">
        <v>19.7312</v>
      </c>
      <c r="HJ448">
        <v>61.3247</v>
      </c>
      <c r="HK448">
        <v>24.0385</v>
      </c>
      <c r="HL448">
        <v>1</v>
      </c>
      <c r="HM448">
        <v>1.36339</v>
      </c>
      <c r="HN448">
        <v>7.88955</v>
      </c>
      <c r="HO448">
        <v>20.1309</v>
      </c>
      <c r="HP448">
        <v>5.20636</v>
      </c>
      <c r="HQ448">
        <v>11.992</v>
      </c>
      <c r="HR448">
        <v>4.96095</v>
      </c>
      <c r="HS448">
        <v>3.27387</v>
      </c>
      <c r="HT448">
        <v>9999</v>
      </c>
      <c r="HU448">
        <v>9999</v>
      </c>
      <c r="HV448">
        <v>9999</v>
      </c>
      <c r="HW448">
        <v>164.1</v>
      </c>
      <c r="HX448">
        <v>1.86377</v>
      </c>
      <c r="HY448">
        <v>1.85981</v>
      </c>
      <c r="HZ448">
        <v>1.85806</v>
      </c>
      <c r="IA448">
        <v>1.85949</v>
      </c>
      <c r="IB448">
        <v>1.85959</v>
      </c>
      <c r="IC448">
        <v>1.85806</v>
      </c>
      <c r="ID448">
        <v>1.85712</v>
      </c>
      <c r="IE448">
        <v>1.85211</v>
      </c>
      <c r="IF448">
        <v>0</v>
      </c>
      <c r="IG448">
        <v>0</v>
      </c>
      <c r="IH448">
        <v>0</v>
      </c>
      <c r="II448">
        <v>0</v>
      </c>
      <c r="IJ448" t="s">
        <v>433</v>
      </c>
      <c r="IK448" t="s">
        <v>434</v>
      </c>
      <c r="IL448" t="s">
        <v>435</v>
      </c>
      <c r="IM448" t="s">
        <v>435</v>
      </c>
      <c r="IN448" t="s">
        <v>435</v>
      </c>
      <c r="IO448" t="s">
        <v>435</v>
      </c>
      <c r="IP448">
        <v>0</v>
      </c>
      <c r="IQ448">
        <v>100</v>
      </c>
      <c r="IR448">
        <v>100</v>
      </c>
      <c r="IS448">
        <v>-30.412</v>
      </c>
      <c r="IT448">
        <v>-3.8831</v>
      </c>
      <c r="IU448">
        <v>-16.6085</v>
      </c>
      <c r="IV448">
        <v>-0.025043</v>
      </c>
      <c r="IW448">
        <v>8.203140000000001E-06</v>
      </c>
      <c r="IX448">
        <v>-1.60171E-09</v>
      </c>
      <c r="IY448">
        <v>-1.888628221791511</v>
      </c>
      <c r="IZ448">
        <v>-0.1542298006697892</v>
      </c>
      <c r="JA448">
        <v>0.004482180110296973</v>
      </c>
      <c r="JB448">
        <v>-5.576280945024944E-05</v>
      </c>
      <c r="JC448">
        <v>4</v>
      </c>
      <c r="JD448">
        <v>1967</v>
      </c>
      <c r="JE448">
        <v>1</v>
      </c>
      <c r="JF448">
        <v>28</v>
      </c>
      <c r="JG448">
        <v>24.4</v>
      </c>
      <c r="JH448">
        <v>24.6</v>
      </c>
      <c r="JI448">
        <v>1.91162</v>
      </c>
      <c r="JJ448">
        <v>2.62817</v>
      </c>
      <c r="JK448">
        <v>1.49658</v>
      </c>
      <c r="JL448">
        <v>2.40479</v>
      </c>
      <c r="JM448">
        <v>1.54907</v>
      </c>
      <c r="JN448">
        <v>2.43774</v>
      </c>
      <c r="JO448">
        <v>34.236</v>
      </c>
      <c r="JP448">
        <v>15.2003</v>
      </c>
      <c r="JQ448">
        <v>18</v>
      </c>
      <c r="JR448">
        <v>508.88</v>
      </c>
      <c r="JS448">
        <v>425.714</v>
      </c>
      <c r="JT448">
        <v>23.0836</v>
      </c>
      <c r="JU448">
        <v>42.4089</v>
      </c>
      <c r="JV448">
        <v>30.0004</v>
      </c>
      <c r="JW448">
        <v>42.2987</v>
      </c>
      <c r="JX448">
        <v>42.1574</v>
      </c>
      <c r="JY448">
        <v>38.4352</v>
      </c>
      <c r="JZ448">
        <v>5.18491</v>
      </c>
      <c r="KA448">
        <v>18.0972</v>
      </c>
      <c r="KB448">
        <v>23.0936</v>
      </c>
      <c r="KC448">
        <v>774.789</v>
      </c>
      <c r="KD448">
        <v>13.8924</v>
      </c>
      <c r="KE448">
        <v>98.6049</v>
      </c>
      <c r="KF448">
        <v>92.04810000000001</v>
      </c>
    </row>
    <row r="449" spans="1:292">
      <c r="A449">
        <v>431</v>
      </c>
      <c r="B449">
        <v>1694447213.5</v>
      </c>
      <c r="C449">
        <v>13133</v>
      </c>
      <c r="D449" t="s">
        <v>1304</v>
      </c>
      <c r="E449" t="s">
        <v>1305</v>
      </c>
      <c r="F449">
        <v>5</v>
      </c>
      <c r="G449" t="s">
        <v>1212</v>
      </c>
      <c r="H449">
        <v>1694447205.714286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K449*DK449*100.0/(AV449*EE449),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K449*DK449*100.0/(AV449*EE449),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769.5685212664317</v>
      </c>
      <c r="AJ449">
        <v>683.8832545454543</v>
      </c>
      <c r="AK449">
        <v>3.324559759913224</v>
      </c>
      <c r="AL449">
        <v>65.84886567210333</v>
      </c>
      <c r="AM449">
        <f>(AO449 - AN449 + DX449*1E3/(8.314*(DZ449+273.15)) * AQ449/DW449 * AP449) * DW449/(100*DK449) * 1000/(1000 - AO449)</f>
        <v>0</v>
      </c>
      <c r="AN449">
        <v>13.77203453135157</v>
      </c>
      <c r="AO449">
        <v>23.10914787878788</v>
      </c>
      <c r="AP449">
        <v>-0.0001181317072340176</v>
      </c>
      <c r="AQ449">
        <v>103.5088978643958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429</v>
      </c>
      <c r="AX449" t="s">
        <v>429</v>
      </c>
      <c r="AY449">
        <v>0</v>
      </c>
      <c r="AZ449">
        <v>0</v>
      </c>
      <c r="BA449">
        <f>1-AY449/AZ449</f>
        <v>0</v>
      </c>
      <c r="BB449">
        <v>0</v>
      </c>
      <c r="BC449" t="s">
        <v>429</v>
      </c>
      <c r="BD449" t="s">
        <v>429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429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4.16</v>
      </c>
      <c r="DL449">
        <v>0.5</v>
      </c>
      <c r="DM449" t="s">
        <v>430</v>
      </c>
      <c r="DN449">
        <v>2</v>
      </c>
      <c r="DO449" t="b">
        <v>1</v>
      </c>
      <c r="DP449">
        <v>1694447205.714286</v>
      </c>
      <c r="DQ449">
        <v>644.5857142857143</v>
      </c>
      <c r="DR449">
        <v>742.0208214285715</v>
      </c>
      <c r="DS449">
        <v>23.13213571428571</v>
      </c>
      <c r="DT449">
        <v>13.75801071428572</v>
      </c>
      <c r="DU449">
        <v>674.8498571428572</v>
      </c>
      <c r="DV449">
        <v>27.01557857142857</v>
      </c>
      <c r="DW449">
        <v>499.986392857143</v>
      </c>
      <c r="DX449">
        <v>84.40757500000002</v>
      </c>
      <c r="DY449">
        <v>0.1000168357142857</v>
      </c>
      <c r="DZ449">
        <v>28.597375</v>
      </c>
      <c r="EA449">
        <v>27.97780357142857</v>
      </c>
      <c r="EB449">
        <v>999.9000000000002</v>
      </c>
      <c r="EC449">
        <v>0</v>
      </c>
      <c r="ED449">
        <v>0</v>
      </c>
      <c r="EE449">
        <v>9985.64392857143</v>
      </c>
      <c r="EF449">
        <v>0</v>
      </c>
      <c r="EG449">
        <v>1552.200714285714</v>
      </c>
      <c r="EH449">
        <v>-97.43501428571429</v>
      </c>
      <c r="EI449">
        <v>659.8493214285717</v>
      </c>
      <c r="EJ449">
        <v>752.3721071428573</v>
      </c>
      <c r="EK449">
        <v>9.374129642857142</v>
      </c>
      <c r="EL449">
        <v>742.0208214285715</v>
      </c>
      <c r="EM449">
        <v>13.75801071428572</v>
      </c>
      <c r="EN449">
        <v>1.952527857142857</v>
      </c>
      <c r="EO449">
        <v>1.16128</v>
      </c>
      <c r="EP449">
        <v>17.06452857142857</v>
      </c>
      <c r="EQ449">
        <v>9.114215</v>
      </c>
      <c r="ER449">
        <v>2000.015714285714</v>
      </c>
      <c r="ES449">
        <v>0.9799957857142856</v>
      </c>
      <c r="ET449">
        <v>0.02000421428571429</v>
      </c>
      <c r="EU449">
        <v>0</v>
      </c>
      <c r="EV449">
        <v>667.6975357142857</v>
      </c>
      <c r="EW449">
        <v>5.00078</v>
      </c>
      <c r="EX449">
        <v>14877.94642857143</v>
      </c>
      <c r="EY449">
        <v>16379.73571428571</v>
      </c>
      <c r="EZ449">
        <v>48.22957142857142</v>
      </c>
      <c r="FA449">
        <v>49.4685</v>
      </c>
      <c r="FB449">
        <v>48.69614285714285</v>
      </c>
      <c r="FC449">
        <v>48.64474999999999</v>
      </c>
      <c r="FD449">
        <v>48.58457142857143</v>
      </c>
      <c r="FE449">
        <v>1955.105714285714</v>
      </c>
      <c r="FF449">
        <v>39.91</v>
      </c>
      <c r="FG449">
        <v>0</v>
      </c>
      <c r="FH449">
        <v>1694447213.7</v>
      </c>
      <c r="FI449">
        <v>0</v>
      </c>
      <c r="FJ449">
        <v>667.6108076923077</v>
      </c>
      <c r="FK449">
        <v>-13.04147011004521</v>
      </c>
      <c r="FL449">
        <v>-269.5008548633958</v>
      </c>
      <c r="FM449">
        <v>14877.34230769231</v>
      </c>
      <c r="FN449">
        <v>15</v>
      </c>
      <c r="FO449">
        <v>1694445743.6</v>
      </c>
      <c r="FP449" t="s">
        <v>1213</v>
      </c>
      <c r="FQ449">
        <v>1694445743.6</v>
      </c>
      <c r="FR449">
        <v>1694445732.6</v>
      </c>
      <c r="FS449">
        <v>6</v>
      </c>
      <c r="FT449">
        <v>-0.279</v>
      </c>
      <c r="FU449">
        <v>-0.156</v>
      </c>
      <c r="FV449">
        <v>-26.299</v>
      </c>
      <c r="FW449">
        <v>-3.906</v>
      </c>
      <c r="FX449">
        <v>420</v>
      </c>
      <c r="FY449">
        <v>24</v>
      </c>
      <c r="FZ449">
        <v>0.06</v>
      </c>
      <c r="GA449">
        <v>0.06</v>
      </c>
      <c r="GB449">
        <v>-96.8901075</v>
      </c>
      <c r="GC449">
        <v>-10.78779174484032</v>
      </c>
      <c r="GD449">
        <v>1.040580409287889</v>
      </c>
      <c r="GE449">
        <v>0</v>
      </c>
      <c r="GF449">
        <v>9.389488249999999</v>
      </c>
      <c r="GG449">
        <v>-0.2929075046904553</v>
      </c>
      <c r="GH449">
        <v>0.02951825544366592</v>
      </c>
      <c r="GI449">
        <v>1</v>
      </c>
      <c r="GJ449">
        <v>1</v>
      </c>
      <c r="GK449">
        <v>2</v>
      </c>
      <c r="GL449" t="s">
        <v>438</v>
      </c>
      <c r="GM449">
        <v>3.10303</v>
      </c>
      <c r="GN449">
        <v>2.75788</v>
      </c>
      <c r="GO449">
        <v>0.115429</v>
      </c>
      <c r="GP449">
        <v>0.122853</v>
      </c>
      <c r="GQ449">
        <v>0.107269</v>
      </c>
      <c r="GR449">
        <v>0.0665202</v>
      </c>
      <c r="GS449">
        <v>22298.5</v>
      </c>
      <c r="GT449">
        <v>20810.4</v>
      </c>
      <c r="GU449">
        <v>25789</v>
      </c>
      <c r="GV449">
        <v>24095.3</v>
      </c>
      <c r="GW449">
        <v>37011.4</v>
      </c>
      <c r="GX449">
        <v>32958.3</v>
      </c>
      <c r="GY449">
        <v>45135.2</v>
      </c>
      <c r="GZ449">
        <v>38197.7</v>
      </c>
      <c r="HA449">
        <v>1.76445</v>
      </c>
      <c r="HB449">
        <v>1.6207</v>
      </c>
      <c r="HC449">
        <v>-0.13791</v>
      </c>
      <c r="HD449">
        <v>0</v>
      </c>
      <c r="HE449">
        <v>30.2223</v>
      </c>
      <c r="HF449">
        <v>999.9</v>
      </c>
      <c r="HG449">
        <v>36.5</v>
      </c>
      <c r="HH449">
        <v>31.2</v>
      </c>
      <c r="HI449">
        <v>19.7312</v>
      </c>
      <c r="HJ449">
        <v>61.5747</v>
      </c>
      <c r="HK449">
        <v>24.1707</v>
      </c>
      <c r="HL449">
        <v>1</v>
      </c>
      <c r="HM449">
        <v>1.36388</v>
      </c>
      <c r="HN449">
        <v>7.87632</v>
      </c>
      <c r="HO449">
        <v>20.1314</v>
      </c>
      <c r="HP449">
        <v>5.20681</v>
      </c>
      <c r="HQ449">
        <v>11.992</v>
      </c>
      <c r="HR449">
        <v>4.96105</v>
      </c>
      <c r="HS449">
        <v>3.27395</v>
      </c>
      <c r="HT449">
        <v>9999</v>
      </c>
      <c r="HU449">
        <v>9999</v>
      </c>
      <c r="HV449">
        <v>9999</v>
      </c>
      <c r="HW449">
        <v>164.1</v>
      </c>
      <c r="HX449">
        <v>1.86376</v>
      </c>
      <c r="HY449">
        <v>1.8598</v>
      </c>
      <c r="HZ449">
        <v>1.85806</v>
      </c>
      <c r="IA449">
        <v>1.8595</v>
      </c>
      <c r="IB449">
        <v>1.85959</v>
      </c>
      <c r="IC449">
        <v>1.85806</v>
      </c>
      <c r="ID449">
        <v>1.85714</v>
      </c>
      <c r="IE449">
        <v>1.85211</v>
      </c>
      <c r="IF449">
        <v>0</v>
      </c>
      <c r="IG449">
        <v>0</v>
      </c>
      <c r="IH449">
        <v>0</v>
      </c>
      <c r="II449">
        <v>0</v>
      </c>
      <c r="IJ449" t="s">
        <v>433</v>
      </c>
      <c r="IK449" t="s">
        <v>434</v>
      </c>
      <c r="IL449" t="s">
        <v>435</v>
      </c>
      <c r="IM449" t="s">
        <v>435</v>
      </c>
      <c r="IN449" t="s">
        <v>435</v>
      </c>
      <c r="IO449" t="s">
        <v>435</v>
      </c>
      <c r="IP449">
        <v>0</v>
      </c>
      <c r="IQ449">
        <v>100</v>
      </c>
      <c r="IR449">
        <v>100</v>
      </c>
      <c r="IS449">
        <v>-30.675</v>
      </c>
      <c r="IT449">
        <v>-3.8826</v>
      </c>
      <c r="IU449">
        <v>-16.6085</v>
      </c>
      <c r="IV449">
        <v>-0.025043</v>
      </c>
      <c r="IW449">
        <v>8.203140000000001E-06</v>
      </c>
      <c r="IX449">
        <v>-1.60171E-09</v>
      </c>
      <c r="IY449">
        <v>-1.888628221791511</v>
      </c>
      <c r="IZ449">
        <v>-0.1542298006697892</v>
      </c>
      <c r="JA449">
        <v>0.004482180110296973</v>
      </c>
      <c r="JB449">
        <v>-5.576280945024944E-05</v>
      </c>
      <c r="JC449">
        <v>4</v>
      </c>
      <c r="JD449">
        <v>1967</v>
      </c>
      <c r="JE449">
        <v>1</v>
      </c>
      <c r="JF449">
        <v>28</v>
      </c>
      <c r="JG449">
        <v>24.5</v>
      </c>
      <c r="JH449">
        <v>24.7</v>
      </c>
      <c r="JI449">
        <v>1.94336</v>
      </c>
      <c r="JJ449">
        <v>2.63794</v>
      </c>
      <c r="JK449">
        <v>1.49658</v>
      </c>
      <c r="JL449">
        <v>2.40479</v>
      </c>
      <c r="JM449">
        <v>1.54907</v>
      </c>
      <c r="JN449">
        <v>2.3645</v>
      </c>
      <c r="JO449">
        <v>34.236</v>
      </c>
      <c r="JP449">
        <v>15.1915</v>
      </c>
      <c r="JQ449">
        <v>18</v>
      </c>
      <c r="JR449">
        <v>509.06</v>
      </c>
      <c r="JS449">
        <v>425.827</v>
      </c>
      <c r="JT449">
        <v>23.0997</v>
      </c>
      <c r="JU449">
        <v>42.4127</v>
      </c>
      <c r="JV449">
        <v>30.0004</v>
      </c>
      <c r="JW449">
        <v>42.3013</v>
      </c>
      <c r="JX449">
        <v>42.1604</v>
      </c>
      <c r="JY449">
        <v>39.0525</v>
      </c>
      <c r="JZ449">
        <v>4.87076</v>
      </c>
      <c r="KA449">
        <v>18.0972</v>
      </c>
      <c r="KB449">
        <v>23.1064</v>
      </c>
      <c r="KC449">
        <v>788.163</v>
      </c>
      <c r="KD449">
        <v>13.9246</v>
      </c>
      <c r="KE449">
        <v>98.60339999999999</v>
      </c>
      <c r="KF449">
        <v>92.0474</v>
      </c>
    </row>
    <row r="450" spans="1:292">
      <c r="A450">
        <v>432</v>
      </c>
      <c r="B450">
        <v>1694447218.5</v>
      </c>
      <c r="C450">
        <v>13138</v>
      </c>
      <c r="D450" t="s">
        <v>1306</v>
      </c>
      <c r="E450" t="s">
        <v>1307</v>
      </c>
      <c r="F450">
        <v>5</v>
      </c>
      <c r="G450" t="s">
        <v>1212</v>
      </c>
      <c r="H450">
        <v>1694447211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K450*DK450*100.0/(AV450*EE450),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K450*DK450*100.0/(AV450*EE450),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786.6991459450373</v>
      </c>
      <c r="AJ450">
        <v>700.5587878787877</v>
      </c>
      <c r="AK450">
        <v>3.331573431846628</v>
      </c>
      <c r="AL450">
        <v>65.84886567210333</v>
      </c>
      <c r="AM450">
        <f>(AO450 - AN450 + DX450*1E3/(8.314*(DZ450+273.15)) * AQ450/DW450 * AP450) * DW450/(100*DK450) * 1000/(1000 - AO450)</f>
        <v>0</v>
      </c>
      <c r="AN450">
        <v>13.81658194013739</v>
      </c>
      <c r="AO450">
        <v>23.09768848484846</v>
      </c>
      <c r="AP450">
        <v>-8.330719500995613E-05</v>
      </c>
      <c r="AQ450">
        <v>103.5088978643958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429</v>
      </c>
      <c r="AX450" t="s">
        <v>429</v>
      </c>
      <c r="AY450">
        <v>0</v>
      </c>
      <c r="AZ450">
        <v>0</v>
      </c>
      <c r="BA450">
        <f>1-AY450/AZ450</f>
        <v>0</v>
      </c>
      <c r="BB450">
        <v>0</v>
      </c>
      <c r="BC450" t="s">
        <v>429</v>
      </c>
      <c r="BD450" t="s">
        <v>429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429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4.16</v>
      </c>
      <c r="DL450">
        <v>0.5</v>
      </c>
      <c r="DM450" t="s">
        <v>430</v>
      </c>
      <c r="DN450">
        <v>2</v>
      </c>
      <c r="DO450" t="b">
        <v>1</v>
      </c>
      <c r="DP450">
        <v>1694447211</v>
      </c>
      <c r="DQ450">
        <v>661.641888888889</v>
      </c>
      <c r="DR450">
        <v>759.8674444444443</v>
      </c>
      <c r="DS450">
        <v>23.11678518518518</v>
      </c>
      <c r="DT450">
        <v>13.77935925925926</v>
      </c>
      <c r="DU450">
        <v>692.1847407407406</v>
      </c>
      <c r="DV450">
        <v>26.99968518518519</v>
      </c>
      <c r="DW450">
        <v>499.9966296296296</v>
      </c>
      <c r="DX450">
        <v>84.40734444444443</v>
      </c>
      <c r="DY450">
        <v>0.0999151074074074</v>
      </c>
      <c r="DZ450">
        <v>28.59632592592592</v>
      </c>
      <c r="EA450">
        <v>27.97688518518518</v>
      </c>
      <c r="EB450">
        <v>999.9000000000001</v>
      </c>
      <c r="EC450">
        <v>0</v>
      </c>
      <c r="ED450">
        <v>0</v>
      </c>
      <c r="EE450">
        <v>9987.336666666668</v>
      </c>
      <c r="EF450">
        <v>0</v>
      </c>
      <c r="EG450">
        <v>1552.007777777777</v>
      </c>
      <c r="EH450">
        <v>-98.22550370370369</v>
      </c>
      <c r="EI450">
        <v>677.2986296296295</v>
      </c>
      <c r="EJ450">
        <v>770.4847037037035</v>
      </c>
      <c r="EK450">
        <v>9.337425925925926</v>
      </c>
      <c r="EL450">
        <v>759.8674444444443</v>
      </c>
      <c r="EM450">
        <v>13.77935925925926</v>
      </c>
      <c r="EN450">
        <v>1.951226666666667</v>
      </c>
      <c r="EO450">
        <v>1.163079259259259</v>
      </c>
      <c r="EP450">
        <v>17.054</v>
      </c>
      <c r="EQ450">
        <v>9.137148148148148</v>
      </c>
      <c r="ER450">
        <v>2000.00962962963</v>
      </c>
      <c r="ES450">
        <v>0.9799957777777777</v>
      </c>
      <c r="ET450">
        <v>0.02000422222222223</v>
      </c>
      <c r="EU450">
        <v>0</v>
      </c>
      <c r="EV450">
        <v>666.4834074074074</v>
      </c>
      <c r="EW450">
        <v>5.00078</v>
      </c>
      <c r="EX450">
        <v>14854.73703703704</v>
      </c>
      <c r="EY450">
        <v>16379.68148148148</v>
      </c>
      <c r="EZ450">
        <v>48.23344444444444</v>
      </c>
      <c r="FA450">
        <v>49.46966666666667</v>
      </c>
      <c r="FB450">
        <v>48.69414814814814</v>
      </c>
      <c r="FC450">
        <v>48.64788888888889</v>
      </c>
      <c r="FD450">
        <v>48.5877037037037</v>
      </c>
      <c r="FE450">
        <v>1955.099629629629</v>
      </c>
      <c r="FF450">
        <v>39.91</v>
      </c>
      <c r="FG450">
        <v>0</v>
      </c>
      <c r="FH450">
        <v>1694447219.1</v>
      </c>
      <c r="FI450">
        <v>0</v>
      </c>
      <c r="FJ450">
        <v>666.30288</v>
      </c>
      <c r="FK450">
        <v>-14.04676926163004</v>
      </c>
      <c r="FL450">
        <v>-258.2769234500964</v>
      </c>
      <c r="FM450">
        <v>14852.468</v>
      </c>
      <c r="FN450">
        <v>15</v>
      </c>
      <c r="FO450">
        <v>1694445743.6</v>
      </c>
      <c r="FP450" t="s">
        <v>1213</v>
      </c>
      <c r="FQ450">
        <v>1694445743.6</v>
      </c>
      <c r="FR450">
        <v>1694445732.6</v>
      </c>
      <c r="FS450">
        <v>6</v>
      </c>
      <c r="FT450">
        <v>-0.279</v>
      </c>
      <c r="FU450">
        <v>-0.156</v>
      </c>
      <c r="FV450">
        <v>-26.299</v>
      </c>
      <c r="FW450">
        <v>-3.906</v>
      </c>
      <c r="FX450">
        <v>420</v>
      </c>
      <c r="FY450">
        <v>24</v>
      </c>
      <c r="FZ450">
        <v>0.06</v>
      </c>
      <c r="GA450">
        <v>0.06</v>
      </c>
      <c r="GB450">
        <v>-97.7245825</v>
      </c>
      <c r="GC450">
        <v>-9.276894934333779</v>
      </c>
      <c r="GD450">
        <v>0.89696779565587</v>
      </c>
      <c r="GE450">
        <v>0</v>
      </c>
      <c r="GF450">
        <v>9.356161</v>
      </c>
      <c r="GG450">
        <v>-0.4147159474671691</v>
      </c>
      <c r="GH450">
        <v>0.04222447488128189</v>
      </c>
      <c r="GI450">
        <v>1</v>
      </c>
      <c r="GJ450">
        <v>1</v>
      </c>
      <c r="GK450">
        <v>2</v>
      </c>
      <c r="GL450" t="s">
        <v>438</v>
      </c>
      <c r="GM450">
        <v>3.10303</v>
      </c>
      <c r="GN450">
        <v>2.75793</v>
      </c>
      <c r="GO450">
        <v>0.117294</v>
      </c>
      <c r="GP450">
        <v>0.124653</v>
      </c>
      <c r="GQ450">
        <v>0.107231</v>
      </c>
      <c r="GR450">
        <v>0.0666635</v>
      </c>
      <c r="GS450">
        <v>22251.2</v>
      </c>
      <c r="GT450">
        <v>20767.7</v>
      </c>
      <c r="GU450">
        <v>25788.8</v>
      </c>
      <c r="GV450">
        <v>24095.3</v>
      </c>
      <c r="GW450">
        <v>37012.8</v>
      </c>
      <c r="GX450">
        <v>32953</v>
      </c>
      <c r="GY450">
        <v>45134.7</v>
      </c>
      <c r="GZ450">
        <v>38197.2</v>
      </c>
      <c r="HA450">
        <v>1.76435</v>
      </c>
      <c r="HB450">
        <v>1.62068</v>
      </c>
      <c r="HC450">
        <v>-0.138387</v>
      </c>
      <c r="HD450">
        <v>0</v>
      </c>
      <c r="HE450">
        <v>30.2229</v>
      </c>
      <c r="HF450">
        <v>999.9</v>
      </c>
      <c r="HG450">
        <v>36.5</v>
      </c>
      <c r="HH450">
        <v>31.2</v>
      </c>
      <c r="HI450">
        <v>19.7329</v>
      </c>
      <c r="HJ450">
        <v>61.6147</v>
      </c>
      <c r="HK450">
        <v>24.0505</v>
      </c>
      <c r="HL450">
        <v>1</v>
      </c>
      <c r="HM450">
        <v>1.364</v>
      </c>
      <c r="HN450">
        <v>7.85111</v>
      </c>
      <c r="HO450">
        <v>20.1322</v>
      </c>
      <c r="HP450">
        <v>5.20696</v>
      </c>
      <c r="HQ450">
        <v>11.992</v>
      </c>
      <c r="HR450">
        <v>4.96115</v>
      </c>
      <c r="HS450">
        <v>3.27383</v>
      </c>
      <c r="HT450">
        <v>9999</v>
      </c>
      <c r="HU450">
        <v>9999</v>
      </c>
      <c r="HV450">
        <v>9999</v>
      </c>
      <c r="HW450">
        <v>164.1</v>
      </c>
      <c r="HX450">
        <v>1.86374</v>
      </c>
      <c r="HY450">
        <v>1.85978</v>
      </c>
      <c r="HZ450">
        <v>1.85806</v>
      </c>
      <c r="IA450">
        <v>1.8595</v>
      </c>
      <c r="IB450">
        <v>1.85959</v>
      </c>
      <c r="IC450">
        <v>1.85806</v>
      </c>
      <c r="ID450">
        <v>1.85714</v>
      </c>
      <c r="IE450">
        <v>1.85211</v>
      </c>
      <c r="IF450">
        <v>0</v>
      </c>
      <c r="IG450">
        <v>0</v>
      </c>
      <c r="IH450">
        <v>0</v>
      </c>
      <c r="II450">
        <v>0</v>
      </c>
      <c r="IJ450" t="s">
        <v>433</v>
      </c>
      <c r="IK450" t="s">
        <v>434</v>
      </c>
      <c r="IL450" t="s">
        <v>435</v>
      </c>
      <c r="IM450" t="s">
        <v>435</v>
      </c>
      <c r="IN450" t="s">
        <v>435</v>
      </c>
      <c r="IO450" t="s">
        <v>435</v>
      </c>
      <c r="IP450">
        <v>0</v>
      </c>
      <c r="IQ450">
        <v>100</v>
      </c>
      <c r="IR450">
        <v>100</v>
      </c>
      <c r="IS450">
        <v>-30.937</v>
      </c>
      <c r="IT450">
        <v>-3.8822</v>
      </c>
      <c r="IU450">
        <v>-16.6085</v>
      </c>
      <c r="IV450">
        <v>-0.025043</v>
      </c>
      <c r="IW450">
        <v>8.203140000000001E-06</v>
      </c>
      <c r="IX450">
        <v>-1.60171E-09</v>
      </c>
      <c r="IY450">
        <v>-1.888628221791511</v>
      </c>
      <c r="IZ450">
        <v>-0.1542298006697892</v>
      </c>
      <c r="JA450">
        <v>0.004482180110296973</v>
      </c>
      <c r="JB450">
        <v>-5.576280945024944E-05</v>
      </c>
      <c r="JC450">
        <v>4</v>
      </c>
      <c r="JD450">
        <v>1967</v>
      </c>
      <c r="JE450">
        <v>1</v>
      </c>
      <c r="JF450">
        <v>28</v>
      </c>
      <c r="JG450">
        <v>24.6</v>
      </c>
      <c r="JH450">
        <v>24.8</v>
      </c>
      <c r="JI450">
        <v>1.97754</v>
      </c>
      <c r="JJ450">
        <v>2.62817</v>
      </c>
      <c r="JK450">
        <v>1.49658</v>
      </c>
      <c r="JL450">
        <v>2.40479</v>
      </c>
      <c r="JM450">
        <v>1.54907</v>
      </c>
      <c r="JN450">
        <v>2.44629</v>
      </c>
      <c r="JO450">
        <v>34.236</v>
      </c>
      <c r="JP450">
        <v>15.2003</v>
      </c>
      <c r="JQ450">
        <v>18</v>
      </c>
      <c r="JR450">
        <v>509.008</v>
      </c>
      <c r="JS450">
        <v>425.835</v>
      </c>
      <c r="JT450">
        <v>23.1149</v>
      </c>
      <c r="JU450">
        <v>42.416</v>
      </c>
      <c r="JV450">
        <v>30.0004</v>
      </c>
      <c r="JW450">
        <v>42.3034</v>
      </c>
      <c r="JX450">
        <v>42.1646</v>
      </c>
      <c r="JY450">
        <v>39.7443</v>
      </c>
      <c r="JZ450">
        <v>4.31292</v>
      </c>
      <c r="KA450">
        <v>18.0972</v>
      </c>
      <c r="KB450">
        <v>23.1234</v>
      </c>
      <c r="KC450">
        <v>808.211</v>
      </c>
      <c r="KD450">
        <v>13.9609</v>
      </c>
      <c r="KE450">
        <v>98.6024</v>
      </c>
      <c r="KF450">
        <v>92.0466</v>
      </c>
    </row>
    <row r="451" spans="1:292">
      <c r="A451">
        <v>433</v>
      </c>
      <c r="B451">
        <v>1694447223.5</v>
      </c>
      <c r="C451">
        <v>13143</v>
      </c>
      <c r="D451" t="s">
        <v>1308</v>
      </c>
      <c r="E451" t="s">
        <v>1309</v>
      </c>
      <c r="F451">
        <v>5</v>
      </c>
      <c r="G451" t="s">
        <v>1212</v>
      </c>
      <c r="H451">
        <v>1694447215.714286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K451*DK451*100.0/(AV451*EE451),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K451*DK451*100.0/(AV451*EE451),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803.7614958765881</v>
      </c>
      <c r="AJ451">
        <v>717.1806848484848</v>
      </c>
      <c r="AK451">
        <v>3.330471884980239</v>
      </c>
      <c r="AL451">
        <v>65.84886567210333</v>
      </c>
      <c r="AM451">
        <f>(AO451 - AN451 + DX451*1E3/(8.314*(DZ451+273.15)) * AQ451/DW451 * AP451) * DW451/(100*DK451) * 1000/(1000 - AO451)</f>
        <v>0</v>
      </c>
      <c r="AN451">
        <v>13.8522890561121</v>
      </c>
      <c r="AO451">
        <v>23.08869696969695</v>
      </c>
      <c r="AP451">
        <v>-5.208889782266399E-05</v>
      </c>
      <c r="AQ451">
        <v>103.5088978643958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429</v>
      </c>
      <c r="AX451" t="s">
        <v>429</v>
      </c>
      <c r="AY451">
        <v>0</v>
      </c>
      <c r="AZ451">
        <v>0</v>
      </c>
      <c r="BA451">
        <f>1-AY451/AZ451</f>
        <v>0</v>
      </c>
      <c r="BB451">
        <v>0</v>
      </c>
      <c r="BC451" t="s">
        <v>429</v>
      </c>
      <c r="BD451" t="s">
        <v>429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429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4.16</v>
      </c>
      <c r="DL451">
        <v>0.5</v>
      </c>
      <c r="DM451" t="s">
        <v>430</v>
      </c>
      <c r="DN451">
        <v>2</v>
      </c>
      <c r="DO451" t="b">
        <v>1</v>
      </c>
      <c r="DP451">
        <v>1694447215.714286</v>
      </c>
      <c r="DQ451">
        <v>676.923392857143</v>
      </c>
      <c r="DR451">
        <v>775.776785714286</v>
      </c>
      <c r="DS451">
        <v>23.10383214285715</v>
      </c>
      <c r="DT451">
        <v>13.81267142857143</v>
      </c>
      <c r="DU451">
        <v>707.7133214285715</v>
      </c>
      <c r="DV451">
        <v>26.98627142857143</v>
      </c>
      <c r="DW451">
        <v>499.9776071428572</v>
      </c>
      <c r="DX451">
        <v>84.40704285714287</v>
      </c>
      <c r="DY451">
        <v>0.09988924285714287</v>
      </c>
      <c r="DZ451">
        <v>28.59393928571428</v>
      </c>
      <c r="EA451">
        <v>27.97538571428572</v>
      </c>
      <c r="EB451">
        <v>999.9000000000002</v>
      </c>
      <c r="EC451">
        <v>0</v>
      </c>
      <c r="ED451">
        <v>0</v>
      </c>
      <c r="EE451">
        <v>9994.860714285716</v>
      </c>
      <c r="EF451">
        <v>0</v>
      </c>
      <c r="EG451">
        <v>1551.527857142857</v>
      </c>
      <c r="EH451">
        <v>-98.85333214285713</v>
      </c>
      <c r="EI451">
        <v>692.932607142857</v>
      </c>
      <c r="EJ451">
        <v>786.6429285714286</v>
      </c>
      <c r="EK451">
        <v>9.291160357142857</v>
      </c>
      <c r="EL451">
        <v>775.776785714286</v>
      </c>
      <c r="EM451">
        <v>13.81267142857143</v>
      </c>
      <c r="EN451">
        <v>1.950126428571428</v>
      </c>
      <c r="EO451">
        <v>1.1658875</v>
      </c>
      <c r="EP451">
        <v>17.04510714285714</v>
      </c>
      <c r="EQ451">
        <v>9.172908214285714</v>
      </c>
      <c r="ER451">
        <v>2000.007857142857</v>
      </c>
      <c r="ES451">
        <v>0.9799956785714284</v>
      </c>
      <c r="ET451">
        <v>0.02000432142857143</v>
      </c>
      <c r="EU451">
        <v>0</v>
      </c>
      <c r="EV451">
        <v>665.4527142857144</v>
      </c>
      <c r="EW451">
        <v>5.00078</v>
      </c>
      <c r="EX451">
        <v>14835.41785714286</v>
      </c>
      <c r="EY451">
        <v>16379.67857142857</v>
      </c>
      <c r="EZ451">
        <v>48.22735714285712</v>
      </c>
      <c r="FA451">
        <v>49.47075</v>
      </c>
      <c r="FB451">
        <v>48.76971428571427</v>
      </c>
      <c r="FC451">
        <v>48.65607142857142</v>
      </c>
      <c r="FD451">
        <v>48.58674999999999</v>
      </c>
      <c r="FE451">
        <v>1955.097857142857</v>
      </c>
      <c r="FF451">
        <v>39.91</v>
      </c>
      <c r="FG451">
        <v>0</v>
      </c>
      <c r="FH451">
        <v>1694447223.9</v>
      </c>
      <c r="FI451">
        <v>0</v>
      </c>
      <c r="FJ451">
        <v>665.3010400000001</v>
      </c>
      <c r="FK451">
        <v>-13.72507689840369</v>
      </c>
      <c r="FL451">
        <v>-233.7846150765022</v>
      </c>
      <c r="FM451">
        <v>14832.764</v>
      </c>
      <c r="FN451">
        <v>15</v>
      </c>
      <c r="FO451">
        <v>1694445743.6</v>
      </c>
      <c r="FP451" t="s">
        <v>1213</v>
      </c>
      <c r="FQ451">
        <v>1694445743.6</v>
      </c>
      <c r="FR451">
        <v>1694445732.6</v>
      </c>
      <c r="FS451">
        <v>6</v>
      </c>
      <c r="FT451">
        <v>-0.279</v>
      </c>
      <c r="FU451">
        <v>-0.156</v>
      </c>
      <c r="FV451">
        <v>-26.299</v>
      </c>
      <c r="FW451">
        <v>-3.906</v>
      </c>
      <c r="FX451">
        <v>420</v>
      </c>
      <c r="FY451">
        <v>24</v>
      </c>
      <c r="FZ451">
        <v>0.06</v>
      </c>
      <c r="GA451">
        <v>0.06</v>
      </c>
      <c r="GB451">
        <v>-98.45940975609756</v>
      </c>
      <c r="GC451">
        <v>-7.997926829268306</v>
      </c>
      <c r="GD451">
        <v>0.7970714965650975</v>
      </c>
      <c r="GE451">
        <v>0</v>
      </c>
      <c r="GF451">
        <v>9.316297804878051</v>
      </c>
      <c r="GG451">
        <v>-0.5690780487804795</v>
      </c>
      <c r="GH451">
        <v>0.05673829934228394</v>
      </c>
      <c r="GI451">
        <v>0</v>
      </c>
      <c r="GJ451">
        <v>0</v>
      </c>
      <c r="GK451">
        <v>2</v>
      </c>
      <c r="GL451" t="s">
        <v>771</v>
      </c>
      <c r="GM451">
        <v>3.10307</v>
      </c>
      <c r="GN451">
        <v>2.75811</v>
      </c>
      <c r="GO451">
        <v>0.11914</v>
      </c>
      <c r="GP451">
        <v>0.126434</v>
      </c>
      <c r="GQ451">
        <v>0.107205</v>
      </c>
      <c r="GR451">
        <v>0.0667676</v>
      </c>
      <c r="GS451">
        <v>22204.5</v>
      </c>
      <c r="GT451">
        <v>20725</v>
      </c>
      <c r="GU451">
        <v>25788.6</v>
      </c>
      <c r="GV451">
        <v>24094.9</v>
      </c>
      <c r="GW451">
        <v>37013.6</v>
      </c>
      <c r="GX451">
        <v>32949.5</v>
      </c>
      <c r="GY451">
        <v>45134.1</v>
      </c>
      <c r="GZ451">
        <v>38197.1</v>
      </c>
      <c r="HA451">
        <v>1.7645</v>
      </c>
      <c r="HB451">
        <v>1.62077</v>
      </c>
      <c r="HC451">
        <v>-0.138164</v>
      </c>
      <c r="HD451">
        <v>0</v>
      </c>
      <c r="HE451">
        <v>30.2214</v>
      </c>
      <c r="HF451">
        <v>999.9</v>
      </c>
      <c r="HG451">
        <v>36.4</v>
      </c>
      <c r="HH451">
        <v>31.2</v>
      </c>
      <c r="HI451">
        <v>19.6775</v>
      </c>
      <c r="HJ451">
        <v>61.5647</v>
      </c>
      <c r="HK451">
        <v>24.2348</v>
      </c>
      <c r="HL451">
        <v>1</v>
      </c>
      <c r="HM451">
        <v>1.36419</v>
      </c>
      <c r="HN451">
        <v>7.80463</v>
      </c>
      <c r="HO451">
        <v>20.1344</v>
      </c>
      <c r="HP451">
        <v>5.20651</v>
      </c>
      <c r="HQ451">
        <v>11.992</v>
      </c>
      <c r="HR451">
        <v>4.96095</v>
      </c>
      <c r="HS451">
        <v>3.2739</v>
      </c>
      <c r="HT451">
        <v>9999</v>
      </c>
      <c r="HU451">
        <v>9999</v>
      </c>
      <c r="HV451">
        <v>9999</v>
      </c>
      <c r="HW451">
        <v>164.1</v>
      </c>
      <c r="HX451">
        <v>1.86374</v>
      </c>
      <c r="HY451">
        <v>1.85979</v>
      </c>
      <c r="HZ451">
        <v>1.85806</v>
      </c>
      <c r="IA451">
        <v>1.85946</v>
      </c>
      <c r="IB451">
        <v>1.85959</v>
      </c>
      <c r="IC451">
        <v>1.85806</v>
      </c>
      <c r="ID451">
        <v>1.85714</v>
      </c>
      <c r="IE451">
        <v>1.85211</v>
      </c>
      <c r="IF451">
        <v>0</v>
      </c>
      <c r="IG451">
        <v>0</v>
      </c>
      <c r="IH451">
        <v>0</v>
      </c>
      <c r="II451">
        <v>0</v>
      </c>
      <c r="IJ451" t="s">
        <v>433</v>
      </c>
      <c r="IK451" t="s">
        <v>434</v>
      </c>
      <c r="IL451" t="s">
        <v>435</v>
      </c>
      <c r="IM451" t="s">
        <v>435</v>
      </c>
      <c r="IN451" t="s">
        <v>435</v>
      </c>
      <c r="IO451" t="s">
        <v>435</v>
      </c>
      <c r="IP451">
        <v>0</v>
      </c>
      <c r="IQ451">
        <v>100</v>
      </c>
      <c r="IR451">
        <v>100</v>
      </c>
      <c r="IS451">
        <v>-31.196</v>
      </c>
      <c r="IT451">
        <v>-3.8819</v>
      </c>
      <c r="IU451">
        <v>-16.6085</v>
      </c>
      <c r="IV451">
        <v>-0.025043</v>
      </c>
      <c r="IW451">
        <v>8.203140000000001E-06</v>
      </c>
      <c r="IX451">
        <v>-1.60171E-09</v>
      </c>
      <c r="IY451">
        <v>-1.888628221791511</v>
      </c>
      <c r="IZ451">
        <v>-0.1542298006697892</v>
      </c>
      <c r="JA451">
        <v>0.004482180110296973</v>
      </c>
      <c r="JB451">
        <v>-5.576280945024944E-05</v>
      </c>
      <c r="JC451">
        <v>4</v>
      </c>
      <c r="JD451">
        <v>1967</v>
      </c>
      <c r="JE451">
        <v>1</v>
      </c>
      <c r="JF451">
        <v>28</v>
      </c>
      <c r="JG451">
        <v>24.7</v>
      </c>
      <c r="JH451">
        <v>24.8</v>
      </c>
      <c r="JI451">
        <v>2.00806</v>
      </c>
      <c r="JJ451">
        <v>2.63428</v>
      </c>
      <c r="JK451">
        <v>1.49658</v>
      </c>
      <c r="JL451">
        <v>2.40479</v>
      </c>
      <c r="JM451">
        <v>1.54907</v>
      </c>
      <c r="JN451">
        <v>2.35474</v>
      </c>
      <c r="JO451">
        <v>34.236</v>
      </c>
      <c r="JP451">
        <v>15.1915</v>
      </c>
      <c r="JQ451">
        <v>18</v>
      </c>
      <c r="JR451">
        <v>509.133</v>
      </c>
      <c r="JS451">
        <v>425.899</v>
      </c>
      <c r="JT451">
        <v>23.131</v>
      </c>
      <c r="JU451">
        <v>42.4181</v>
      </c>
      <c r="JV451">
        <v>30.0001</v>
      </c>
      <c r="JW451">
        <v>42.3074</v>
      </c>
      <c r="JX451">
        <v>42.1646</v>
      </c>
      <c r="JY451">
        <v>40.3628</v>
      </c>
      <c r="JZ451">
        <v>4.01246</v>
      </c>
      <c r="KA451">
        <v>17.7229</v>
      </c>
      <c r="KB451">
        <v>23.1435</v>
      </c>
      <c r="KC451">
        <v>821.585</v>
      </c>
      <c r="KD451">
        <v>14.0027</v>
      </c>
      <c r="KE451">
        <v>98.60129999999999</v>
      </c>
      <c r="KF451">
        <v>92.0459</v>
      </c>
    </row>
    <row r="452" spans="1:292">
      <c r="A452">
        <v>434</v>
      </c>
      <c r="B452">
        <v>1694447228.5</v>
      </c>
      <c r="C452">
        <v>13148</v>
      </c>
      <c r="D452" t="s">
        <v>1310</v>
      </c>
      <c r="E452" t="s">
        <v>1311</v>
      </c>
      <c r="F452">
        <v>5</v>
      </c>
      <c r="G452" t="s">
        <v>1212</v>
      </c>
      <c r="H452">
        <v>1694447221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K452*DK452*100.0/(AV452*EE452),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K452*DK452*100.0/(AV452*EE452),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820.7073583672437</v>
      </c>
      <c r="AJ452">
        <v>733.7624787878785</v>
      </c>
      <c r="AK452">
        <v>3.30050480207417</v>
      </c>
      <c r="AL452">
        <v>65.84886567210333</v>
      </c>
      <c r="AM452">
        <f>(AO452 - AN452 + DX452*1E3/(8.314*(DZ452+273.15)) * AQ452/DW452 * AP452) * DW452/(100*DK452) * 1000/(1000 - AO452)</f>
        <v>0</v>
      </c>
      <c r="AN452">
        <v>13.85062199868809</v>
      </c>
      <c r="AO452">
        <v>23.06663636363636</v>
      </c>
      <c r="AP452">
        <v>-9.824787931694525E-05</v>
      </c>
      <c r="AQ452">
        <v>103.5088978643958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429</v>
      </c>
      <c r="AX452" t="s">
        <v>429</v>
      </c>
      <c r="AY452">
        <v>0</v>
      </c>
      <c r="AZ452">
        <v>0</v>
      </c>
      <c r="BA452">
        <f>1-AY452/AZ452</f>
        <v>0</v>
      </c>
      <c r="BB452">
        <v>0</v>
      </c>
      <c r="BC452" t="s">
        <v>429</v>
      </c>
      <c r="BD452" t="s">
        <v>429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429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4.16</v>
      </c>
      <c r="DL452">
        <v>0.5</v>
      </c>
      <c r="DM452" t="s">
        <v>430</v>
      </c>
      <c r="DN452">
        <v>2</v>
      </c>
      <c r="DO452" t="b">
        <v>1</v>
      </c>
      <c r="DP452">
        <v>1694447221</v>
      </c>
      <c r="DQ452">
        <v>694.1227777777779</v>
      </c>
      <c r="DR452">
        <v>793.5322592592594</v>
      </c>
      <c r="DS452">
        <v>23.09057777777778</v>
      </c>
      <c r="DT452">
        <v>13.84102222222223</v>
      </c>
      <c r="DU452">
        <v>725.1882592592593</v>
      </c>
      <c r="DV452">
        <v>26.97253703703704</v>
      </c>
      <c r="DW452">
        <v>499.9778148148147</v>
      </c>
      <c r="DX452">
        <v>84.40647037037036</v>
      </c>
      <c r="DY452">
        <v>0.09994632962962963</v>
      </c>
      <c r="DZ452">
        <v>28.59084444444444</v>
      </c>
      <c r="EA452">
        <v>27.9706962962963</v>
      </c>
      <c r="EB452">
        <v>999.9000000000001</v>
      </c>
      <c r="EC452">
        <v>0</v>
      </c>
      <c r="ED452">
        <v>0</v>
      </c>
      <c r="EE452">
        <v>9998.302222222223</v>
      </c>
      <c r="EF452">
        <v>0</v>
      </c>
      <c r="EG452">
        <v>1551.235185185185</v>
      </c>
      <c r="EH452">
        <v>-99.40945925925926</v>
      </c>
      <c r="EI452">
        <v>710.5291111111111</v>
      </c>
      <c r="EJ452">
        <v>804.6699259259259</v>
      </c>
      <c r="EK452">
        <v>9.249554074074075</v>
      </c>
      <c r="EL452">
        <v>793.5322592592594</v>
      </c>
      <c r="EM452">
        <v>13.84102222222223</v>
      </c>
      <c r="EN452">
        <v>1.948993703703704</v>
      </c>
      <c r="EO452">
        <v>1.168271851851852</v>
      </c>
      <c r="EP452">
        <v>17.03593703703704</v>
      </c>
      <c r="EQ452">
        <v>9.20325888888889</v>
      </c>
      <c r="ER452">
        <v>2000.016666666667</v>
      </c>
      <c r="ES452">
        <v>0.9799957777777777</v>
      </c>
      <c r="ET452">
        <v>0.02000422222222223</v>
      </c>
      <c r="EU452">
        <v>0</v>
      </c>
      <c r="EV452">
        <v>664.3656296296298</v>
      </c>
      <c r="EW452">
        <v>5.00078</v>
      </c>
      <c r="EX452">
        <v>14815.46666666667</v>
      </c>
      <c r="EY452">
        <v>16379.76296296296</v>
      </c>
      <c r="EZ452">
        <v>48.23118518518518</v>
      </c>
      <c r="FA452">
        <v>49.47199999999999</v>
      </c>
      <c r="FB452">
        <v>48.79822222222221</v>
      </c>
      <c r="FC452">
        <v>48.66422222222221</v>
      </c>
      <c r="FD452">
        <v>48.59003703703702</v>
      </c>
      <c r="FE452">
        <v>1955.106666666667</v>
      </c>
      <c r="FF452">
        <v>39.91</v>
      </c>
      <c r="FG452">
        <v>0</v>
      </c>
      <c r="FH452">
        <v>1694447228.7</v>
      </c>
      <c r="FI452">
        <v>0</v>
      </c>
      <c r="FJ452">
        <v>664.31368</v>
      </c>
      <c r="FK452">
        <v>-10.808692311844</v>
      </c>
      <c r="FL452">
        <v>-214.7384615830884</v>
      </c>
      <c r="FM452">
        <v>14814.868</v>
      </c>
      <c r="FN452">
        <v>15</v>
      </c>
      <c r="FO452">
        <v>1694445743.6</v>
      </c>
      <c r="FP452" t="s">
        <v>1213</v>
      </c>
      <c r="FQ452">
        <v>1694445743.6</v>
      </c>
      <c r="FR452">
        <v>1694445732.6</v>
      </c>
      <c r="FS452">
        <v>6</v>
      </c>
      <c r="FT452">
        <v>-0.279</v>
      </c>
      <c r="FU452">
        <v>-0.156</v>
      </c>
      <c r="FV452">
        <v>-26.299</v>
      </c>
      <c r="FW452">
        <v>-3.906</v>
      </c>
      <c r="FX452">
        <v>420</v>
      </c>
      <c r="FY452">
        <v>24</v>
      </c>
      <c r="FZ452">
        <v>0.06</v>
      </c>
      <c r="GA452">
        <v>0.06</v>
      </c>
      <c r="GB452">
        <v>-98.96039756097561</v>
      </c>
      <c r="GC452">
        <v>-6.697189547038546</v>
      </c>
      <c r="GD452">
        <v>0.6671413626803011</v>
      </c>
      <c r="GE452">
        <v>0</v>
      </c>
      <c r="GF452">
        <v>9.284760731707317</v>
      </c>
      <c r="GG452">
        <v>-0.5244321951219637</v>
      </c>
      <c r="GH452">
        <v>0.05295761795497036</v>
      </c>
      <c r="GI452">
        <v>0</v>
      </c>
      <c r="GJ452">
        <v>0</v>
      </c>
      <c r="GK452">
        <v>2</v>
      </c>
      <c r="GL452" t="s">
        <v>771</v>
      </c>
      <c r="GM452">
        <v>3.10312</v>
      </c>
      <c r="GN452">
        <v>2.75798</v>
      </c>
      <c r="GO452">
        <v>0.120953</v>
      </c>
      <c r="GP452">
        <v>0.128197</v>
      </c>
      <c r="GQ452">
        <v>0.107132</v>
      </c>
      <c r="GR452">
        <v>0.0667256</v>
      </c>
      <c r="GS452">
        <v>22158.6</v>
      </c>
      <c r="GT452">
        <v>20683.2</v>
      </c>
      <c r="GU452">
        <v>25788.4</v>
      </c>
      <c r="GV452">
        <v>24095</v>
      </c>
      <c r="GW452">
        <v>37016.6</v>
      </c>
      <c r="GX452">
        <v>32950.7</v>
      </c>
      <c r="GY452">
        <v>45133.9</v>
      </c>
      <c r="GZ452">
        <v>38196.6</v>
      </c>
      <c r="HA452">
        <v>1.76437</v>
      </c>
      <c r="HB452">
        <v>1.62105</v>
      </c>
      <c r="HC452">
        <v>-0.137947</v>
      </c>
      <c r="HD452">
        <v>0</v>
      </c>
      <c r="HE452">
        <v>30.2169</v>
      </c>
      <c r="HF452">
        <v>999.9</v>
      </c>
      <c r="HG452">
        <v>36.4</v>
      </c>
      <c r="HH452">
        <v>31.2</v>
      </c>
      <c r="HI452">
        <v>19.6778</v>
      </c>
      <c r="HJ452">
        <v>61.4247</v>
      </c>
      <c r="HK452">
        <v>24.0705</v>
      </c>
      <c r="HL452">
        <v>1</v>
      </c>
      <c r="HM452">
        <v>1.36382</v>
      </c>
      <c r="HN452">
        <v>7.7612</v>
      </c>
      <c r="HO452">
        <v>20.1363</v>
      </c>
      <c r="HP452">
        <v>5.20576</v>
      </c>
      <c r="HQ452">
        <v>11.992</v>
      </c>
      <c r="HR452">
        <v>4.96045</v>
      </c>
      <c r="HS452">
        <v>3.2739</v>
      </c>
      <c r="HT452">
        <v>9999</v>
      </c>
      <c r="HU452">
        <v>9999</v>
      </c>
      <c r="HV452">
        <v>9999</v>
      </c>
      <c r="HW452">
        <v>164.1</v>
      </c>
      <c r="HX452">
        <v>1.86372</v>
      </c>
      <c r="HY452">
        <v>1.85979</v>
      </c>
      <c r="HZ452">
        <v>1.85806</v>
      </c>
      <c r="IA452">
        <v>1.85947</v>
      </c>
      <c r="IB452">
        <v>1.85959</v>
      </c>
      <c r="IC452">
        <v>1.85806</v>
      </c>
      <c r="ID452">
        <v>1.85712</v>
      </c>
      <c r="IE452">
        <v>1.85211</v>
      </c>
      <c r="IF452">
        <v>0</v>
      </c>
      <c r="IG452">
        <v>0</v>
      </c>
      <c r="IH452">
        <v>0</v>
      </c>
      <c r="II452">
        <v>0</v>
      </c>
      <c r="IJ452" t="s">
        <v>433</v>
      </c>
      <c r="IK452" t="s">
        <v>434</v>
      </c>
      <c r="IL452" t="s">
        <v>435</v>
      </c>
      <c r="IM452" t="s">
        <v>435</v>
      </c>
      <c r="IN452" t="s">
        <v>435</v>
      </c>
      <c r="IO452" t="s">
        <v>435</v>
      </c>
      <c r="IP452">
        <v>0</v>
      </c>
      <c r="IQ452">
        <v>100</v>
      </c>
      <c r="IR452">
        <v>100</v>
      </c>
      <c r="IS452">
        <v>-31.451</v>
      </c>
      <c r="IT452">
        <v>-3.881</v>
      </c>
      <c r="IU452">
        <v>-16.6085</v>
      </c>
      <c r="IV452">
        <v>-0.025043</v>
      </c>
      <c r="IW452">
        <v>8.203140000000001E-06</v>
      </c>
      <c r="IX452">
        <v>-1.60171E-09</v>
      </c>
      <c r="IY452">
        <v>-1.888628221791511</v>
      </c>
      <c r="IZ452">
        <v>-0.1542298006697892</v>
      </c>
      <c r="JA452">
        <v>0.004482180110296973</v>
      </c>
      <c r="JB452">
        <v>-5.576280945024944E-05</v>
      </c>
      <c r="JC452">
        <v>4</v>
      </c>
      <c r="JD452">
        <v>1967</v>
      </c>
      <c r="JE452">
        <v>1</v>
      </c>
      <c r="JF452">
        <v>28</v>
      </c>
      <c r="JG452">
        <v>24.7</v>
      </c>
      <c r="JH452">
        <v>24.9</v>
      </c>
      <c r="JI452">
        <v>2.04224</v>
      </c>
      <c r="JJ452">
        <v>2.62939</v>
      </c>
      <c r="JK452">
        <v>1.49658</v>
      </c>
      <c r="JL452">
        <v>2.40479</v>
      </c>
      <c r="JM452">
        <v>1.54907</v>
      </c>
      <c r="JN452">
        <v>2.44873</v>
      </c>
      <c r="JO452">
        <v>34.236</v>
      </c>
      <c r="JP452">
        <v>15.2003</v>
      </c>
      <c r="JQ452">
        <v>18</v>
      </c>
      <c r="JR452">
        <v>509.053</v>
      </c>
      <c r="JS452">
        <v>426.098</v>
      </c>
      <c r="JT452">
        <v>23.1507</v>
      </c>
      <c r="JU452">
        <v>42.4221</v>
      </c>
      <c r="JV452">
        <v>30</v>
      </c>
      <c r="JW452">
        <v>42.3078</v>
      </c>
      <c r="JX452">
        <v>42.1689</v>
      </c>
      <c r="JY452">
        <v>41.0501</v>
      </c>
      <c r="JZ452">
        <v>3.06464</v>
      </c>
      <c r="KA452">
        <v>17.7229</v>
      </c>
      <c r="KB452">
        <v>23.1635</v>
      </c>
      <c r="KC452">
        <v>841.625</v>
      </c>
      <c r="KD452">
        <v>14.0697</v>
      </c>
      <c r="KE452">
        <v>98.60080000000001</v>
      </c>
      <c r="KF452">
        <v>92.04519999999999</v>
      </c>
    </row>
    <row r="453" spans="1:292">
      <c r="A453">
        <v>435</v>
      </c>
      <c r="B453">
        <v>1694447233.5</v>
      </c>
      <c r="C453">
        <v>13153</v>
      </c>
      <c r="D453" t="s">
        <v>1312</v>
      </c>
      <c r="E453" t="s">
        <v>1313</v>
      </c>
      <c r="F453">
        <v>5</v>
      </c>
      <c r="G453" t="s">
        <v>1212</v>
      </c>
      <c r="H453">
        <v>1694447225.714286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K453*DK453*100.0/(AV453*EE453),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K453*DK453*100.0/(AV453*EE453),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837.897284163828</v>
      </c>
      <c r="AJ453">
        <v>750.4892666666664</v>
      </c>
      <c r="AK453">
        <v>3.349720987425276</v>
      </c>
      <c r="AL453">
        <v>65.84886567210333</v>
      </c>
      <c r="AM453">
        <f>(AO453 - AN453 + DX453*1E3/(8.314*(DZ453+273.15)) * AQ453/DW453 * AP453) * DW453/(100*DK453) * 1000/(1000 - AO453)</f>
        <v>0</v>
      </c>
      <c r="AN453">
        <v>13.86815975491819</v>
      </c>
      <c r="AO453">
        <v>23.03997272727271</v>
      </c>
      <c r="AP453">
        <v>-0.007270407190807524</v>
      </c>
      <c r="AQ453">
        <v>103.5088978643958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429</v>
      </c>
      <c r="AX453" t="s">
        <v>429</v>
      </c>
      <c r="AY453">
        <v>0</v>
      </c>
      <c r="AZ453">
        <v>0</v>
      </c>
      <c r="BA453">
        <f>1-AY453/AZ453</f>
        <v>0</v>
      </c>
      <c r="BB453">
        <v>0</v>
      </c>
      <c r="BC453" t="s">
        <v>429</v>
      </c>
      <c r="BD453" t="s">
        <v>429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429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4.16</v>
      </c>
      <c r="DL453">
        <v>0.5</v>
      </c>
      <c r="DM453" t="s">
        <v>430</v>
      </c>
      <c r="DN453">
        <v>2</v>
      </c>
      <c r="DO453" t="b">
        <v>1</v>
      </c>
      <c r="DP453">
        <v>1694447225.714286</v>
      </c>
      <c r="DQ453">
        <v>709.4487142857143</v>
      </c>
      <c r="DR453">
        <v>809.3752857142856</v>
      </c>
      <c r="DS453">
        <v>23.07309285714285</v>
      </c>
      <c r="DT453">
        <v>13.85753571428571</v>
      </c>
      <c r="DU453">
        <v>740.7569285714286</v>
      </c>
      <c r="DV453">
        <v>26.95443571428571</v>
      </c>
      <c r="DW453">
        <v>499.9913571428572</v>
      </c>
      <c r="DX453">
        <v>84.40665714285716</v>
      </c>
      <c r="DY453">
        <v>0.1000102607142857</v>
      </c>
      <c r="DZ453">
        <v>28.58736071428572</v>
      </c>
      <c r="EA453">
        <v>27.96951785714285</v>
      </c>
      <c r="EB453">
        <v>999.9000000000002</v>
      </c>
      <c r="EC453">
        <v>0</v>
      </c>
      <c r="ED453">
        <v>0</v>
      </c>
      <c r="EE453">
        <v>9998.366071428571</v>
      </c>
      <c r="EF453">
        <v>0</v>
      </c>
      <c r="EG453">
        <v>1551.03</v>
      </c>
      <c r="EH453">
        <v>-99.92646785714287</v>
      </c>
      <c r="EI453">
        <v>726.2042142857143</v>
      </c>
      <c r="EJ453">
        <v>820.7489285714286</v>
      </c>
      <c r="EK453">
        <v>9.215557499999999</v>
      </c>
      <c r="EL453">
        <v>809.3752857142856</v>
      </c>
      <c r="EM453">
        <v>13.85753571428571</v>
      </c>
      <c r="EN453">
        <v>1.9475225</v>
      </c>
      <c r="EO453">
        <v>1.169668571428572</v>
      </c>
      <c r="EP453">
        <v>17.02401785714286</v>
      </c>
      <c r="EQ453">
        <v>9.220994642857141</v>
      </c>
      <c r="ER453">
        <v>1999.996785714286</v>
      </c>
      <c r="ES453">
        <v>0.9799957857142856</v>
      </c>
      <c r="ET453">
        <v>0.02000421428571429</v>
      </c>
      <c r="EU453">
        <v>0</v>
      </c>
      <c r="EV453">
        <v>663.5361071428571</v>
      </c>
      <c r="EW453">
        <v>5.00078</v>
      </c>
      <c r="EX453">
        <v>14798.80714285714</v>
      </c>
      <c r="EY453">
        <v>16379.59642857143</v>
      </c>
      <c r="EZ453">
        <v>48.2340357142857</v>
      </c>
      <c r="FA453">
        <v>49.47300000000001</v>
      </c>
      <c r="FB453">
        <v>48.81657142857141</v>
      </c>
      <c r="FC453">
        <v>48.67175000000001</v>
      </c>
      <c r="FD453">
        <v>48.58678571428571</v>
      </c>
      <c r="FE453">
        <v>1955.086785714286</v>
      </c>
      <c r="FF453">
        <v>39.91</v>
      </c>
      <c r="FG453">
        <v>0</v>
      </c>
      <c r="FH453">
        <v>1694447234.1</v>
      </c>
      <c r="FI453">
        <v>0</v>
      </c>
      <c r="FJ453">
        <v>663.4310384615385</v>
      </c>
      <c r="FK453">
        <v>-9.942735059212325</v>
      </c>
      <c r="FL453">
        <v>-202.5743590320589</v>
      </c>
      <c r="FM453">
        <v>14797.08846153846</v>
      </c>
      <c r="FN453">
        <v>15</v>
      </c>
      <c r="FO453">
        <v>1694445743.6</v>
      </c>
      <c r="FP453" t="s">
        <v>1213</v>
      </c>
      <c r="FQ453">
        <v>1694445743.6</v>
      </c>
      <c r="FR453">
        <v>1694445732.6</v>
      </c>
      <c r="FS453">
        <v>6</v>
      </c>
      <c r="FT453">
        <v>-0.279</v>
      </c>
      <c r="FU453">
        <v>-0.156</v>
      </c>
      <c r="FV453">
        <v>-26.299</v>
      </c>
      <c r="FW453">
        <v>-3.906</v>
      </c>
      <c r="FX453">
        <v>420</v>
      </c>
      <c r="FY453">
        <v>24</v>
      </c>
      <c r="FZ453">
        <v>0.06</v>
      </c>
      <c r="GA453">
        <v>0.06</v>
      </c>
      <c r="GB453">
        <v>-99.6381512195122</v>
      </c>
      <c r="GC453">
        <v>-6.361147735191619</v>
      </c>
      <c r="GD453">
        <v>0.6299345549135429</v>
      </c>
      <c r="GE453">
        <v>0</v>
      </c>
      <c r="GF453">
        <v>9.235699512195122</v>
      </c>
      <c r="GG453">
        <v>-0.4168285714285794</v>
      </c>
      <c r="GH453">
        <v>0.04225849361594513</v>
      </c>
      <c r="GI453">
        <v>1</v>
      </c>
      <c r="GJ453">
        <v>1</v>
      </c>
      <c r="GK453">
        <v>2</v>
      </c>
      <c r="GL453" t="s">
        <v>438</v>
      </c>
      <c r="GM453">
        <v>3.1031</v>
      </c>
      <c r="GN453">
        <v>2.75817</v>
      </c>
      <c r="GO453">
        <v>0.122767</v>
      </c>
      <c r="GP453">
        <v>0.129962</v>
      </c>
      <c r="GQ453">
        <v>0.10706</v>
      </c>
      <c r="GR453">
        <v>0.0668431</v>
      </c>
      <c r="GS453">
        <v>22112.7</v>
      </c>
      <c r="GT453">
        <v>20641.2</v>
      </c>
      <c r="GU453">
        <v>25788.2</v>
      </c>
      <c r="GV453">
        <v>24094.9</v>
      </c>
      <c r="GW453">
        <v>37019.4</v>
      </c>
      <c r="GX453">
        <v>32946.9</v>
      </c>
      <c r="GY453">
        <v>45133.5</v>
      </c>
      <c r="GZ453">
        <v>38196.8</v>
      </c>
      <c r="HA453">
        <v>1.7642</v>
      </c>
      <c r="HB453">
        <v>1.62103</v>
      </c>
      <c r="HC453">
        <v>-0.13718</v>
      </c>
      <c r="HD453">
        <v>0</v>
      </c>
      <c r="HE453">
        <v>30.2116</v>
      </c>
      <c r="HF453">
        <v>999.9</v>
      </c>
      <c r="HG453">
        <v>36.4</v>
      </c>
      <c r="HH453">
        <v>31.2</v>
      </c>
      <c r="HI453">
        <v>19.68</v>
      </c>
      <c r="HJ453">
        <v>61.5847</v>
      </c>
      <c r="HK453">
        <v>24.1987</v>
      </c>
      <c r="HL453">
        <v>1</v>
      </c>
      <c r="HM453">
        <v>1.36409</v>
      </c>
      <c r="HN453">
        <v>7.7137</v>
      </c>
      <c r="HO453">
        <v>20.1383</v>
      </c>
      <c r="HP453">
        <v>5.20636</v>
      </c>
      <c r="HQ453">
        <v>11.992</v>
      </c>
      <c r="HR453">
        <v>4.9606</v>
      </c>
      <c r="HS453">
        <v>3.27373</v>
      </c>
      <c r="HT453">
        <v>9999</v>
      </c>
      <c r="HU453">
        <v>9999</v>
      </c>
      <c r="HV453">
        <v>9999</v>
      </c>
      <c r="HW453">
        <v>164.1</v>
      </c>
      <c r="HX453">
        <v>1.86373</v>
      </c>
      <c r="HY453">
        <v>1.85984</v>
      </c>
      <c r="HZ453">
        <v>1.85806</v>
      </c>
      <c r="IA453">
        <v>1.85948</v>
      </c>
      <c r="IB453">
        <v>1.85959</v>
      </c>
      <c r="IC453">
        <v>1.85806</v>
      </c>
      <c r="ID453">
        <v>1.85713</v>
      </c>
      <c r="IE453">
        <v>1.85211</v>
      </c>
      <c r="IF453">
        <v>0</v>
      </c>
      <c r="IG453">
        <v>0</v>
      </c>
      <c r="IH453">
        <v>0</v>
      </c>
      <c r="II453">
        <v>0</v>
      </c>
      <c r="IJ453" t="s">
        <v>433</v>
      </c>
      <c r="IK453" t="s">
        <v>434</v>
      </c>
      <c r="IL453" t="s">
        <v>435</v>
      </c>
      <c r="IM453" t="s">
        <v>435</v>
      </c>
      <c r="IN453" t="s">
        <v>435</v>
      </c>
      <c r="IO453" t="s">
        <v>435</v>
      </c>
      <c r="IP453">
        <v>0</v>
      </c>
      <c r="IQ453">
        <v>100</v>
      </c>
      <c r="IR453">
        <v>100</v>
      </c>
      <c r="IS453">
        <v>-31.706</v>
      </c>
      <c r="IT453">
        <v>-3.88</v>
      </c>
      <c r="IU453">
        <v>-16.6085</v>
      </c>
      <c r="IV453">
        <v>-0.025043</v>
      </c>
      <c r="IW453">
        <v>8.203140000000001E-06</v>
      </c>
      <c r="IX453">
        <v>-1.60171E-09</v>
      </c>
      <c r="IY453">
        <v>-1.888628221791511</v>
      </c>
      <c r="IZ453">
        <v>-0.1542298006697892</v>
      </c>
      <c r="JA453">
        <v>0.004482180110296973</v>
      </c>
      <c r="JB453">
        <v>-5.576280945024944E-05</v>
      </c>
      <c r="JC453">
        <v>4</v>
      </c>
      <c r="JD453">
        <v>1967</v>
      </c>
      <c r="JE453">
        <v>1</v>
      </c>
      <c r="JF453">
        <v>28</v>
      </c>
      <c r="JG453">
        <v>24.8</v>
      </c>
      <c r="JH453">
        <v>25</v>
      </c>
      <c r="JI453">
        <v>2.07275</v>
      </c>
      <c r="JJ453">
        <v>2.62573</v>
      </c>
      <c r="JK453">
        <v>1.49658</v>
      </c>
      <c r="JL453">
        <v>2.40479</v>
      </c>
      <c r="JM453">
        <v>1.54907</v>
      </c>
      <c r="JN453">
        <v>2.40845</v>
      </c>
      <c r="JO453">
        <v>34.236</v>
      </c>
      <c r="JP453">
        <v>15.2003</v>
      </c>
      <c r="JQ453">
        <v>18</v>
      </c>
      <c r="JR453">
        <v>508.963</v>
      </c>
      <c r="JS453">
        <v>426.082</v>
      </c>
      <c r="JT453">
        <v>23.1721</v>
      </c>
      <c r="JU453">
        <v>42.4264</v>
      </c>
      <c r="JV453">
        <v>30.0001</v>
      </c>
      <c r="JW453">
        <v>42.3116</v>
      </c>
      <c r="JX453">
        <v>42.1689</v>
      </c>
      <c r="JY453">
        <v>41.6509</v>
      </c>
      <c r="JZ453">
        <v>2.37373</v>
      </c>
      <c r="KA453">
        <v>17.7229</v>
      </c>
      <c r="KB453">
        <v>23.1866</v>
      </c>
      <c r="KC453">
        <v>854.984</v>
      </c>
      <c r="KD453">
        <v>14.1289</v>
      </c>
      <c r="KE453">
        <v>98.59999999999999</v>
      </c>
      <c r="KF453">
        <v>92.0453</v>
      </c>
    </row>
    <row r="454" spans="1:292">
      <c r="A454">
        <v>436</v>
      </c>
      <c r="B454">
        <v>1694447238</v>
      </c>
      <c r="C454">
        <v>13157.5</v>
      </c>
      <c r="D454" t="s">
        <v>1314</v>
      </c>
      <c r="E454" t="s">
        <v>1315</v>
      </c>
      <c r="F454">
        <v>5</v>
      </c>
      <c r="G454" t="s">
        <v>1212</v>
      </c>
      <c r="H454">
        <v>1694447230.160714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K454*DK454*100.0/(AV454*EE454),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K454*DK454*100.0/(AV454*EE454),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853.1591688714237</v>
      </c>
      <c r="AJ454">
        <v>765.5431393939389</v>
      </c>
      <c r="AK454">
        <v>3.349266312733065</v>
      </c>
      <c r="AL454">
        <v>65.84886567210333</v>
      </c>
      <c r="AM454">
        <f>(AO454 - AN454 + DX454*1E3/(8.314*(DZ454+273.15)) * AQ454/DW454 * AP454) * DW454/(100*DK454) * 1000/(1000 - AO454)</f>
        <v>0</v>
      </c>
      <c r="AN454">
        <v>13.88983401016677</v>
      </c>
      <c r="AO454">
        <v>23.01828181818181</v>
      </c>
      <c r="AP454">
        <v>-0.00133622840794697</v>
      </c>
      <c r="AQ454">
        <v>103.5088978643958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429</v>
      </c>
      <c r="AX454" t="s">
        <v>429</v>
      </c>
      <c r="AY454">
        <v>0</v>
      </c>
      <c r="AZ454">
        <v>0</v>
      </c>
      <c r="BA454">
        <f>1-AY454/AZ454</f>
        <v>0</v>
      </c>
      <c r="BB454">
        <v>0</v>
      </c>
      <c r="BC454" t="s">
        <v>429</v>
      </c>
      <c r="BD454" t="s">
        <v>429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429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4.16</v>
      </c>
      <c r="DL454">
        <v>0.5</v>
      </c>
      <c r="DM454" t="s">
        <v>430</v>
      </c>
      <c r="DN454">
        <v>2</v>
      </c>
      <c r="DO454" t="b">
        <v>1</v>
      </c>
      <c r="DP454">
        <v>1694447230.160714</v>
      </c>
      <c r="DQ454">
        <v>723.9413571428571</v>
      </c>
      <c r="DR454">
        <v>824.2972857142856</v>
      </c>
      <c r="DS454">
        <v>23.05420000000001</v>
      </c>
      <c r="DT454">
        <v>13.86946071428571</v>
      </c>
      <c r="DU454">
        <v>755.4771071428571</v>
      </c>
      <c r="DV454">
        <v>26.93487142857143</v>
      </c>
      <c r="DW454">
        <v>499.994</v>
      </c>
      <c r="DX454">
        <v>84.40687857142858</v>
      </c>
      <c r="DY454">
        <v>0.1000486928571429</v>
      </c>
      <c r="DZ454">
        <v>28.58401071428571</v>
      </c>
      <c r="EA454">
        <v>27.96615</v>
      </c>
      <c r="EB454">
        <v>999.9000000000002</v>
      </c>
      <c r="EC454">
        <v>0</v>
      </c>
      <c r="ED454">
        <v>0</v>
      </c>
      <c r="EE454">
        <v>9996.115357142857</v>
      </c>
      <c r="EF454">
        <v>0</v>
      </c>
      <c r="EG454">
        <v>1551.064285714286</v>
      </c>
      <c r="EH454">
        <v>-100.3558678571428</v>
      </c>
      <c r="EI454">
        <v>741.0247499999999</v>
      </c>
      <c r="EJ454">
        <v>835.8908214285715</v>
      </c>
      <c r="EK454">
        <v>9.184740357142857</v>
      </c>
      <c r="EL454">
        <v>824.2972857142856</v>
      </c>
      <c r="EM454">
        <v>13.86946071428571</v>
      </c>
      <c r="EN454">
        <v>1.945932857142857</v>
      </c>
      <c r="EO454">
        <v>1.170678214285715</v>
      </c>
      <c r="EP454">
        <v>17.01112857142857</v>
      </c>
      <c r="EQ454">
        <v>9.233795357142856</v>
      </c>
      <c r="ER454">
        <v>1999.982857142857</v>
      </c>
      <c r="ES454">
        <v>0.9799958928571427</v>
      </c>
      <c r="ET454">
        <v>0.02000410714285715</v>
      </c>
      <c r="EU454">
        <v>0</v>
      </c>
      <c r="EV454">
        <v>662.7485357142858</v>
      </c>
      <c r="EW454">
        <v>5.00078</v>
      </c>
      <c r="EX454">
        <v>14784.15</v>
      </c>
      <c r="EY454">
        <v>16379.46071428571</v>
      </c>
      <c r="EZ454">
        <v>48.2250357142857</v>
      </c>
      <c r="FA454">
        <v>49.47750000000001</v>
      </c>
      <c r="FB454">
        <v>48.72289285714285</v>
      </c>
      <c r="FC454">
        <v>48.65614285714286</v>
      </c>
      <c r="FD454">
        <v>48.54874999999998</v>
      </c>
      <c r="FE454">
        <v>1955.072857142857</v>
      </c>
      <c r="FF454">
        <v>39.91</v>
      </c>
      <c r="FG454">
        <v>0</v>
      </c>
      <c r="FH454">
        <v>1694447238.3</v>
      </c>
      <c r="FI454">
        <v>0</v>
      </c>
      <c r="FJ454">
        <v>662.6691200000001</v>
      </c>
      <c r="FK454">
        <v>-10.13800003831025</v>
      </c>
      <c r="FL454">
        <v>-196.6846156825687</v>
      </c>
      <c r="FM454">
        <v>14782.284</v>
      </c>
      <c r="FN454">
        <v>15</v>
      </c>
      <c r="FO454">
        <v>1694445743.6</v>
      </c>
      <c r="FP454" t="s">
        <v>1213</v>
      </c>
      <c r="FQ454">
        <v>1694445743.6</v>
      </c>
      <c r="FR454">
        <v>1694445732.6</v>
      </c>
      <c r="FS454">
        <v>6</v>
      </c>
      <c r="FT454">
        <v>-0.279</v>
      </c>
      <c r="FU454">
        <v>-0.156</v>
      </c>
      <c r="FV454">
        <v>-26.299</v>
      </c>
      <c r="FW454">
        <v>-3.906</v>
      </c>
      <c r="FX454">
        <v>420</v>
      </c>
      <c r="FY454">
        <v>24</v>
      </c>
      <c r="FZ454">
        <v>0.06</v>
      </c>
      <c r="GA454">
        <v>0.06</v>
      </c>
      <c r="GB454">
        <v>-100.0170075</v>
      </c>
      <c r="GC454">
        <v>-6.260187242025923</v>
      </c>
      <c r="GD454">
        <v>0.6057590752054406</v>
      </c>
      <c r="GE454">
        <v>0</v>
      </c>
      <c r="GF454">
        <v>9.206821999999999</v>
      </c>
      <c r="GG454">
        <v>-0.4169198499062059</v>
      </c>
      <c r="GH454">
        <v>0.04127863698088879</v>
      </c>
      <c r="GI454">
        <v>1</v>
      </c>
      <c r="GJ454">
        <v>1</v>
      </c>
      <c r="GK454">
        <v>2</v>
      </c>
      <c r="GL454" t="s">
        <v>438</v>
      </c>
      <c r="GM454">
        <v>3.10309</v>
      </c>
      <c r="GN454">
        <v>2.75815</v>
      </c>
      <c r="GO454">
        <v>0.124382</v>
      </c>
      <c r="GP454">
        <v>0.131499</v>
      </c>
      <c r="GQ454">
        <v>0.106996</v>
      </c>
      <c r="GR454">
        <v>0.0668667</v>
      </c>
      <c r="GS454">
        <v>22071.9</v>
      </c>
      <c r="GT454">
        <v>20604.7</v>
      </c>
      <c r="GU454">
        <v>25788.2</v>
      </c>
      <c r="GV454">
        <v>24094.9</v>
      </c>
      <c r="GW454">
        <v>37021.9</v>
      </c>
      <c r="GX454">
        <v>32946.4</v>
      </c>
      <c r="GY454">
        <v>45133.2</v>
      </c>
      <c r="GZ454">
        <v>38197.1</v>
      </c>
      <c r="HA454">
        <v>1.76418</v>
      </c>
      <c r="HB454">
        <v>1.6208</v>
      </c>
      <c r="HC454">
        <v>-0.138246</v>
      </c>
      <c r="HD454">
        <v>0</v>
      </c>
      <c r="HE454">
        <v>30.2081</v>
      </c>
      <c r="HF454">
        <v>999.9</v>
      </c>
      <c r="HG454">
        <v>36.3</v>
      </c>
      <c r="HH454">
        <v>31.2</v>
      </c>
      <c r="HI454">
        <v>19.6242</v>
      </c>
      <c r="HJ454">
        <v>61.5647</v>
      </c>
      <c r="HK454">
        <v>24.0825</v>
      </c>
      <c r="HL454">
        <v>1</v>
      </c>
      <c r="HM454">
        <v>1.36365</v>
      </c>
      <c r="HN454">
        <v>7.69766</v>
      </c>
      <c r="HO454">
        <v>20.139</v>
      </c>
      <c r="HP454">
        <v>5.20741</v>
      </c>
      <c r="HQ454">
        <v>11.992</v>
      </c>
      <c r="HR454">
        <v>4.9608</v>
      </c>
      <c r="HS454">
        <v>3.27397</v>
      </c>
      <c r="HT454">
        <v>9999</v>
      </c>
      <c r="HU454">
        <v>9999</v>
      </c>
      <c r="HV454">
        <v>9999</v>
      </c>
      <c r="HW454">
        <v>164.1</v>
      </c>
      <c r="HX454">
        <v>1.86374</v>
      </c>
      <c r="HY454">
        <v>1.85984</v>
      </c>
      <c r="HZ454">
        <v>1.85806</v>
      </c>
      <c r="IA454">
        <v>1.85949</v>
      </c>
      <c r="IB454">
        <v>1.85959</v>
      </c>
      <c r="IC454">
        <v>1.85806</v>
      </c>
      <c r="ID454">
        <v>1.85714</v>
      </c>
      <c r="IE454">
        <v>1.85211</v>
      </c>
      <c r="IF454">
        <v>0</v>
      </c>
      <c r="IG454">
        <v>0</v>
      </c>
      <c r="IH454">
        <v>0</v>
      </c>
      <c r="II454">
        <v>0</v>
      </c>
      <c r="IJ454" t="s">
        <v>433</v>
      </c>
      <c r="IK454" t="s">
        <v>434</v>
      </c>
      <c r="IL454" t="s">
        <v>435</v>
      </c>
      <c r="IM454" t="s">
        <v>435</v>
      </c>
      <c r="IN454" t="s">
        <v>435</v>
      </c>
      <c r="IO454" t="s">
        <v>435</v>
      </c>
      <c r="IP454">
        <v>0</v>
      </c>
      <c r="IQ454">
        <v>100</v>
      </c>
      <c r="IR454">
        <v>100</v>
      </c>
      <c r="IS454">
        <v>-31.934</v>
      </c>
      <c r="IT454">
        <v>-3.8793</v>
      </c>
      <c r="IU454">
        <v>-16.6085</v>
      </c>
      <c r="IV454">
        <v>-0.025043</v>
      </c>
      <c r="IW454">
        <v>8.203140000000001E-06</v>
      </c>
      <c r="IX454">
        <v>-1.60171E-09</v>
      </c>
      <c r="IY454">
        <v>-1.888628221791511</v>
      </c>
      <c r="IZ454">
        <v>-0.1542298006697892</v>
      </c>
      <c r="JA454">
        <v>0.004482180110296973</v>
      </c>
      <c r="JB454">
        <v>-5.576280945024944E-05</v>
      </c>
      <c r="JC454">
        <v>4</v>
      </c>
      <c r="JD454">
        <v>1967</v>
      </c>
      <c r="JE454">
        <v>1</v>
      </c>
      <c r="JF454">
        <v>28</v>
      </c>
      <c r="JG454">
        <v>24.9</v>
      </c>
      <c r="JH454">
        <v>25.1</v>
      </c>
      <c r="JI454">
        <v>2.10083</v>
      </c>
      <c r="JJ454">
        <v>2.63184</v>
      </c>
      <c r="JK454">
        <v>1.49658</v>
      </c>
      <c r="JL454">
        <v>2.40479</v>
      </c>
      <c r="JM454">
        <v>1.54907</v>
      </c>
      <c r="JN454">
        <v>2.34253</v>
      </c>
      <c r="JO454">
        <v>34.2587</v>
      </c>
      <c r="JP454">
        <v>15.1915</v>
      </c>
      <c r="JQ454">
        <v>18</v>
      </c>
      <c r="JR454">
        <v>508.947</v>
      </c>
      <c r="JS454">
        <v>425.947</v>
      </c>
      <c r="JT454">
        <v>23.193</v>
      </c>
      <c r="JU454">
        <v>42.4283</v>
      </c>
      <c r="JV454">
        <v>30.0001</v>
      </c>
      <c r="JW454">
        <v>42.3116</v>
      </c>
      <c r="JX454">
        <v>42.1705</v>
      </c>
      <c r="JY454">
        <v>42.2867</v>
      </c>
      <c r="JZ454">
        <v>1.0056</v>
      </c>
      <c r="KA454">
        <v>17.7229</v>
      </c>
      <c r="KB454">
        <v>23.2071</v>
      </c>
      <c r="KC454">
        <v>875.063</v>
      </c>
      <c r="KD454">
        <v>14.1954</v>
      </c>
      <c r="KE454">
        <v>98.5994</v>
      </c>
      <c r="KF454">
        <v>92.0458</v>
      </c>
    </row>
    <row r="455" spans="1:292">
      <c r="A455">
        <v>437</v>
      </c>
      <c r="B455">
        <v>1694447243.5</v>
      </c>
      <c r="C455">
        <v>13163</v>
      </c>
      <c r="D455" t="s">
        <v>1316</v>
      </c>
      <c r="E455" t="s">
        <v>1317</v>
      </c>
      <c r="F455">
        <v>5</v>
      </c>
      <c r="G455" t="s">
        <v>1212</v>
      </c>
      <c r="H455">
        <v>1694447235.732143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K455*DK455*100.0/(AV455*EE455),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K455*DK455*100.0/(AV455*EE455),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871.8689899668074</v>
      </c>
      <c r="AJ455">
        <v>783.7605151515148</v>
      </c>
      <c r="AK455">
        <v>3.306475351568161</v>
      </c>
      <c r="AL455">
        <v>65.84886567210333</v>
      </c>
      <c r="AM455">
        <f>(AO455 - AN455 + DX455*1E3/(8.314*(DZ455+273.15)) * AQ455/DW455 * AP455) * DW455/(100*DK455) * 1000/(1000 - AO455)</f>
        <v>0</v>
      </c>
      <c r="AN455">
        <v>13.89375711812315</v>
      </c>
      <c r="AO455">
        <v>22.98764606060606</v>
      </c>
      <c r="AP455">
        <v>-0.00623934663949887</v>
      </c>
      <c r="AQ455">
        <v>103.5088978643958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429</v>
      </c>
      <c r="AX455" t="s">
        <v>429</v>
      </c>
      <c r="AY455">
        <v>0</v>
      </c>
      <c r="AZ455">
        <v>0</v>
      </c>
      <c r="BA455">
        <f>1-AY455/AZ455</f>
        <v>0</v>
      </c>
      <c r="BB455">
        <v>0</v>
      </c>
      <c r="BC455" t="s">
        <v>429</v>
      </c>
      <c r="BD455" t="s">
        <v>429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429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4.16</v>
      </c>
      <c r="DL455">
        <v>0.5</v>
      </c>
      <c r="DM455" t="s">
        <v>430</v>
      </c>
      <c r="DN455">
        <v>2</v>
      </c>
      <c r="DO455" t="b">
        <v>1</v>
      </c>
      <c r="DP455">
        <v>1694447235.732143</v>
      </c>
      <c r="DQ455">
        <v>742.0984999999999</v>
      </c>
      <c r="DR455">
        <v>843.0045357142857</v>
      </c>
      <c r="DS455">
        <v>23.02496428571429</v>
      </c>
      <c r="DT455">
        <v>13.88320714285714</v>
      </c>
      <c r="DU455">
        <v>773.9165714285715</v>
      </c>
      <c r="DV455">
        <v>26.90461428571428</v>
      </c>
      <c r="DW455">
        <v>500.0100357142857</v>
      </c>
      <c r="DX455">
        <v>84.40762142857143</v>
      </c>
      <c r="DY455">
        <v>0.1000353607142857</v>
      </c>
      <c r="DZ455">
        <v>28.58444642857143</v>
      </c>
      <c r="EA455">
        <v>27.96980714285715</v>
      </c>
      <c r="EB455">
        <v>999.9000000000002</v>
      </c>
      <c r="EC455">
        <v>0</v>
      </c>
      <c r="ED455">
        <v>0</v>
      </c>
      <c r="EE455">
        <v>9997.475714285714</v>
      </c>
      <c r="EF455">
        <v>0</v>
      </c>
      <c r="EG455">
        <v>1551.277857142857</v>
      </c>
      <c r="EH455">
        <v>-100.9058928571429</v>
      </c>
      <c r="EI455">
        <v>759.5877142857142</v>
      </c>
      <c r="EJ455">
        <v>854.8730357142856</v>
      </c>
      <c r="EK455">
        <v>9.141754642857142</v>
      </c>
      <c r="EL455">
        <v>843.0045357142857</v>
      </c>
      <c r="EM455">
        <v>13.88320714285714</v>
      </c>
      <c r="EN455">
        <v>1.943482857142857</v>
      </c>
      <c r="EO455">
        <v>1.171848928571428</v>
      </c>
      <c r="EP455">
        <v>16.99124642857143</v>
      </c>
      <c r="EQ455">
        <v>9.24864</v>
      </c>
      <c r="ER455">
        <v>1999.970357142857</v>
      </c>
      <c r="ES455">
        <v>0.979996</v>
      </c>
      <c r="ET455">
        <v>0.020004</v>
      </c>
      <c r="EU455">
        <v>0</v>
      </c>
      <c r="EV455">
        <v>661.76825</v>
      </c>
      <c r="EW455">
        <v>5.00078</v>
      </c>
      <c r="EX455">
        <v>14765.55357142857</v>
      </c>
      <c r="EY455">
        <v>16379.34285714286</v>
      </c>
      <c r="EZ455">
        <v>48.21842857142856</v>
      </c>
      <c r="FA455">
        <v>49.48867857142857</v>
      </c>
      <c r="FB455">
        <v>48.69835714285713</v>
      </c>
      <c r="FC455">
        <v>48.6650357142857</v>
      </c>
      <c r="FD455">
        <v>48.54649999999999</v>
      </c>
      <c r="FE455">
        <v>1955.060357142857</v>
      </c>
      <c r="FF455">
        <v>39.91</v>
      </c>
      <c r="FG455">
        <v>0</v>
      </c>
      <c r="FH455">
        <v>1694447243.7</v>
      </c>
      <c r="FI455">
        <v>0</v>
      </c>
      <c r="FJ455">
        <v>661.7643846153846</v>
      </c>
      <c r="FK455">
        <v>-10.94577780164952</v>
      </c>
      <c r="FL455">
        <v>-200.5094018511784</v>
      </c>
      <c r="FM455">
        <v>14765.26538461539</v>
      </c>
      <c r="FN455">
        <v>15</v>
      </c>
      <c r="FO455">
        <v>1694445743.6</v>
      </c>
      <c r="FP455" t="s">
        <v>1213</v>
      </c>
      <c r="FQ455">
        <v>1694445743.6</v>
      </c>
      <c r="FR455">
        <v>1694445732.6</v>
      </c>
      <c r="FS455">
        <v>6</v>
      </c>
      <c r="FT455">
        <v>-0.279</v>
      </c>
      <c r="FU455">
        <v>-0.156</v>
      </c>
      <c r="FV455">
        <v>-26.299</v>
      </c>
      <c r="FW455">
        <v>-3.906</v>
      </c>
      <c r="FX455">
        <v>420</v>
      </c>
      <c r="FY455">
        <v>24</v>
      </c>
      <c r="FZ455">
        <v>0.06</v>
      </c>
      <c r="GA455">
        <v>0.06</v>
      </c>
      <c r="GB455">
        <v>-100.5186463414634</v>
      </c>
      <c r="GC455">
        <v>-5.789216027874531</v>
      </c>
      <c r="GD455">
        <v>0.5781810654438925</v>
      </c>
      <c r="GE455">
        <v>0</v>
      </c>
      <c r="GF455">
        <v>9.170208292682927</v>
      </c>
      <c r="GG455">
        <v>-0.4545505923344702</v>
      </c>
      <c r="GH455">
        <v>0.04567699900987897</v>
      </c>
      <c r="GI455">
        <v>1</v>
      </c>
      <c r="GJ455">
        <v>1</v>
      </c>
      <c r="GK455">
        <v>2</v>
      </c>
      <c r="GL455" t="s">
        <v>438</v>
      </c>
      <c r="GM455">
        <v>3.10305</v>
      </c>
      <c r="GN455">
        <v>2.75801</v>
      </c>
      <c r="GO455">
        <v>0.126322</v>
      </c>
      <c r="GP455">
        <v>0.133399</v>
      </c>
      <c r="GQ455">
        <v>0.106912</v>
      </c>
      <c r="GR455">
        <v>0.0668899</v>
      </c>
      <c r="GS455">
        <v>22022.6</v>
      </c>
      <c r="GT455">
        <v>20559.7</v>
      </c>
      <c r="GU455">
        <v>25787.7</v>
      </c>
      <c r="GV455">
        <v>24095</v>
      </c>
      <c r="GW455">
        <v>37025.3</v>
      </c>
      <c r="GX455">
        <v>32945.7</v>
      </c>
      <c r="GY455">
        <v>45132.9</v>
      </c>
      <c r="GZ455">
        <v>38196.9</v>
      </c>
      <c r="HA455">
        <v>1.7643</v>
      </c>
      <c r="HB455">
        <v>1.62105</v>
      </c>
      <c r="HC455">
        <v>-0.136152</v>
      </c>
      <c r="HD455">
        <v>0</v>
      </c>
      <c r="HE455">
        <v>30.2065</v>
      </c>
      <c r="HF455">
        <v>999.9</v>
      </c>
      <c r="HG455">
        <v>36.3</v>
      </c>
      <c r="HH455">
        <v>31.2</v>
      </c>
      <c r="HI455">
        <v>19.625</v>
      </c>
      <c r="HJ455">
        <v>61.6347</v>
      </c>
      <c r="HK455">
        <v>24.1587</v>
      </c>
      <c r="HL455">
        <v>1</v>
      </c>
      <c r="HM455">
        <v>1.36401</v>
      </c>
      <c r="HN455">
        <v>7.66788</v>
      </c>
      <c r="HO455">
        <v>20.1402</v>
      </c>
      <c r="HP455">
        <v>5.20756</v>
      </c>
      <c r="HQ455">
        <v>11.992</v>
      </c>
      <c r="HR455">
        <v>4.96095</v>
      </c>
      <c r="HS455">
        <v>3.27395</v>
      </c>
      <c r="HT455">
        <v>9999</v>
      </c>
      <c r="HU455">
        <v>9999</v>
      </c>
      <c r="HV455">
        <v>9999</v>
      </c>
      <c r="HW455">
        <v>164.1</v>
      </c>
      <c r="HX455">
        <v>1.86374</v>
      </c>
      <c r="HY455">
        <v>1.85983</v>
      </c>
      <c r="HZ455">
        <v>1.85806</v>
      </c>
      <c r="IA455">
        <v>1.85952</v>
      </c>
      <c r="IB455">
        <v>1.85959</v>
      </c>
      <c r="IC455">
        <v>1.85806</v>
      </c>
      <c r="ID455">
        <v>1.85714</v>
      </c>
      <c r="IE455">
        <v>1.85211</v>
      </c>
      <c r="IF455">
        <v>0</v>
      </c>
      <c r="IG455">
        <v>0</v>
      </c>
      <c r="IH455">
        <v>0</v>
      </c>
      <c r="II455">
        <v>0</v>
      </c>
      <c r="IJ455" t="s">
        <v>433</v>
      </c>
      <c r="IK455" t="s">
        <v>434</v>
      </c>
      <c r="IL455" t="s">
        <v>435</v>
      </c>
      <c r="IM455" t="s">
        <v>435</v>
      </c>
      <c r="IN455" t="s">
        <v>435</v>
      </c>
      <c r="IO455" t="s">
        <v>435</v>
      </c>
      <c r="IP455">
        <v>0</v>
      </c>
      <c r="IQ455">
        <v>100</v>
      </c>
      <c r="IR455">
        <v>100</v>
      </c>
      <c r="IS455">
        <v>-32.207</v>
      </c>
      <c r="IT455">
        <v>-3.8782</v>
      </c>
      <c r="IU455">
        <v>-16.6085</v>
      </c>
      <c r="IV455">
        <v>-0.025043</v>
      </c>
      <c r="IW455">
        <v>8.203140000000001E-06</v>
      </c>
      <c r="IX455">
        <v>-1.60171E-09</v>
      </c>
      <c r="IY455">
        <v>-1.888628221791511</v>
      </c>
      <c r="IZ455">
        <v>-0.1542298006697892</v>
      </c>
      <c r="JA455">
        <v>0.004482180110296973</v>
      </c>
      <c r="JB455">
        <v>-5.576280945024944E-05</v>
      </c>
      <c r="JC455">
        <v>4</v>
      </c>
      <c r="JD455">
        <v>1967</v>
      </c>
      <c r="JE455">
        <v>1</v>
      </c>
      <c r="JF455">
        <v>28</v>
      </c>
      <c r="JG455">
        <v>25</v>
      </c>
      <c r="JH455">
        <v>25.2</v>
      </c>
      <c r="JI455">
        <v>2.13745</v>
      </c>
      <c r="JJ455">
        <v>2.63062</v>
      </c>
      <c r="JK455">
        <v>1.49658</v>
      </c>
      <c r="JL455">
        <v>2.40479</v>
      </c>
      <c r="JM455">
        <v>1.54907</v>
      </c>
      <c r="JN455">
        <v>2.39258</v>
      </c>
      <c r="JO455">
        <v>34.2587</v>
      </c>
      <c r="JP455">
        <v>15.2003</v>
      </c>
      <c r="JQ455">
        <v>18</v>
      </c>
      <c r="JR455">
        <v>509.057</v>
      </c>
      <c r="JS455">
        <v>426.122</v>
      </c>
      <c r="JT455">
        <v>23.2228</v>
      </c>
      <c r="JU455">
        <v>42.4323</v>
      </c>
      <c r="JV455">
        <v>30.0001</v>
      </c>
      <c r="JW455">
        <v>42.316</v>
      </c>
      <c r="JX455">
        <v>42.1732</v>
      </c>
      <c r="JY455">
        <v>42.9405</v>
      </c>
      <c r="JZ455">
        <v>0</v>
      </c>
      <c r="KA455">
        <v>17.7229</v>
      </c>
      <c r="KB455">
        <v>23.2344</v>
      </c>
      <c r="KC455">
        <v>888.438</v>
      </c>
      <c r="KD455">
        <v>14.2878</v>
      </c>
      <c r="KE455">
        <v>98.59829999999999</v>
      </c>
      <c r="KF455">
        <v>92.0457</v>
      </c>
    </row>
    <row r="456" spans="1:292">
      <c r="A456">
        <v>438</v>
      </c>
      <c r="B456">
        <v>1694447248</v>
      </c>
      <c r="C456">
        <v>13167.5</v>
      </c>
      <c r="D456" t="s">
        <v>1318</v>
      </c>
      <c r="E456" t="s">
        <v>1319</v>
      </c>
      <c r="F456">
        <v>5</v>
      </c>
      <c r="G456" t="s">
        <v>1212</v>
      </c>
      <c r="H456">
        <v>1694447240.178571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K456*DK456*100.0/(AV456*EE456),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K456*DK456*100.0/(AV456*EE456),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887.1555163719873</v>
      </c>
      <c r="AJ456">
        <v>798.9891151515149</v>
      </c>
      <c r="AK456">
        <v>3.384360909461915</v>
      </c>
      <c r="AL456">
        <v>65.84886567210333</v>
      </c>
      <c r="AM456">
        <f>(AO456 - AN456 + DX456*1E3/(8.314*(DZ456+273.15)) * AQ456/DW456 * AP456) * DW456/(100*DK456) * 1000/(1000 - AO456)</f>
        <v>0</v>
      </c>
      <c r="AN456">
        <v>13.89944070577397</v>
      </c>
      <c r="AO456">
        <v>22.96197212121211</v>
      </c>
      <c r="AP456">
        <v>-0.005602808355388659</v>
      </c>
      <c r="AQ456">
        <v>103.5088978643958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429</v>
      </c>
      <c r="AX456" t="s">
        <v>429</v>
      </c>
      <c r="AY456">
        <v>0</v>
      </c>
      <c r="AZ456">
        <v>0</v>
      </c>
      <c r="BA456">
        <f>1-AY456/AZ456</f>
        <v>0</v>
      </c>
      <c r="BB456">
        <v>0</v>
      </c>
      <c r="BC456" t="s">
        <v>429</v>
      </c>
      <c r="BD456" t="s">
        <v>429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429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4.16</v>
      </c>
      <c r="DL456">
        <v>0.5</v>
      </c>
      <c r="DM456" t="s">
        <v>430</v>
      </c>
      <c r="DN456">
        <v>2</v>
      </c>
      <c r="DO456" t="b">
        <v>1</v>
      </c>
      <c r="DP456">
        <v>1694447240.178571</v>
      </c>
      <c r="DQ456">
        <v>756.6304999999999</v>
      </c>
      <c r="DR456">
        <v>857.9162857142858</v>
      </c>
      <c r="DS456">
        <v>23.00236071428571</v>
      </c>
      <c r="DT456">
        <v>13.89301428571428</v>
      </c>
      <c r="DU456">
        <v>788.6722857142856</v>
      </c>
      <c r="DV456">
        <v>26.88121071428571</v>
      </c>
      <c r="DW456">
        <v>500.0057500000001</v>
      </c>
      <c r="DX456">
        <v>84.4079857142857</v>
      </c>
      <c r="DY456">
        <v>0.1000222214285714</v>
      </c>
      <c r="DZ456">
        <v>28.58754285714286</v>
      </c>
      <c r="EA456">
        <v>27.97719285714286</v>
      </c>
      <c r="EB456">
        <v>999.9000000000002</v>
      </c>
      <c r="EC456">
        <v>0</v>
      </c>
      <c r="ED456">
        <v>0</v>
      </c>
      <c r="EE456">
        <v>9998.968214285715</v>
      </c>
      <c r="EF456">
        <v>0</v>
      </c>
      <c r="EG456">
        <v>1551.336428571429</v>
      </c>
      <c r="EH456">
        <v>-101.2857142857143</v>
      </c>
      <c r="EI456">
        <v>774.4442142857143</v>
      </c>
      <c r="EJ456">
        <v>870.0032857142858</v>
      </c>
      <c r="EK456">
        <v>9.109346071428572</v>
      </c>
      <c r="EL456">
        <v>857.9162857142858</v>
      </c>
      <c r="EM456">
        <v>13.89301428571428</v>
      </c>
      <c r="EN456">
        <v>1.941582857142857</v>
      </c>
      <c r="EO456">
        <v>1.172681071428572</v>
      </c>
      <c r="EP456">
        <v>16.97581785714285</v>
      </c>
      <c r="EQ456">
        <v>9.259186785714286</v>
      </c>
      <c r="ER456">
        <v>1999.98</v>
      </c>
      <c r="ES456">
        <v>0.9799961071428572</v>
      </c>
      <c r="ET456">
        <v>0.02000388928571429</v>
      </c>
      <c r="EU456">
        <v>0</v>
      </c>
      <c r="EV456">
        <v>660.9993928571429</v>
      </c>
      <c r="EW456">
        <v>5.00078</v>
      </c>
      <c r="EX456">
        <v>14750.65</v>
      </c>
      <c r="EY456">
        <v>16379.43214285714</v>
      </c>
      <c r="EZ456">
        <v>48.21167857142855</v>
      </c>
      <c r="FA456">
        <v>49.50210714285713</v>
      </c>
      <c r="FB456">
        <v>48.66489285714285</v>
      </c>
      <c r="FC456">
        <v>48.66946428571428</v>
      </c>
      <c r="FD456">
        <v>48.55546428571428</v>
      </c>
      <c r="FE456">
        <v>1955.07</v>
      </c>
      <c r="FF456">
        <v>39.91</v>
      </c>
      <c r="FG456">
        <v>0</v>
      </c>
      <c r="FH456">
        <v>1694447248.5</v>
      </c>
      <c r="FI456">
        <v>0</v>
      </c>
      <c r="FJ456">
        <v>660.9529615384616</v>
      </c>
      <c r="FK456">
        <v>-10.21610255581814</v>
      </c>
      <c r="FL456">
        <v>-205.4529912071913</v>
      </c>
      <c r="FM456">
        <v>14749.24230769231</v>
      </c>
      <c r="FN456">
        <v>15</v>
      </c>
      <c r="FO456">
        <v>1694445743.6</v>
      </c>
      <c r="FP456" t="s">
        <v>1213</v>
      </c>
      <c r="FQ456">
        <v>1694445743.6</v>
      </c>
      <c r="FR456">
        <v>1694445732.6</v>
      </c>
      <c r="FS456">
        <v>6</v>
      </c>
      <c r="FT456">
        <v>-0.279</v>
      </c>
      <c r="FU456">
        <v>-0.156</v>
      </c>
      <c r="FV456">
        <v>-26.299</v>
      </c>
      <c r="FW456">
        <v>-3.906</v>
      </c>
      <c r="FX456">
        <v>420</v>
      </c>
      <c r="FY456">
        <v>24</v>
      </c>
      <c r="FZ456">
        <v>0.06</v>
      </c>
      <c r="GA456">
        <v>0.06</v>
      </c>
      <c r="GB456">
        <v>-101.07845</v>
      </c>
      <c r="GC456">
        <v>-5.294003752344945</v>
      </c>
      <c r="GD456">
        <v>0.5157198827852187</v>
      </c>
      <c r="GE456">
        <v>0</v>
      </c>
      <c r="GF456">
        <v>9.128222000000001</v>
      </c>
      <c r="GG456">
        <v>-0.4378257410882104</v>
      </c>
      <c r="GH456">
        <v>0.04247515433756532</v>
      </c>
      <c r="GI456">
        <v>1</v>
      </c>
      <c r="GJ456">
        <v>1</v>
      </c>
      <c r="GK456">
        <v>2</v>
      </c>
      <c r="GL456" t="s">
        <v>438</v>
      </c>
      <c r="GM456">
        <v>3.10307</v>
      </c>
      <c r="GN456">
        <v>2.75806</v>
      </c>
      <c r="GO456">
        <v>0.127906</v>
      </c>
      <c r="GP456">
        <v>0.134925</v>
      </c>
      <c r="GQ456">
        <v>0.106834</v>
      </c>
      <c r="GR456">
        <v>0.06686300000000001</v>
      </c>
      <c r="GS456">
        <v>21982.7</v>
      </c>
      <c r="GT456">
        <v>20523.4</v>
      </c>
      <c r="GU456">
        <v>25787.9</v>
      </c>
      <c r="GV456">
        <v>24094.9</v>
      </c>
      <c r="GW456">
        <v>37028.8</v>
      </c>
      <c r="GX456">
        <v>32946.8</v>
      </c>
      <c r="GY456">
        <v>45132.9</v>
      </c>
      <c r="GZ456">
        <v>38197</v>
      </c>
      <c r="HA456">
        <v>1.76415</v>
      </c>
      <c r="HB456">
        <v>1.62092</v>
      </c>
      <c r="HC456">
        <v>-0.135515</v>
      </c>
      <c r="HD456">
        <v>0</v>
      </c>
      <c r="HE456">
        <v>30.2048</v>
      </c>
      <c r="HF456">
        <v>999.9</v>
      </c>
      <c r="HG456">
        <v>36.3</v>
      </c>
      <c r="HH456">
        <v>31.2</v>
      </c>
      <c r="HI456">
        <v>19.6243</v>
      </c>
      <c r="HJ456">
        <v>61.5547</v>
      </c>
      <c r="HK456">
        <v>24.1747</v>
      </c>
      <c r="HL456">
        <v>1</v>
      </c>
      <c r="HM456">
        <v>1.36361</v>
      </c>
      <c r="HN456">
        <v>7.7117</v>
      </c>
      <c r="HO456">
        <v>20.1383</v>
      </c>
      <c r="HP456">
        <v>5.20681</v>
      </c>
      <c r="HQ456">
        <v>11.992</v>
      </c>
      <c r="HR456">
        <v>4.961</v>
      </c>
      <c r="HS456">
        <v>3.27393</v>
      </c>
      <c r="HT456">
        <v>9999</v>
      </c>
      <c r="HU456">
        <v>9999</v>
      </c>
      <c r="HV456">
        <v>9999</v>
      </c>
      <c r="HW456">
        <v>164.1</v>
      </c>
      <c r="HX456">
        <v>1.86371</v>
      </c>
      <c r="HY456">
        <v>1.85982</v>
      </c>
      <c r="HZ456">
        <v>1.85806</v>
      </c>
      <c r="IA456">
        <v>1.85949</v>
      </c>
      <c r="IB456">
        <v>1.85959</v>
      </c>
      <c r="IC456">
        <v>1.85806</v>
      </c>
      <c r="ID456">
        <v>1.85714</v>
      </c>
      <c r="IE456">
        <v>1.85211</v>
      </c>
      <c r="IF456">
        <v>0</v>
      </c>
      <c r="IG456">
        <v>0</v>
      </c>
      <c r="IH456">
        <v>0</v>
      </c>
      <c r="II456">
        <v>0</v>
      </c>
      <c r="IJ456" t="s">
        <v>433</v>
      </c>
      <c r="IK456" t="s">
        <v>434</v>
      </c>
      <c r="IL456" t="s">
        <v>435</v>
      </c>
      <c r="IM456" t="s">
        <v>435</v>
      </c>
      <c r="IN456" t="s">
        <v>435</v>
      </c>
      <c r="IO456" t="s">
        <v>435</v>
      </c>
      <c r="IP456">
        <v>0</v>
      </c>
      <c r="IQ456">
        <v>100</v>
      </c>
      <c r="IR456">
        <v>100</v>
      </c>
      <c r="IS456">
        <v>-32.431</v>
      </c>
      <c r="IT456">
        <v>-3.8773</v>
      </c>
      <c r="IU456">
        <v>-16.6085</v>
      </c>
      <c r="IV456">
        <v>-0.025043</v>
      </c>
      <c r="IW456">
        <v>8.203140000000001E-06</v>
      </c>
      <c r="IX456">
        <v>-1.60171E-09</v>
      </c>
      <c r="IY456">
        <v>-1.888628221791511</v>
      </c>
      <c r="IZ456">
        <v>-0.1542298006697892</v>
      </c>
      <c r="JA456">
        <v>0.004482180110296973</v>
      </c>
      <c r="JB456">
        <v>-5.576280945024944E-05</v>
      </c>
      <c r="JC456">
        <v>4</v>
      </c>
      <c r="JD456">
        <v>1967</v>
      </c>
      <c r="JE456">
        <v>1</v>
      </c>
      <c r="JF456">
        <v>28</v>
      </c>
      <c r="JG456">
        <v>25.1</v>
      </c>
      <c r="JH456">
        <v>25.3</v>
      </c>
      <c r="JI456">
        <v>2.16431</v>
      </c>
      <c r="JJ456">
        <v>2.62695</v>
      </c>
      <c r="JK456">
        <v>1.49658</v>
      </c>
      <c r="JL456">
        <v>2.40479</v>
      </c>
      <c r="JM456">
        <v>1.54907</v>
      </c>
      <c r="JN456">
        <v>2.39136</v>
      </c>
      <c r="JO456">
        <v>34.2587</v>
      </c>
      <c r="JP456">
        <v>15.1827</v>
      </c>
      <c r="JQ456">
        <v>18</v>
      </c>
      <c r="JR456">
        <v>508.958</v>
      </c>
      <c r="JS456">
        <v>426.057</v>
      </c>
      <c r="JT456">
        <v>23.2443</v>
      </c>
      <c r="JU456">
        <v>42.4351</v>
      </c>
      <c r="JV456">
        <v>30.0001</v>
      </c>
      <c r="JW456">
        <v>42.316</v>
      </c>
      <c r="JX456">
        <v>42.1759</v>
      </c>
      <c r="JY456">
        <v>43.5667</v>
      </c>
      <c r="JZ456">
        <v>0</v>
      </c>
      <c r="KA456">
        <v>17.3512</v>
      </c>
      <c r="KB456">
        <v>23.2445</v>
      </c>
      <c r="KC456">
        <v>908.475</v>
      </c>
      <c r="KD456">
        <v>14.3763</v>
      </c>
      <c r="KE456">
        <v>98.5985</v>
      </c>
      <c r="KF456">
        <v>92.0457</v>
      </c>
    </row>
    <row r="457" spans="1:292">
      <c r="A457">
        <v>439</v>
      </c>
      <c r="B457">
        <v>1694447253.5</v>
      </c>
      <c r="C457">
        <v>13173</v>
      </c>
      <c r="D457" t="s">
        <v>1320</v>
      </c>
      <c r="E457" t="s">
        <v>1321</v>
      </c>
      <c r="F457">
        <v>5</v>
      </c>
      <c r="G457" t="s">
        <v>1212</v>
      </c>
      <c r="H457">
        <v>1694447245.75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K457*DK457*100.0/(AV457*EE457),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K457*DK457*100.0/(AV457*EE457),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905.9153285044081</v>
      </c>
      <c r="AJ457">
        <v>817.4701999999996</v>
      </c>
      <c r="AK457">
        <v>3.369074803216303</v>
      </c>
      <c r="AL457">
        <v>65.84886567210333</v>
      </c>
      <c r="AM457">
        <f>(AO457 - AN457 + DX457*1E3/(8.314*(DZ457+273.15)) * AQ457/DW457 * AP457) * DW457/(100*DK457) * 1000/(1000 - AO457)</f>
        <v>0</v>
      </c>
      <c r="AN457">
        <v>13.85531143974315</v>
      </c>
      <c r="AO457">
        <v>22.9095309090909</v>
      </c>
      <c r="AP457">
        <v>-0.00931634676322687</v>
      </c>
      <c r="AQ457">
        <v>103.5088978643958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429</v>
      </c>
      <c r="AX457" t="s">
        <v>429</v>
      </c>
      <c r="AY457">
        <v>0</v>
      </c>
      <c r="AZ457">
        <v>0</v>
      </c>
      <c r="BA457">
        <f>1-AY457/AZ457</f>
        <v>0</v>
      </c>
      <c r="BB457">
        <v>0</v>
      </c>
      <c r="BC457" t="s">
        <v>429</v>
      </c>
      <c r="BD457" t="s">
        <v>429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429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4.16</v>
      </c>
      <c r="DL457">
        <v>0.5</v>
      </c>
      <c r="DM457" t="s">
        <v>430</v>
      </c>
      <c r="DN457">
        <v>2</v>
      </c>
      <c r="DO457" t="b">
        <v>1</v>
      </c>
      <c r="DP457">
        <v>1694447245.75</v>
      </c>
      <c r="DQ457">
        <v>774.8750357142857</v>
      </c>
      <c r="DR457">
        <v>876.6416785714284</v>
      </c>
      <c r="DS457">
        <v>22.96783214285714</v>
      </c>
      <c r="DT457">
        <v>13.88290714285714</v>
      </c>
      <c r="DU457">
        <v>807.1948214285713</v>
      </c>
      <c r="DV457">
        <v>26.84546428571428</v>
      </c>
      <c r="DW457">
        <v>499.9891428571428</v>
      </c>
      <c r="DX457">
        <v>84.40831428571427</v>
      </c>
      <c r="DY457">
        <v>0.09996672857142855</v>
      </c>
      <c r="DZ457">
        <v>28.59609285714286</v>
      </c>
      <c r="EA457">
        <v>27.98945714285714</v>
      </c>
      <c r="EB457">
        <v>999.9000000000002</v>
      </c>
      <c r="EC457">
        <v>0</v>
      </c>
      <c r="ED457">
        <v>0</v>
      </c>
      <c r="EE457">
        <v>10003.25678571429</v>
      </c>
      <c r="EF457">
        <v>0</v>
      </c>
      <c r="EG457">
        <v>1551.786071428572</v>
      </c>
      <c r="EH457">
        <v>-101.7665714285714</v>
      </c>
      <c r="EI457">
        <v>793.0901785714286</v>
      </c>
      <c r="EJ457">
        <v>888.9831071428572</v>
      </c>
      <c r="EK457">
        <v>9.084931071428572</v>
      </c>
      <c r="EL457">
        <v>876.6416785714284</v>
      </c>
      <c r="EM457">
        <v>13.88290714285714</v>
      </c>
      <c r="EN457">
        <v>1.938676071428571</v>
      </c>
      <c r="EO457">
        <v>1.171832142857143</v>
      </c>
      <c r="EP457">
        <v>16.95217142857143</v>
      </c>
      <c r="EQ457">
        <v>9.248424285714284</v>
      </c>
      <c r="ER457">
        <v>1999.983214285715</v>
      </c>
      <c r="ES457">
        <v>0.9799962142857144</v>
      </c>
      <c r="ET457">
        <v>0.02000377857142857</v>
      </c>
      <c r="EU457">
        <v>0</v>
      </c>
      <c r="EV457">
        <v>660.0022142857142</v>
      </c>
      <c r="EW457">
        <v>5.00078</v>
      </c>
      <c r="EX457">
        <v>14731.89285714286</v>
      </c>
      <c r="EY457">
        <v>16379.47142857143</v>
      </c>
      <c r="EZ457">
        <v>48.22739285714285</v>
      </c>
      <c r="FA457">
        <v>49.50875000000001</v>
      </c>
      <c r="FB457">
        <v>48.67603571428571</v>
      </c>
      <c r="FC457">
        <v>48.69175000000001</v>
      </c>
      <c r="FD457">
        <v>48.61799999999999</v>
      </c>
      <c r="FE457">
        <v>1955.073214285714</v>
      </c>
      <c r="FF457">
        <v>39.91</v>
      </c>
      <c r="FG457">
        <v>0</v>
      </c>
      <c r="FH457">
        <v>1694447253.9</v>
      </c>
      <c r="FI457">
        <v>0</v>
      </c>
      <c r="FJ457">
        <v>659.9381199999999</v>
      </c>
      <c r="FK457">
        <v>-10.27984613826207</v>
      </c>
      <c r="FL457">
        <v>-201.6538458834483</v>
      </c>
      <c r="FM457">
        <v>14729.996</v>
      </c>
      <c r="FN457">
        <v>15</v>
      </c>
      <c r="FO457">
        <v>1694445743.6</v>
      </c>
      <c r="FP457" t="s">
        <v>1213</v>
      </c>
      <c r="FQ457">
        <v>1694445743.6</v>
      </c>
      <c r="FR457">
        <v>1694445732.6</v>
      </c>
      <c r="FS457">
        <v>6</v>
      </c>
      <c r="FT457">
        <v>-0.279</v>
      </c>
      <c r="FU457">
        <v>-0.156</v>
      </c>
      <c r="FV457">
        <v>-26.299</v>
      </c>
      <c r="FW457">
        <v>-3.906</v>
      </c>
      <c r="FX457">
        <v>420</v>
      </c>
      <c r="FY457">
        <v>24</v>
      </c>
      <c r="FZ457">
        <v>0.06</v>
      </c>
      <c r="GA457">
        <v>0.06</v>
      </c>
      <c r="GB457">
        <v>-101.5186585365853</v>
      </c>
      <c r="GC457">
        <v>-5.231686411149868</v>
      </c>
      <c r="GD457">
        <v>0.5209762697538526</v>
      </c>
      <c r="GE457">
        <v>0</v>
      </c>
      <c r="GF457">
        <v>9.099246341463415</v>
      </c>
      <c r="GG457">
        <v>-0.2749291986062785</v>
      </c>
      <c r="GH457">
        <v>0.02878058032229861</v>
      </c>
      <c r="GI457">
        <v>1</v>
      </c>
      <c r="GJ457">
        <v>1</v>
      </c>
      <c r="GK457">
        <v>2</v>
      </c>
      <c r="GL457" t="s">
        <v>438</v>
      </c>
      <c r="GM457">
        <v>3.1032</v>
      </c>
      <c r="GN457">
        <v>2.75831</v>
      </c>
      <c r="GO457">
        <v>0.129833</v>
      </c>
      <c r="GP457">
        <v>0.136784</v>
      </c>
      <c r="GQ457">
        <v>0.106679</v>
      </c>
      <c r="GR457">
        <v>0.0667011</v>
      </c>
      <c r="GS457">
        <v>21934.1</v>
      </c>
      <c r="GT457">
        <v>20479.2</v>
      </c>
      <c r="GU457">
        <v>25787.9</v>
      </c>
      <c r="GV457">
        <v>24094.9</v>
      </c>
      <c r="GW457">
        <v>37035.3</v>
      </c>
      <c r="GX457">
        <v>32952.7</v>
      </c>
      <c r="GY457">
        <v>45132.8</v>
      </c>
      <c r="GZ457">
        <v>38196.9</v>
      </c>
      <c r="HA457">
        <v>1.7642</v>
      </c>
      <c r="HB457">
        <v>1.62042</v>
      </c>
      <c r="HC457">
        <v>-0.135139</v>
      </c>
      <c r="HD457">
        <v>0</v>
      </c>
      <c r="HE457">
        <v>30.2073</v>
      </c>
      <c r="HF457">
        <v>999.9</v>
      </c>
      <c r="HG457">
        <v>36.2</v>
      </c>
      <c r="HH457">
        <v>31.2</v>
      </c>
      <c r="HI457">
        <v>19.5686</v>
      </c>
      <c r="HJ457">
        <v>61.5347</v>
      </c>
      <c r="HK457">
        <v>24.1226</v>
      </c>
      <c r="HL457">
        <v>1</v>
      </c>
      <c r="HM457">
        <v>1.36432</v>
      </c>
      <c r="HN457">
        <v>7.79541</v>
      </c>
      <c r="HO457">
        <v>20.1351</v>
      </c>
      <c r="HP457">
        <v>5.20696</v>
      </c>
      <c r="HQ457">
        <v>11.992</v>
      </c>
      <c r="HR457">
        <v>4.9609</v>
      </c>
      <c r="HS457">
        <v>3.27405</v>
      </c>
      <c r="HT457">
        <v>9999</v>
      </c>
      <c r="HU457">
        <v>9999</v>
      </c>
      <c r="HV457">
        <v>9999</v>
      </c>
      <c r="HW457">
        <v>164.1</v>
      </c>
      <c r="HX457">
        <v>1.86371</v>
      </c>
      <c r="HY457">
        <v>1.85981</v>
      </c>
      <c r="HZ457">
        <v>1.85806</v>
      </c>
      <c r="IA457">
        <v>1.85946</v>
      </c>
      <c r="IB457">
        <v>1.85959</v>
      </c>
      <c r="IC457">
        <v>1.85806</v>
      </c>
      <c r="ID457">
        <v>1.85713</v>
      </c>
      <c r="IE457">
        <v>1.85211</v>
      </c>
      <c r="IF457">
        <v>0</v>
      </c>
      <c r="IG457">
        <v>0</v>
      </c>
      <c r="IH457">
        <v>0</v>
      </c>
      <c r="II457">
        <v>0</v>
      </c>
      <c r="IJ457" t="s">
        <v>433</v>
      </c>
      <c r="IK457" t="s">
        <v>434</v>
      </c>
      <c r="IL457" t="s">
        <v>435</v>
      </c>
      <c r="IM457" t="s">
        <v>435</v>
      </c>
      <c r="IN457" t="s">
        <v>435</v>
      </c>
      <c r="IO457" t="s">
        <v>435</v>
      </c>
      <c r="IP457">
        <v>0</v>
      </c>
      <c r="IQ457">
        <v>100</v>
      </c>
      <c r="IR457">
        <v>100</v>
      </c>
      <c r="IS457">
        <v>-32.704</v>
      </c>
      <c r="IT457">
        <v>-3.8754</v>
      </c>
      <c r="IU457">
        <v>-16.6085</v>
      </c>
      <c r="IV457">
        <v>-0.025043</v>
      </c>
      <c r="IW457">
        <v>8.203140000000001E-06</v>
      </c>
      <c r="IX457">
        <v>-1.60171E-09</v>
      </c>
      <c r="IY457">
        <v>-1.888628221791511</v>
      </c>
      <c r="IZ457">
        <v>-0.1542298006697892</v>
      </c>
      <c r="JA457">
        <v>0.004482180110296973</v>
      </c>
      <c r="JB457">
        <v>-5.576280945024944E-05</v>
      </c>
      <c r="JC457">
        <v>4</v>
      </c>
      <c r="JD457">
        <v>1967</v>
      </c>
      <c r="JE457">
        <v>1</v>
      </c>
      <c r="JF457">
        <v>28</v>
      </c>
      <c r="JG457">
        <v>25.2</v>
      </c>
      <c r="JH457">
        <v>25.3</v>
      </c>
      <c r="JI457">
        <v>2.20093</v>
      </c>
      <c r="JJ457">
        <v>2.62939</v>
      </c>
      <c r="JK457">
        <v>1.49658</v>
      </c>
      <c r="JL457">
        <v>2.40479</v>
      </c>
      <c r="JM457">
        <v>1.54907</v>
      </c>
      <c r="JN457">
        <v>2.43164</v>
      </c>
      <c r="JO457">
        <v>34.2587</v>
      </c>
      <c r="JP457">
        <v>15.1915</v>
      </c>
      <c r="JQ457">
        <v>18</v>
      </c>
      <c r="JR457">
        <v>509.019</v>
      </c>
      <c r="JS457">
        <v>425.748</v>
      </c>
      <c r="JT457">
        <v>23.2587</v>
      </c>
      <c r="JU457">
        <v>42.4399</v>
      </c>
      <c r="JV457">
        <v>30.0003</v>
      </c>
      <c r="JW457">
        <v>42.3203</v>
      </c>
      <c r="JX457">
        <v>42.1775</v>
      </c>
      <c r="JY457">
        <v>44.2054</v>
      </c>
      <c r="JZ457">
        <v>0</v>
      </c>
      <c r="KA457">
        <v>17.3512</v>
      </c>
      <c r="KB457">
        <v>23.2475</v>
      </c>
      <c r="KC457">
        <v>921.85</v>
      </c>
      <c r="KD457">
        <v>14.516</v>
      </c>
      <c r="KE457">
        <v>98.5985</v>
      </c>
      <c r="KF457">
        <v>92.04559999999999</v>
      </c>
    </row>
    <row r="458" spans="1:292">
      <c r="A458">
        <v>440</v>
      </c>
      <c r="B458">
        <v>1694447258</v>
      </c>
      <c r="C458">
        <v>13177.5</v>
      </c>
      <c r="D458" t="s">
        <v>1322</v>
      </c>
      <c r="E458" t="s">
        <v>1323</v>
      </c>
      <c r="F458">
        <v>5</v>
      </c>
      <c r="G458" t="s">
        <v>1212</v>
      </c>
      <c r="H458">
        <v>1694447250.178571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K458*DK458*100.0/(AV458*EE458),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K458*DK458*100.0/(AV458*EE458),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921.2703669821287</v>
      </c>
      <c r="AJ458">
        <v>832.6141878787874</v>
      </c>
      <c r="AK458">
        <v>3.373177607281487</v>
      </c>
      <c r="AL458">
        <v>65.84886567210333</v>
      </c>
      <c r="AM458">
        <f>(AO458 - AN458 + DX458*1E3/(8.314*(DZ458+273.15)) * AQ458/DW458 * AP458) * DW458/(100*DK458) * 1000/(1000 - AO458)</f>
        <v>0</v>
      </c>
      <c r="AN458">
        <v>13.84425971697144</v>
      </c>
      <c r="AO458">
        <v>22.86386000000001</v>
      </c>
      <c r="AP458">
        <v>-0.01101198000224035</v>
      </c>
      <c r="AQ458">
        <v>103.5088978643958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429</v>
      </c>
      <c r="AX458" t="s">
        <v>429</v>
      </c>
      <c r="AY458">
        <v>0</v>
      </c>
      <c r="AZ458">
        <v>0</v>
      </c>
      <c r="BA458">
        <f>1-AY458/AZ458</f>
        <v>0</v>
      </c>
      <c r="BB458">
        <v>0</v>
      </c>
      <c r="BC458" t="s">
        <v>429</v>
      </c>
      <c r="BD458" t="s">
        <v>429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429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4.16</v>
      </c>
      <c r="DL458">
        <v>0.5</v>
      </c>
      <c r="DM458" t="s">
        <v>430</v>
      </c>
      <c r="DN458">
        <v>2</v>
      </c>
      <c r="DO458" t="b">
        <v>1</v>
      </c>
      <c r="DP458">
        <v>1694447250.178571</v>
      </c>
      <c r="DQ458">
        <v>789.4282142857144</v>
      </c>
      <c r="DR458">
        <v>891.5407142857142</v>
      </c>
      <c r="DS458">
        <v>22.93339285714286</v>
      </c>
      <c r="DT458">
        <v>13.86899285714286</v>
      </c>
      <c r="DU458">
        <v>821.9674642857143</v>
      </c>
      <c r="DV458">
        <v>26.80980357142857</v>
      </c>
      <c r="DW458">
        <v>500.0151071428571</v>
      </c>
      <c r="DX458">
        <v>84.40836071428571</v>
      </c>
      <c r="DY458">
        <v>0.1000084428571429</v>
      </c>
      <c r="DZ458">
        <v>28.60322857142857</v>
      </c>
      <c r="EA458">
        <v>28.00030357142857</v>
      </c>
      <c r="EB458">
        <v>999.9000000000002</v>
      </c>
      <c r="EC458">
        <v>0</v>
      </c>
      <c r="ED458">
        <v>0</v>
      </c>
      <c r="EE458">
        <v>10002.62857142857</v>
      </c>
      <c r="EF458">
        <v>0</v>
      </c>
      <c r="EG458">
        <v>1551.971071428571</v>
      </c>
      <c r="EH458">
        <v>-102.1125</v>
      </c>
      <c r="EI458">
        <v>807.9567500000001</v>
      </c>
      <c r="EJ458">
        <v>904.0790357142857</v>
      </c>
      <c r="EK458">
        <v>9.064403928571428</v>
      </c>
      <c r="EL458">
        <v>891.5407142857142</v>
      </c>
      <c r="EM458">
        <v>13.86899285714286</v>
      </c>
      <c r="EN458">
        <v>1.935769642857143</v>
      </c>
      <c r="EO458">
        <v>1.170658571428572</v>
      </c>
      <c r="EP458">
        <v>16.92850357142857</v>
      </c>
      <c r="EQ458">
        <v>9.233538571428571</v>
      </c>
      <c r="ER458">
        <v>2000.007142857143</v>
      </c>
      <c r="ES458">
        <v>0.9799965357142858</v>
      </c>
      <c r="ET458">
        <v>0.02000345357142858</v>
      </c>
      <c r="EU458">
        <v>0</v>
      </c>
      <c r="EV458">
        <v>659.2502499999999</v>
      </c>
      <c r="EW458">
        <v>5.00078</v>
      </c>
      <c r="EX458">
        <v>14717.05714285714</v>
      </c>
      <c r="EY458">
        <v>16379.675</v>
      </c>
      <c r="EZ458">
        <v>48.23628571428571</v>
      </c>
      <c r="FA458">
        <v>49.51096428571428</v>
      </c>
      <c r="FB458">
        <v>48.70057142857142</v>
      </c>
      <c r="FC458">
        <v>48.69625000000001</v>
      </c>
      <c r="FD458">
        <v>48.63589285714285</v>
      </c>
      <c r="FE458">
        <v>1955.097142857143</v>
      </c>
      <c r="FF458">
        <v>39.91</v>
      </c>
      <c r="FG458">
        <v>0</v>
      </c>
      <c r="FH458">
        <v>1694447258.7</v>
      </c>
      <c r="FI458">
        <v>0</v>
      </c>
      <c r="FJ458">
        <v>659.10072</v>
      </c>
      <c r="FK458">
        <v>-11.20230769227915</v>
      </c>
      <c r="FL458">
        <v>-205.68461542259</v>
      </c>
      <c r="FM458">
        <v>14713.76</v>
      </c>
      <c r="FN458">
        <v>15</v>
      </c>
      <c r="FO458">
        <v>1694445743.6</v>
      </c>
      <c r="FP458" t="s">
        <v>1213</v>
      </c>
      <c r="FQ458">
        <v>1694445743.6</v>
      </c>
      <c r="FR458">
        <v>1694445732.6</v>
      </c>
      <c r="FS458">
        <v>6</v>
      </c>
      <c r="FT458">
        <v>-0.279</v>
      </c>
      <c r="FU458">
        <v>-0.156</v>
      </c>
      <c r="FV458">
        <v>-26.299</v>
      </c>
      <c r="FW458">
        <v>-3.906</v>
      </c>
      <c r="FX458">
        <v>420</v>
      </c>
      <c r="FY458">
        <v>24</v>
      </c>
      <c r="FZ458">
        <v>0.06</v>
      </c>
      <c r="GA458">
        <v>0.06</v>
      </c>
      <c r="GB458">
        <v>-101.8448292682927</v>
      </c>
      <c r="GC458">
        <v>-4.954954703832704</v>
      </c>
      <c r="GD458">
        <v>0.4958021784129004</v>
      </c>
      <c r="GE458">
        <v>0</v>
      </c>
      <c r="GF458">
        <v>9.079244878048781</v>
      </c>
      <c r="GG458">
        <v>-0.2510082229965294</v>
      </c>
      <c r="GH458">
        <v>0.02633671879130838</v>
      </c>
      <c r="GI458">
        <v>1</v>
      </c>
      <c r="GJ458">
        <v>1</v>
      </c>
      <c r="GK458">
        <v>2</v>
      </c>
      <c r="GL458" t="s">
        <v>438</v>
      </c>
      <c r="GM458">
        <v>3.10332</v>
      </c>
      <c r="GN458">
        <v>2.7582</v>
      </c>
      <c r="GO458">
        <v>0.131394</v>
      </c>
      <c r="GP458">
        <v>0.13827</v>
      </c>
      <c r="GQ458">
        <v>0.106546</v>
      </c>
      <c r="GR458">
        <v>0.06669700000000001</v>
      </c>
      <c r="GS458">
        <v>21894.8</v>
      </c>
      <c r="GT458">
        <v>20443.8</v>
      </c>
      <c r="GU458">
        <v>25788</v>
      </c>
      <c r="GV458">
        <v>24094.9</v>
      </c>
      <c r="GW458">
        <v>37040.9</v>
      </c>
      <c r="GX458">
        <v>32952.7</v>
      </c>
      <c r="GY458">
        <v>45132.9</v>
      </c>
      <c r="GZ458">
        <v>38196.6</v>
      </c>
      <c r="HA458">
        <v>1.76415</v>
      </c>
      <c r="HB458">
        <v>1.62013</v>
      </c>
      <c r="HC458">
        <v>-0.134654</v>
      </c>
      <c r="HD458">
        <v>0</v>
      </c>
      <c r="HE458">
        <v>30.2119</v>
      </c>
      <c r="HF458">
        <v>999.9</v>
      </c>
      <c r="HG458">
        <v>36.2</v>
      </c>
      <c r="HH458">
        <v>31.2</v>
      </c>
      <c r="HI458">
        <v>19.5689</v>
      </c>
      <c r="HJ458">
        <v>61.6347</v>
      </c>
      <c r="HK458">
        <v>23.9663</v>
      </c>
      <c r="HL458">
        <v>1</v>
      </c>
      <c r="HM458">
        <v>1.36618</v>
      </c>
      <c r="HN458">
        <v>8.35023</v>
      </c>
      <c r="HO458">
        <v>20.1088</v>
      </c>
      <c r="HP458">
        <v>5.20711</v>
      </c>
      <c r="HQ458">
        <v>11.992</v>
      </c>
      <c r="HR458">
        <v>4.9613</v>
      </c>
      <c r="HS458">
        <v>3.2739</v>
      </c>
      <c r="HT458">
        <v>9999</v>
      </c>
      <c r="HU458">
        <v>9999</v>
      </c>
      <c r="HV458">
        <v>9999</v>
      </c>
      <c r="HW458">
        <v>164.1</v>
      </c>
      <c r="HX458">
        <v>1.86371</v>
      </c>
      <c r="HY458">
        <v>1.85978</v>
      </c>
      <c r="HZ458">
        <v>1.85806</v>
      </c>
      <c r="IA458">
        <v>1.85946</v>
      </c>
      <c r="IB458">
        <v>1.85959</v>
      </c>
      <c r="IC458">
        <v>1.85806</v>
      </c>
      <c r="ID458">
        <v>1.85711</v>
      </c>
      <c r="IE458">
        <v>1.85211</v>
      </c>
      <c r="IF458">
        <v>0</v>
      </c>
      <c r="IG458">
        <v>0</v>
      </c>
      <c r="IH458">
        <v>0</v>
      </c>
      <c r="II458">
        <v>0</v>
      </c>
      <c r="IJ458" t="s">
        <v>433</v>
      </c>
      <c r="IK458" t="s">
        <v>434</v>
      </c>
      <c r="IL458" t="s">
        <v>435</v>
      </c>
      <c r="IM458" t="s">
        <v>435</v>
      </c>
      <c r="IN458" t="s">
        <v>435</v>
      </c>
      <c r="IO458" t="s">
        <v>435</v>
      </c>
      <c r="IP458">
        <v>0</v>
      </c>
      <c r="IQ458">
        <v>100</v>
      </c>
      <c r="IR458">
        <v>100</v>
      </c>
      <c r="IS458">
        <v>-32.925</v>
      </c>
      <c r="IT458">
        <v>-3.8738</v>
      </c>
      <c r="IU458">
        <v>-16.6085</v>
      </c>
      <c r="IV458">
        <v>-0.025043</v>
      </c>
      <c r="IW458">
        <v>8.203140000000001E-06</v>
      </c>
      <c r="IX458">
        <v>-1.60171E-09</v>
      </c>
      <c r="IY458">
        <v>-1.888628221791511</v>
      </c>
      <c r="IZ458">
        <v>-0.1542298006697892</v>
      </c>
      <c r="JA458">
        <v>0.004482180110296973</v>
      </c>
      <c r="JB458">
        <v>-5.576280945024944E-05</v>
      </c>
      <c r="JC458">
        <v>4</v>
      </c>
      <c r="JD458">
        <v>1967</v>
      </c>
      <c r="JE458">
        <v>1</v>
      </c>
      <c r="JF458">
        <v>28</v>
      </c>
      <c r="JG458">
        <v>25.2</v>
      </c>
      <c r="JH458">
        <v>25.4</v>
      </c>
      <c r="JI458">
        <v>2.22778</v>
      </c>
      <c r="JJ458">
        <v>2.62695</v>
      </c>
      <c r="JK458">
        <v>1.49658</v>
      </c>
      <c r="JL458">
        <v>2.40479</v>
      </c>
      <c r="JM458">
        <v>1.54907</v>
      </c>
      <c r="JN458">
        <v>2.39746</v>
      </c>
      <c r="JO458">
        <v>34.2587</v>
      </c>
      <c r="JP458">
        <v>15.1652</v>
      </c>
      <c r="JQ458">
        <v>18</v>
      </c>
      <c r="JR458">
        <v>508.986</v>
      </c>
      <c r="JS458">
        <v>425.566</v>
      </c>
      <c r="JT458">
        <v>23.2367</v>
      </c>
      <c r="JU458">
        <v>42.4439</v>
      </c>
      <c r="JV458">
        <v>30.0016</v>
      </c>
      <c r="JW458">
        <v>42.3203</v>
      </c>
      <c r="JX458">
        <v>42.1792</v>
      </c>
      <c r="JY458">
        <v>44.8256</v>
      </c>
      <c r="JZ458">
        <v>0</v>
      </c>
      <c r="KA458">
        <v>17.3512</v>
      </c>
      <c r="KB458">
        <v>23.1165</v>
      </c>
      <c r="KC458">
        <v>941.8869999999999</v>
      </c>
      <c r="KD458">
        <v>14.6449</v>
      </c>
      <c r="KE458">
        <v>98.59869999999999</v>
      </c>
      <c r="KF458">
        <v>92.045</v>
      </c>
    </row>
    <row r="459" spans="1:292">
      <c r="A459">
        <v>441</v>
      </c>
      <c r="B459">
        <v>1694447263</v>
      </c>
      <c r="C459">
        <v>13182.5</v>
      </c>
      <c r="D459" t="s">
        <v>1324</v>
      </c>
      <c r="E459" t="s">
        <v>1325</v>
      </c>
      <c r="F459">
        <v>5</v>
      </c>
      <c r="G459" t="s">
        <v>1212</v>
      </c>
      <c r="H459">
        <v>1694447255.481482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K459*DK459*100.0/(AV459*EE459),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K459*DK459*100.0/(AV459*EE459),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938.2379540900297</v>
      </c>
      <c r="AJ459">
        <v>849.3379393939391</v>
      </c>
      <c r="AK459">
        <v>3.335805943142263</v>
      </c>
      <c r="AL459">
        <v>65.84886567210333</v>
      </c>
      <c r="AM459">
        <f>(AO459 - AN459 + DX459*1E3/(8.314*(DZ459+273.15)) * AQ459/DW459 * AP459) * DW459/(100*DK459) * 1000/(1000 - AO459)</f>
        <v>0</v>
      </c>
      <c r="AN459">
        <v>13.84668022107068</v>
      </c>
      <c r="AO459">
        <v>22.81016666666666</v>
      </c>
      <c r="AP459">
        <v>-0.01001593322173207</v>
      </c>
      <c r="AQ459">
        <v>103.5088978643958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429</v>
      </c>
      <c r="AX459" t="s">
        <v>429</v>
      </c>
      <c r="AY459">
        <v>0</v>
      </c>
      <c r="AZ459">
        <v>0</v>
      </c>
      <c r="BA459">
        <f>1-AY459/AZ459</f>
        <v>0</v>
      </c>
      <c r="BB459">
        <v>0</v>
      </c>
      <c r="BC459" t="s">
        <v>429</v>
      </c>
      <c r="BD459" t="s">
        <v>429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429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4.16</v>
      </c>
      <c r="DL459">
        <v>0.5</v>
      </c>
      <c r="DM459" t="s">
        <v>430</v>
      </c>
      <c r="DN459">
        <v>2</v>
      </c>
      <c r="DO459" t="b">
        <v>1</v>
      </c>
      <c r="DP459">
        <v>1694447255.481482</v>
      </c>
      <c r="DQ459">
        <v>806.8977777777777</v>
      </c>
      <c r="DR459">
        <v>909.3480740740741</v>
      </c>
      <c r="DS459">
        <v>22.88421481481481</v>
      </c>
      <c r="DT459">
        <v>13.85071481481482</v>
      </c>
      <c r="DU459">
        <v>839.6982592592592</v>
      </c>
      <c r="DV459">
        <v>26.75888888888889</v>
      </c>
      <c r="DW459">
        <v>500.025037037037</v>
      </c>
      <c r="DX459">
        <v>84.40807777777776</v>
      </c>
      <c r="DY459">
        <v>0.1001011814814815</v>
      </c>
      <c r="DZ459">
        <v>28.6102</v>
      </c>
      <c r="EA459">
        <v>28.00925925925926</v>
      </c>
      <c r="EB459">
        <v>999.9000000000001</v>
      </c>
      <c r="EC459">
        <v>0</v>
      </c>
      <c r="ED459">
        <v>0</v>
      </c>
      <c r="EE459">
        <v>9994.998518518518</v>
      </c>
      <c r="EF459">
        <v>0</v>
      </c>
      <c r="EG459">
        <v>1552.533333333333</v>
      </c>
      <c r="EH459">
        <v>-102.4502592592593</v>
      </c>
      <c r="EI459">
        <v>825.7947777777778</v>
      </c>
      <c r="EJ459">
        <v>922.12</v>
      </c>
      <c r="EK459">
        <v>9.033504444444445</v>
      </c>
      <c r="EL459">
        <v>909.3480740740741</v>
      </c>
      <c r="EM459">
        <v>13.85071481481482</v>
      </c>
      <c r="EN459">
        <v>1.931612962962963</v>
      </c>
      <c r="EO459">
        <v>1.169112592592592</v>
      </c>
      <c r="EP459">
        <v>16.8945962962963</v>
      </c>
      <c r="EQ459">
        <v>9.213934074074073</v>
      </c>
      <c r="ER459">
        <v>2000.005555555556</v>
      </c>
      <c r="ES459">
        <v>0.9799965555555556</v>
      </c>
      <c r="ET459">
        <v>0.02000342962962963</v>
      </c>
      <c r="EU459">
        <v>0</v>
      </c>
      <c r="EV459">
        <v>658.3156296296297</v>
      </c>
      <c r="EW459">
        <v>5.00078</v>
      </c>
      <c r="EX459">
        <v>14699.67777777778</v>
      </c>
      <c r="EY459">
        <v>16379.65185185186</v>
      </c>
      <c r="EZ459">
        <v>48.23114814814813</v>
      </c>
      <c r="FA459">
        <v>49.5114074074074</v>
      </c>
      <c r="FB459">
        <v>48.75437037037037</v>
      </c>
      <c r="FC459">
        <v>48.69655555555555</v>
      </c>
      <c r="FD459">
        <v>48.62233333333332</v>
      </c>
      <c r="FE459">
        <v>1955.095555555555</v>
      </c>
      <c r="FF459">
        <v>39.91</v>
      </c>
      <c r="FG459">
        <v>0</v>
      </c>
      <c r="FH459">
        <v>1694447263.5</v>
      </c>
      <c r="FI459">
        <v>0</v>
      </c>
      <c r="FJ459">
        <v>658.2632000000001</v>
      </c>
      <c r="FK459">
        <v>-9.52907691644285</v>
      </c>
      <c r="FL459">
        <v>-199.3538458398641</v>
      </c>
      <c r="FM459">
        <v>14698.06</v>
      </c>
      <c r="FN459">
        <v>15</v>
      </c>
      <c r="FO459">
        <v>1694445743.6</v>
      </c>
      <c r="FP459" t="s">
        <v>1213</v>
      </c>
      <c r="FQ459">
        <v>1694445743.6</v>
      </c>
      <c r="FR459">
        <v>1694445732.6</v>
      </c>
      <c r="FS459">
        <v>6</v>
      </c>
      <c r="FT459">
        <v>-0.279</v>
      </c>
      <c r="FU459">
        <v>-0.156</v>
      </c>
      <c r="FV459">
        <v>-26.299</v>
      </c>
      <c r="FW459">
        <v>-3.906</v>
      </c>
      <c r="FX459">
        <v>420</v>
      </c>
      <c r="FY459">
        <v>24</v>
      </c>
      <c r="FZ459">
        <v>0.06</v>
      </c>
      <c r="GA459">
        <v>0.06</v>
      </c>
      <c r="GB459">
        <v>-102.217</v>
      </c>
      <c r="GC459">
        <v>-3.856850174216006</v>
      </c>
      <c r="GD459">
        <v>0.3838538212621588</v>
      </c>
      <c r="GE459">
        <v>0</v>
      </c>
      <c r="GF459">
        <v>9.049749756097562</v>
      </c>
      <c r="GG459">
        <v>-0.3368592334494648</v>
      </c>
      <c r="GH459">
        <v>0.03603607680710863</v>
      </c>
      <c r="GI459">
        <v>1</v>
      </c>
      <c r="GJ459">
        <v>1</v>
      </c>
      <c r="GK459">
        <v>2</v>
      </c>
      <c r="GL459" t="s">
        <v>438</v>
      </c>
      <c r="GM459">
        <v>3.10307</v>
      </c>
      <c r="GN459">
        <v>2.758</v>
      </c>
      <c r="GO459">
        <v>0.133097</v>
      </c>
      <c r="GP459">
        <v>0.139913</v>
      </c>
      <c r="GQ459">
        <v>0.10639</v>
      </c>
      <c r="GR459">
        <v>0.06670959999999999</v>
      </c>
      <c r="GS459">
        <v>21851.7</v>
      </c>
      <c r="GT459">
        <v>20404.7</v>
      </c>
      <c r="GU459">
        <v>25787.8</v>
      </c>
      <c r="GV459">
        <v>24094.8</v>
      </c>
      <c r="GW459">
        <v>37047.3</v>
      </c>
      <c r="GX459">
        <v>32952.4</v>
      </c>
      <c r="GY459">
        <v>45132.6</v>
      </c>
      <c r="GZ459">
        <v>38196.6</v>
      </c>
      <c r="HA459">
        <v>1.76375</v>
      </c>
      <c r="HB459">
        <v>1.62068</v>
      </c>
      <c r="HC459">
        <v>-0.134647</v>
      </c>
      <c r="HD459">
        <v>0</v>
      </c>
      <c r="HE459">
        <v>30.2194</v>
      </c>
      <c r="HF459">
        <v>999.9</v>
      </c>
      <c r="HG459">
        <v>36.2</v>
      </c>
      <c r="HH459">
        <v>31.2</v>
      </c>
      <c r="HI459">
        <v>19.5684</v>
      </c>
      <c r="HJ459">
        <v>61.5848</v>
      </c>
      <c r="HK459">
        <v>24.0665</v>
      </c>
      <c r="HL459">
        <v>1</v>
      </c>
      <c r="HM459">
        <v>1.36917</v>
      </c>
      <c r="HN459">
        <v>8.4398</v>
      </c>
      <c r="HO459">
        <v>20.1046</v>
      </c>
      <c r="HP459">
        <v>5.20726</v>
      </c>
      <c r="HQ459">
        <v>11.992</v>
      </c>
      <c r="HR459">
        <v>4.96095</v>
      </c>
      <c r="HS459">
        <v>3.27387</v>
      </c>
      <c r="HT459">
        <v>9999</v>
      </c>
      <c r="HU459">
        <v>9999</v>
      </c>
      <c r="HV459">
        <v>9999</v>
      </c>
      <c r="HW459">
        <v>164.1</v>
      </c>
      <c r="HX459">
        <v>1.86371</v>
      </c>
      <c r="HY459">
        <v>1.85977</v>
      </c>
      <c r="HZ459">
        <v>1.85805</v>
      </c>
      <c r="IA459">
        <v>1.85946</v>
      </c>
      <c r="IB459">
        <v>1.85959</v>
      </c>
      <c r="IC459">
        <v>1.85804</v>
      </c>
      <c r="ID459">
        <v>1.85708</v>
      </c>
      <c r="IE459">
        <v>1.85211</v>
      </c>
      <c r="IF459">
        <v>0</v>
      </c>
      <c r="IG459">
        <v>0</v>
      </c>
      <c r="IH459">
        <v>0</v>
      </c>
      <c r="II459">
        <v>0</v>
      </c>
      <c r="IJ459" t="s">
        <v>433</v>
      </c>
      <c r="IK459" t="s">
        <v>434</v>
      </c>
      <c r="IL459" t="s">
        <v>435</v>
      </c>
      <c r="IM459" t="s">
        <v>435</v>
      </c>
      <c r="IN459" t="s">
        <v>435</v>
      </c>
      <c r="IO459" t="s">
        <v>435</v>
      </c>
      <c r="IP459">
        <v>0</v>
      </c>
      <c r="IQ459">
        <v>100</v>
      </c>
      <c r="IR459">
        <v>100</v>
      </c>
      <c r="IS459">
        <v>-33.167</v>
      </c>
      <c r="IT459">
        <v>-3.8719</v>
      </c>
      <c r="IU459">
        <v>-16.6085</v>
      </c>
      <c r="IV459">
        <v>-0.025043</v>
      </c>
      <c r="IW459">
        <v>8.203140000000001E-06</v>
      </c>
      <c r="IX459">
        <v>-1.60171E-09</v>
      </c>
      <c r="IY459">
        <v>-1.888628221791511</v>
      </c>
      <c r="IZ459">
        <v>-0.1542298006697892</v>
      </c>
      <c r="JA459">
        <v>0.004482180110296973</v>
      </c>
      <c r="JB459">
        <v>-5.576280945024944E-05</v>
      </c>
      <c r="JC459">
        <v>4</v>
      </c>
      <c r="JD459">
        <v>1967</v>
      </c>
      <c r="JE459">
        <v>1</v>
      </c>
      <c r="JF459">
        <v>28</v>
      </c>
      <c r="JG459">
        <v>25.3</v>
      </c>
      <c r="JH459">
        <v>25.5</v>
      </c>
      <c r="JI459">
        <v>2.26196</v>
      </c>
      <c r="JJ459">
        <v>2.63062</v>
      </c>
      <c r="JK459">
        <v>1.49658</v>
      </c>
      <c r="JL459">
        <v>2.40479</v>
      </c>
      <c r="JM459">
        <v>1.54907</v>
      </c>
      <c r="JN459">
        <v>2.4353</v>
      </c>
      <c r="JO459">
        <v>34.2587</v>
      </c>
      <c r="JP459">
        <v>15.1652</v>
      </c>
      <c r="JQ459">
        <v>18</v>
      </c>
      <c r="JR459">
        <v>508.736</v>
      </c>
      <c r="JS459">
        <v>425.932</v>
      </c>
      <c r="JT459">
        <v>23.1451</v>
      </c>
      <c r="JU459">
        <v>42.4481</v>
      </c>
      <c r="JV459">
        <v>30.0022</v>
      </c>
      <c r="JW459">
        <v>42.3224</v>
      </c>
      <c r="JX459">
        <v>42.1817</v>
      </c>
      <c r="JY459">
        <v>45.4257</v>
      </c>
      <c r="JZ459">
        <v>0</v>
      </c>
      <c r="KA459">
        <v>17.3512</v>
      </c>
      <c r="KB459">
        <v>23.1009</v>
      </c>
      <c r="KC459">
        <v>955.2619999999999</v>
      </c>
      <c r="KD459">
        <v>14.8093</v>
      </c>
      <c r="KE459">
        <v>98.5981</v>
      </c>
      <c r="KF459">
        <v>92.045</v>
      </c>
    </row>
    <row r="460" spans="1:292">
      <c r="A460">
        <v>442</v>
      </c>
      <c r="B460">
        <v>1694447268</v>
      </c>
      <c r="C460">
        <v>13187.5</v>
      </c>
      <c r="D460" t="s">
        <v>1326</v>
      </c>
      <c r="E460" t="s">
        <v>1327</v>
      </c>
      <c r="F460">
        <v>5</v>
      </c>
      <c r="G460" t="s">
        <v>1212</v>
      </c>
      <c r="H460">
        <v>1694447260.196429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K460*DK460*100.0/(AV460*EE460),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K460*DK460*100.0/(AV460*EE460),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955.0628522002623</v>
      </c>
      <c r="AJ460">
        <v>866.1442242424245</v>
      </c>
      <c r="AK460">
        <v>3.356156840697133</v>
      </c>
      <c r="AL460">
        <v>65.84886567210333</v>
      </c>
      <c r="AM460">
        <f>(AO460 - AN460 + DX460*1E3/(8.314*(DZ460+273.15)) * AQ460/DW460 * AP460) * DW460/(100*DK460) * 1000/(1000 - AO460)</f>
        <v>0</v>
      </c>
      <c r="AN460">
        <v>13.84984255779854</v>
      </c>
      <c r="AO460">
        <v>22.75945333333333</v>
      </c>
      <c r="AP460">
        <v>-0.01112059912959083</v>
      </c>
      <c r="AQ460">
        <v>103.5088978643958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429</v>
      </c>
      <c r="AX460" t="s">
        <v>429</v>
      </c>
      <c r="AY460">
        <v>0</v>
      </c>
      <c r="AZ460">
        <v>0</v>
      </c>
      <c r="BA460">
        <f>1-AY460/AZ460</f>
        <v>0</v>
      </c>
      <c r="BB460">
        <v>0</v>
      </c>
      <c r="BC460" t="s">
        <v>429</v>
      </c>
      <c r="BD460" t="s">
        <v>429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429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4.16</v>
      </c>
      <c r="DL460">
        <v>0.5</v>
      </c>
      <c r="DM460" t="s">
        <v>430</v>
      </c>
      <c r="DN460">
        <v>2</v>
      </c>
      <c r="DO460" t="b">
        <v>1</v>
      </c>
      <c r="DP460">
        <v>1694447260.196429</v>
      </c>
      <c r="DQ460">
        <v>822.4167857142857</v>
      </c>
      <c r="DR460">
        <v>925.1185357142858</v>
      </c>
      <c r="DS460">
        <v>22.83450714285715</v>
      </c>
      <c r="DT460">
        <v>13.84699642857143</v>
      </c>
      <c r="DU460">
        <v>855.4469642857144</v>
      </c>
      <c r="DV460">
        <v>26.70741785714285</v>
      </c>
      <c r="DW460">
        <v>500.0314285714286</v>
      </c>
      <c r="DX460">
        <v>84.40787857142857</v>
      </c>
      <c r="DY460">
        <v>0.1000651428571429</v>
      </c>
      <c r="DZ460">
        <v>28.61275357142857</v>
      </c>
      <c r="EA460">
        <v>28.01784642857143</v>
      </c>
      <c r="EB460">
        <v>999.9000000000002</v>
      </c>
      <c r="EC460">
        <v>0</v>
      </c>
      <c r="ED460">
        <v>0</v>
      </c>
      <c r="EE460">
        <v>9992.633928571429</v>
      </c>
      <c r="EF460">
        <v>0</v>
      </c>
      <c r="EG460">
        <v>1552.313928571429</v>
      </c>
      <c r="EH460">
        <v>-102.7017142857143</v>
      </c>
      <c r="EI460">
        <v>841.6343928571429</v>
      </c>
      <c r="EJ460">
        <v>938.1086428571427</v>
      </c>
      <c r="EK460">
        <v>8.98750392857143</v>
      </c>
      <c r="EL460">
        <v>925.1185357142858</v>
      </c>
      <c r="EM460">
        <v>13.84699642857143</v>
      </c>
      <c r="EN460">
        <v>1.927412142857143</v>
      </c>
      <c r="EO460">
        <v>1.168796428571429</v>
      </c>
      <c r="EP460">
        <v>16.860275</v>
      </c>
      <c r="EQ460">
        <v>9.209919999999999</v>
      </c>
      <c r="ER460">
        <v>2000.028928571428</v>
      </c>
      <c r="ES460">
        <v>0.97999675</v>
      </c>
      <c r="ET460">
        <v>0.02000323571428572</v>
      </c>
      <c r="EU460">
        <v>0</v>
      </c>
      <c r="EV460">
        <v>657.5568571428573</v>
      </c>
      <c r="EW460">
        <v>5.00078</v>
      </c>
      <c r="EX460">
        <v>14684.96785714286</v>
      </c>
      <c r="EY460">
        <v>16379.85</v>
      </c>
      <c r="EZ460">
        <v>48.20282142857142</v>
      </c>
      <c r="FA460">
        <v>49.51328571428571</v>
      </c>
      <c r="FB460">
        <v>48.76096428571428</v>
      </c>
      <c r="FC460">
        <v>48.67164285714286</v>
      </c>
      <c r="FD460">
        <v>48.56435714285713</v>
      </c>
      <c r="FE460">
        <v>1955.118928571429</v>
      </c>
      <c r="FF460">
        <v>39.91</v>
      </c>
      <c r="FG460">
        <v>0</v>
      </c>
      <c r="FH460">
        <v>1694447268.3</v>
      </c>
      <c r="FI460">
        <v>0</v>
      </c>
      <c r="FJ460">
        <v>657.48152</v>
      </c>
      <c r="FK460">
        <v>-9.445615406151763</v>
      </c>
      <c r="FL460">
        <v>-176.8692310415188</v>
      </c>
      <c r="FM460">
        <v>14683.064</v>
      </c>
      <c r="FN460">
        <v>15</v>
      </c>
      <c r="FO460">
        <v>1694445743.6</v>
      </c>
      <c r="FP460" t="s">
        <v>1213</v>
      </c>
      <c r="FQ460">
        <v>1694445743.6</v>
      </c>
      <c r="FR460">
        <v>1694445732.6</v>
      </c>
      <c r="FS460">
        <v>6</v>
      </c>
      <c r="FT460">
        <v>-0.279</v>
      </c>
      <c r="FU460">
        <v>-0.156</v>
      </c>
      <c r="FV460">
        <v>-26.299</v>
      </c>
      <c r="FW460">
        <v>-3.906</v>
      </c>
      <c r="FX460">
        <v>420</v>
      </c>
      <c r="FY460">
        <v>24</v>
      </c>
      <c r="FZ460">
        <v>0.06</v>
      </c>
      <c r="GA460">
        <v>0.06</v>
      </c>
      <c r="GB460">
        <v>-102.55925</v>
      </c>
      <c r="GC460">
        <v>-3.210641651031817</v>
      </c>
      <c r="GD460">
        <v>0.3135113036239671</v>
      </c>
      <c r="GE460">
        <v>0</v>
      </c>
      <c r="GF460">
        <v>9.008824000000001</v>
      </c>
      <c r="GG460">
        <v>-0.5734408255159568</v>
      </c>
      <c r="GH460">
        <v>0.05611876980119917</v>
      </c>
      <c r="GI460">
        <v>0</v>
      </c>
      <c r="GJ460">
        <v>0</v>
      </c>
      <c r="GK460">
        <v>2</v>
      </c>
      <c r="GL460" t="s">
        <v>771</v>
      </c>
      <c r="GM460">
        <v>3.103</v>
      </c>
      <c r="GN460">
        <v>2.75802</v>
      </c>
      <c r="GO460">
        <v>0.134787</v>
      </c>
      <c r="GP460">
        <v>0.141541</v>
      </c>
      <c r="GQ460">
        <v>0.106245</v>
      </c>
      <c r="GR460">
        <v>0.0667251</v>
      </c>
      <c r="GS460">
        <v>21808.9</v>
      </c>
      <c r="GT460">
        <v>20365.9</v>
      </c>
      <c r="GU460">
        <v>25787.7</v>
      </c>
      <c r="GV460">
        <v>24094.6</v>
      </c>
      <c r="GW460">
        <v>37053.1</v>
      </c>
      <c r="GX460">
        <v>32951.7</v>
      </c>
      <c r="GY460">
        <v>45132.2</v>
      </c>
      <c r="GZ460">
        <v>38196.2</v>
      </c>
      <c r="HA460">
        <v>1.76348</v>
      </c>
      <c r="HB460">
        <v>1.6209</v>
      </c>
      <c r="HC460">
        <v>-0.135154</v>
      </c>
      <c r="HD460">
        <v>0</v>
      </c>
      <c r="HE460">
        <v>30.2218</v>
      </c>
      <c r="HF460">
        <v>999.9</v>
      </c>
      <c r="HG460">
        <v>36.2</v>
      </c>
      <c r="HH460">
        <v>31.2</v>
      </c>
      <c r="HI460">
        <v>19.5698</v>
      </c>
      <c r="HJ460">
        <v>61.1147</v>
      </c>
      <c r="HK460">
        <v>24.1506</v>
      </c>
      <c r="HL460">
        <v>1</v>
      </c>
      <c r="HM460">
        <v>1.36981</v>
      </c>
      <c r="HN460">
        <v>8.42998</v>
      </c>
      <c r="HO460">
        <v>20.1051</v>
      </c>
      <c r="HP460">
        <v>5.20726</v>
      </c>
      <c r="HQ460">
        <v>11.992</v>
      </c>
      <c r="HR460">
        <v>4.9611</v>
      </c>
      <c r="HS460">
        <v>3.27408</v>
      </c>
      <c r="HT460">
        <v>9999</v>
      </c>
      <c r="HU460">
        <v>9999</v>
      </c>
      <c r="HV460">
        <v>9999</v>
      </c>
      <c r="HW460">
        <v>164.1</v>
      </c>
      <c r="HX460">
        <v>1.86371</v>
      </c>
      <c r="HY460">
        <v>1.85977</v>
      </c>
      <c r="HZ460">
        <v>1.85805</v>
      </c>
      <c r="IA460">
        <v>1.85944</v>
      </c>
      <c r="IB460">
        <v>1.85959</v>
      </c>
      <c r="IC460">
        <v>1.85806</v>
      </c>
      <c r="ID460">
        <v>1.85713</v>
      </c>
      <c r="IE460">
        <v>1.85211</v>
      </c>
      <c r="IF460">
        <v>0</v>
      </c>
      <c r="IG460">
        <v>0</v>
      </c>
      <c r="IH460">
        <v>0</v>
      </c>
      <c r="II460">
        <v>0</v>
      </c>
      <c r="IJ460" t="s">
        <v>433</v>
      </c>
      <c r="IK460" t="s">
        <v>434</v>
      </c>
      <c r="IL460" t="s">
        <v>435</v>
      </c>
      <c r="IM460" t="s">
        <v>435</v>
      </c>
      <c r="IN460" t="s">
        <v>435</v>
      </c>
      <c r="IO460" t="s">
        <v>435</v>
      </c>
      <c r="IP460">
        <v>0</v>
      </c>
      <c r="IQ460">
        <v>100</v>
      </c>
      <c r="IR460">
        <v>100</v>
      </c>
      <c r="IS460">
        <v>-33.406</v>
      </c>
      <c r="IT460">
        <v>-3.8701</v>
      </c>
      <c r="IU460">
        <v>-16.6085</v>
      </c>
      <c r="IV460">
        <v>-0.025043</v>
      </c>
      <c r="IW460">
        <v>8.203140000000001E-06</v>
      </c>
      <c r="IX460">
        <v>-1.60171E-09</v>
      </c>
      <c r="IY460">
        <v>-1.888628221791511</v>
      </c>
      <c r="IZ460">
        <v>-0.1542298006697892</v>
      </c>
      <c r="JA460">
        <v>0.004482180110296973</v>
      </c>
      <c r="JB460">
        <v>-5.576280945024944E-05</v>
      </c>
      <c r="JC460">
        <v>4</v>
      </c>
      <c r="JD460">
        <v>1967</v>
      </c>
      <c r="JE460">
        <v>1</v>
      </c>
      <c r="JF460">
        <v>28</v>
      </c>
      <c r="JG460">
        <v>25.4</v>
      </c>
      <c r="JH460">
        <v>25.6</v>
      </c>
      <c r="JI460">
        <v>2.29004</v>
      </c>
      <c r="JJ460">
        <v>2.62573</v>
      </c>
      <c r="JK460">
        <v>1.49658</v>
      </c>
      <c r="JL460">
        <v>2.40479</v>
      </c>
      <c r="JM460">
        <v>1.54907</v>
      </c>
      <c r="JN460">
        <v>2.40356</v>
      </c>
      <c r="JO460">
        <v>34.2587</v>
      </c>
      <c r="JP460">
        <v>15.1652</v>
      </c>
      <c r="JQ460">
        <v>18</v>
      </c>
      <c r="JR460">
        <v>508.57</v>
      </c>
      <c r="JS460">
        <v>426.075</v>
      </c>
      <c r="JT460">
        <v>23.0985</v>
      </c>
      <c r="JU460">
        <v>42.4513</v>
      </c>
      <c r="JV460">
        <v>30.0013</v>
      </c>
      <c r="JW460">
        <v>42.3246</v>
      </c>
      <c r="JX460">
        <v>42.1817</v>
      </c>
      <c r="JY460">
        <v>46.0844</v>
      </c>
      <c r="JZ460">
        <v>0</v>
      </c>
      <c r="KA460">
        <v>17.3512</v>
      </c>
      <c r="KB460">
        <v>23.0767</v>
      </c>
      <c r="KC460">
        <v>975.298</v>
      </c>
      <c r="KD460">
        <v>14.9822</v>
      </c>
      <c r="KE460">
        <v>98.59739999999999</v>
      </c>
      <c r="KF460">
        <v>92.0441</v>
      </c>
    </row>
    <row r="461" spans="1:292">
      <c r="A461">
        <v>443</v>
      </c>
      <c r="B461">
        <v>1694447273</v>
      </c>
      <c r="C461">
        <v>13192.5</v>
      </c>
      <c r="D461" t="s">
        <v>1328</v>
      </c>
      <c r="E461" t="s">
        <v>1329</v>
      </c>
      <c r="F461">
        <v>5</v>
      </c>
      <c r="G461" t="s">
        <v>1212</v>
      </c>
      <c r="H461">
        <v>1694447265.5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K461*DK461*100.0/(AV461*EE461),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K461*DK461*100.0/(AV461*EE461),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972.1754221239613</v>
      </c>
      <c r="AJ461">
        <v>882.9683818181817</v>
      </c>
      <c r="AK461">
        <v>3.379808154491267</v>
      </c>
      <c r="AL461">
        <v>65.84886567210333</v>
      </c>
      <c r="AM461">
        <f>(AO461 - AN461 + DX461*1E3/(8.314*(DZ461+273.15)) * AQ461/DW461 * AP461) * DW461/(100*DK461) * 1000/(1000 - AO461)</f>
        <v>0</v>
      </c>
      <c r="AN461">
        <v>13.85243549032247</v>
      </c>
      <c r="AO461">
        <v>22.7121006060606</v>
      </c>
      <c r="AP461">
        <v>-0.01031252658896891</v>
      </c>
      <c r="AQ461">
        <v>103.5088978643958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429</v>
      </c>
      <c r="AX461" t="s">
        <v>429</v>
      </c>
      <c r="AY461">
        <v>0</v>
      </c>
      <c r="AZ461">
        <v>0</v>
      </c>
      <c r="BA461">
        <f>1-AY461/AZ461</f>
        <v>0</v>
      </c>
      <c r="BB461">
        <v>0</v>
      </c>
      <c r="BC461" t="s">
        <v>429</v>
      </c>
      <c r="BD461" t="s">
        <v>429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429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4.16</v>
      </c>
      <c r="DL461">
        <v>0.5</v>
      </c>
      <c r="DM461" t="s">
        <v>430</v>
      </c>
      <c r="DN461">
        <v>2</v>
      </c>
      <c r="DO461" t="b">
        <v>1</v>
      </c>
      <c r="DP461">
        <v>1694447265.5</v>
      </c>
      <c r="DQ461">
        <v>839.8581481481482</v>
      </c>
      <c r="DR461">
        <v>942.8585185185185</v>
      </c>
      <c r="DS461">
        <v>22.78042592592593</v>
      </c>
      <c r="DT461">
        <v>13.84975925925926</v>
      </c>
      <c r="DU461">
        <v>873.1442222222222</v>
      </c>
      <c r="DV461">
        <v>26.65141851851852</v>
      </c>
      <c r="DW461">
        <v>500.004</v>
      </c>
      <c r="DX461">
        <v>84.40740370370371</v>
      </c>
      <c r="DY461">
        <v>0.09995276666666665</v>
      </c>
      <c r="DZ461">
        <v>28.61047777777778</v>
      </c>
      <c r="EA461">
        <v>28.02272222222222</v>
      </c>
      <c r="EB461">
        <v>999.9000000000001</v>
      </c>
      <c r="EC461">
        <v>0</v>
      </c>
      <c r="ED461">
        <v>0</v>
      </c>
      <c r="EE461">
        <v>9989.424814814816</v>
      </c>
      <c r="EF461">
        <v>0</v>
      </c>
      <c r="EG461">
        <v>1552.549259259259</v>
      </c>
      <c r="EH461">
        <v>-103.0003703703704</v>
      </c>
      <c r="EI461">
        <v>859.4358518518519</v>
      </c>
      <c r="EJ461">
        <v>956.1004444444444</v>
      </c>
      <c r="EK461">
        <v>8.930658148148147</v>
      </c>
      <c r="EL461">
        <v>942.8585185185185</v>
      </c>
      <c r="EM461">
        <v>13.84975925925926</v>
      </c>
      <c r="EN461">
        <v>1.922836666666667</v>
      </c>
      <c r="EO461">
        <v>1.169022222222222</v>
      </c>
      <c r="EP461">
        <v>16.82282222222222</v>
      </c>
      <c r="EQ461">
        <v>9.212797407407406</v>
      </c>
      <c r="ER461">
        <v>2000.019259259259</v>
      </c>
      <c r="ES461">
        <v>0.9799966666666667</v>
      </c>
      <c r="ET461">
        <v>0.02000331481481482</v>
      </c>
      <c r="EU461">
        <v>0</v>
      </c>
      <c r="EV461">
        <v>656.8093333333333</v>
      </c>
      <c r="EW461">
        <v>5.00078</v>
      </c>
      <c r="EX461">
        <v>14670.28518518519</v>
      </c>
      <c r="EY461">
        <v>16379.77407407407</v>
      </c>
      <c r="EZ461">
        <v>48.18018518518517</v>
      </c>
      <c r="FA461">
        <v>49.51837037037036</v>
      </c>
      <c r="FB461">
        <v>48.74525925925926</v>
      </c>
      <c r="FC461">
        <v>48.67099999999999</v>
      </c>
      <c r="FD461">
        <v>48.50659259259259</v>
      </c>
      <c r="FE461">
        <v>1955.109259259259</v>
      </c>
      <c r="FF461">
        <v>39.91</v>
      </c>
      <c r="FG461">
        <v>0</v>
      </c>
      <c r="FH461">
        <v>1694447273.1</v>
      </c>
      <c r="FI461">
        <v>0</v>
      </c>
      <c r="FJ461">
        <v>656.82816</v>
      </c>
      <c r="FK461">
        <v>-7.862615404087014</v>
      </c>
      <c r="FL461">
        <v>-154.1692310099865</v>
      </c>
      <c r="FM461">
        <v>14670.036</v>
      </c>
      <c r="FN461">
        <v>15</v>
      </c>
      <c r="FO461">
        <v>1694445743.6</v>
      </c>
      <c r="FP461" t="s">
        <v>1213</v>
      </c>
      <c r="FQ461">
        <v>1694445743.6</v>
      </c>
      <c r="FR461">
        <v>1694445732.6</v>
      </c>
      <c r="FS461">
        <v>6</v>
      </c>
      <c r="FT461">
        <v>-0.279</v>
      </c>
      <c r="FU461">
        <v>-0.156</v>
      </c>
      <c r="FV461">
        <v>-26.299</v>
      </c>
      <c r="FW461">
        <v>-3.906</v>
      </c>
      <c r="FX461">
        <v>420</v>
      </c>
      <c r="FY461">
        <v>24</v>
      </c>
      <c r="FZ461">
        <v>0.06</v>
      </c>
      <c r="GA461">
        <v>0.06</v>
      </c>
      <c r="GB461">
        <v>-102.802125</v>
      </c>
      <c r="GC461">
        <v>-3.324461538461332</v>
      </c>
      <c r="GD461">
        <v>0.3258404661410231</v>
      </c>
      <c r="GE461">
        <v>0</v>
      </c>
      <c r="GF461">
        <v>8.970954750000001</v>
      </c>
      <c r="GG461">
        <v>-0.6488369606003932</v>
      </c>
      <c r="GH461">
        <v>0.062447549671204</v>
      </c>
      <c r="GI461">
        <v>0</v>
      </c>
      <c r="GJ461">
        <v>0</v>
      </c>
      <c r="GK461">
        <v>2</v>
      </c>
      <c r="GL461" t="s">
        <v>771</v>
      </c>
      <c r="GM461">
        <v>3.10307</v>
      </c>
      <c r="GN461">
        <v>2.75803</v>
      </c>
      <c r="GO461">
        <v>0.136469</v>
      </c>
      <c r="GP461">
        <v>0.143145</v>
      </c>
      <c r="GQ461">
        <v>0.106107</v>
      </c>
      <c r="GR461">
        <v>0.0667316</v>
      </c>
      <c r="GS461">
        <v>21766.2</v>
      </c>
      <c r="GT461">
        <v>20327.5</v>
      </c>
      <c r="GU461">
        <v>25787.4</v>
      </c>
      <c r="GV461">
        <v>24094.3</v>
      </c>
      <c r="GW461">
        <v>37058.3</v>
      </c>
      <c r="GX461">
        <v>32951.3</v>
      </c>
      <c r="GY461">
        <v>45131.5</v>
      </c>
      <c r="GZ461">
        <v>38195.8</v>
      </c>
      <c r="HA461">
        <v>1.76397</v>
      </c>
      <c r="HB461">
        <v>1.62085</v>
      </c>
      <c r="HC461">
        <v>-0.134271</v>
      </c>
      <c r="HD461">
        <v>0</v>
      </c>
      <c r="HE461">
        <v>30.2191</v>
      </c>
      <c r="HF461">
        <v>999.9</v>
      </c>
      <c r="HG461">
        <v>36.1</v>
      </c>
      <c r="HH461">
        <v>31.2</v>
      </c>
      <c r="HI461">
        <v>19.5172</v>
      </c>
      <c r="HJ461">
        <v>61.5448</v>
      </c>
      <c r="HK461">
        <v>24.1386</v>
      </c>
      <c r="HL461">
        <v>1</v>
      </c>
      <c r="HM461">
        <v>1.3696</v>
      </c>
      <c r="HN461">
        <v>8.39462</v>
      </c>
      <c r="HO461">
        <v>20.1069</v>
      </c>
      <c r="HP461">
        <v>5.20786</v>
      </c>
      <c r="HQ461">
        <v>11.992</v>
      </c>
      <c r="HR461">
        <v>4.961</v>
      </c>
      <c r="HS461">
        <v>3.27393</v>
      </c>
      <c r="HT461">
        <v>9999</v>
      </c>
      <c r="HU461">
        <v>9999</v>
      </c>
      <c r="HV461">
        <v>9999</v>
      </c>
      <c r="HW461">
        <v>164.1</v>
      </c>
      <c r="HX461">
        <v>1.86371</v>
      </c>
      <c r="HY461">
        <v>1.85976</v>
      </c>
      <c r="HZ461">
        <v>1.85806</v>
      </c>
      <c r="IA461">
        <v>1.85945</v>
      </c>
      <c r="IB461">
        <v>1.85959</v>
      </c>
      <c r="IC461">
        <v>1.85806</v>
      </c>
      <c r="ID461">
        <v>1.85709</v>
      </c>
      <c r="IE461">
        <v>1.85211</v>
      </c>
      <c r="IF461">
        <v>0</v>
      </c>
      <c r="IG461">
        <v>0</v>
      </c>
      <c r="IH461">
        <v>0</v>
      </c>
      <c r="II461">
        <v>0</v>
      </c>
      <c r="IJ461" t="s">
        <v>433</v>
      </c>
      <c r="IK461" t="s">
        <v>434</v>
      </c>
      <c r="IL461" t="s">
        <v>435</v>
      </c>
      <c r="IM461" t="s">
        <v>435</v>
      </c>
      <c r="IN461" t="s">
        <v>435</v>
      </c>
      <c r="IO461" t="s">
        <v>435</v>
      </c>
      <c r="IP461">
        <v>0</v>
      </c>
      <c r="IQ461">
        <v>100</v>
      </c>
      <c r="IR461">
        <v>100</v>
      </c>
      <c r="IS461">
        <v>-33.645</v>
      </c>
      <c r="IT461">
        <v>-3.8684</v>
      </c>
      <c r="IU461">
        <v>-16.6085</v>
      </c>
      <c r="IV461">
        <v>-0.025043</v>
      </c>
      <c r="IW461">
        <v>8.203140000000001E-06</v>
      </c>
      <c r="IX461">
        <v>-1.60171E-09</v>
      </c>
      <c r="IY461">
        <v>-1.888628221791511</v>
      </c>
      <c r="IZ461">
        <v>-0.1542298006697892</v>
      </c>
      <c r="JA461">
        <v>0.004482180110296973</v>
      </c>
      <c r="JB461">
        <v>-5.576280945024944E-05</v>
      </c>
      <c r="JC461">
        <v>4</v>
      </c>
      <c r="JD461">
        <v>1967</v>
      </c>
      <c r="JE461">
        <v>1</v>
      </c>
      <c r="JF461">
        <v>28</v>
      </c>
      <c r="JG461">
        <v>25.5</v>
      </c>
      <c r="JH461">
        <v>25.7</v>
      </c>
      <c r="JI461">
        <v>2.32422</v>
      </c>
      <c r="JJ461">
        <v>2.62817</v>
      </c>
      <c r="JK461">
        <v>1.49658</v>
      </c>
      <c r="JL461">
        <v>2.40601</v>
      </c>
      <c r="JM461">
        <v>1.54907</v>
      </c>
      <c r="JN461">
        <v>2.40723</v>
      </c>
      <c r="JO461">
        <v>34.2587</v>
      </c>
      <c r="JP461">
        <v>15.1652</v>
      </c>
      <c r="JQ461">
        <v>18</v>
      </c>
      <c r="JR461">
        <v>508.904</v>
      </c>
      <c r="JS461">
        <v>426.068</v>
      </c>
      <c r="JT461">
        <v>23.0633</v>
      </c>
      <c r="JU461">
        <v>42.4527</v>
      </c>
      <c r="JV461">
        <v>30.0004</v>
      </c>
      <c r="JW461">
        <v>42.3256</v>
      </c>
      <c r="JX461">
        <v>42.186</v>
      </c>
      <c r="JY461">
        <v>46.6872</v>
      </c>
      <c r="JZ461">
        <v>0</v>
      </c>
      <c r="KA461">
        <v>17.3512</v>
      </c>
      <c r="KB461">
        <v>23.0555</v>
      </c>
      <c r="KC461">
        <v>988.658</v>
      </c>
      <c r="KD461">
        <v>15.1743</v>
      </c>
      <c r="KE461">
        <v>98.596</v>
      </c>
      <c r="KF461">
        <v>92.04300000000001</v>
      </c>
    </row>
    <row r="462" spans="1:292">
      <c r="A462">
        <v>444</v>
      </c>
      <c r="B462">
        <v>1694447278</v>
      </c>
      <c r="C462">
        <v>13197.5</v>
      </c>
      <c r="D462" t="s">
        <v>1330</v>
      </c>
      <c r="E462" t="s">
        <v>1331</v>
      </c>
      <c r="F462">
        <v>5</v>
      </c>
      <c r="G462" t="s">
        <v>1212</v>
      </c>
      <c r="H462">
        <v>1694447270.214286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K462*DK462*100.0/(AV462*EE462),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K462*DK462*100.0/(AV462*EE462),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988.8803764497459</v>
      </c>
      <c r="AJ462">
        <v>899.8662727272725</v>
      </c>
      <c r="AK462">
        <v>3.37326551711778</v>
      </c>
      <c r="AL462">
        <v>65.84886567210333</v>
      </c>
      <c r="AM462">
        <f>(AO462 - AN462 + DX462*1E3/(8.314*(DZ462+273.15)) * AQ462/DW462 * AP462) * DW462/(100*DK462) * 1000/(1000 - AO462)</f>
        <v>0</v>
      </c>
      <c r="AN462">
        <v>13.85694555578187</v>
      </c>
      <c r="AO462">
        <v>22.67444909090909</v>
      </c>
      <c r="AP462">
        <v>-0.007244355747631558</v>
      </c>
      <c r="AQ462">
        <v>103.5088978643958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429</v>
      </c>
      <c r="AX462" t="s">
        <v>429</v>
      </c>
      <c r="AY462">
        <v>0</v>
      </c>
      <c r="AZ462">
        <v>0</v>
      </c>
      <c r="BA462">
        <f>1-AY462/AZ462</f>
        <v>0</v>
      </c>
      <c r="BB462">
        <v>0</v>
      </c>
      <c r="BC462" t="s">
        <v>429</v>
      </c>
      <c r="BD462" t="s">
        <v>429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429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4.16</v>
      </c>
      <c r="DL462">
        <v>0.5</v>
      </c>
      <c r="DM462" t="s">
        <v>430</v>
      </c>
      <c r="DN462">
        <v>2</v>
      </c>
      <c r="DO462" t="b">
        <v>1</v>
      </c>
      <c r="DP462">
        <v>1694447270.214286</v>
      </c>
      <c r="DQ462">
        <v>855.3912142857143</v>
      </c>
      <c r="DR462">
        <v>958.5850714285714</v>
      </c>
      <c r="DS462">
        <v>22.73534999999999</v>
      </c>
      <c r="DT462">
        <v>13.853125</v>
      </c>
      <c r="DU462">
        <v>888.9029285714287</v>
      </c>
      <c r="DV462">
        <v>26.60475714285714</v>
      </c>
      <c r="DW462">
        <v>500.0406785714286</v>
      </c>
      <c r="DX462">
        <v>84.40623571428571</v>
      </c>
      <c r="DY462">
        <v>0.09995852499999998</v>
      </c>
      <c r="DZ462">
        <v>28.60785357142857</v>
      </c>
      <c r="EA462">
        <v>28.02869285714286</v>
      </c>
      <c r="EB462">
        <v>999.9000000000002</v>
      </c>
      <c r="EC462">
        <v>0</v>
      </c>
      <c r="ED462">
        <v>0</v>
      </c>
      <c r="EE462">
        <v>9995.491428571429</v>
      </c>
      <c r="EF462">
        <v>0</v>
      </c>
      <c r="EG462">
        <v>1552.746071428571</v>
      </c>
      <c r="EH462">
        <v>-103.1938571428571</v>
      </c>
      <c r="EI462">
        <v>875.290607142857</v>
      </c>
      <c r="EJ462">
        <v>972.0511785714286</v>
      </c>
      <c r="EK462">
        <v>8.882218214285714</v>
      </c>
      <c r="EL462">
        <v>958.5850714285714</v>
      </c>
      <c r="EM462">
        <v>13.853125</v>
      </c>
      <c r="EN462">
        <v>1.919004642857143</v>
      </c>
      <c r="EO462">
        <v>1.169290357142857</v>
      </c>
      <c r="EP462">
        <v>16.79139642857143</v>
      </c>
      <c r="EQ462">
        <v>9.216195714285716</v>
      </c>
      <c r="ER462">
        <v>2000.026071428571</v>
      </c>
      <c r="ES462">
        <v>0.9799968571428571</v>
      </c>
      <c r="ET462">
        <v>0.020003125</v>
      </c>
      <c r="EU462">
        <v>0</v>
      </c>
      <c r="EV462">
        <v>656.2667857142858</v>
      </c>
      <c r="EW462">
        <v>5.00078</v>
      </c>
      <c r="EX462">
        <v>14658.75</v>
      </c>
      <c r="EY462">
        <v>16379.83928571429</v>
      </c>
      <c r="EZ462">
        <v>48.18942857142856</v>
      </c>
      <c r="FA462">
        <v>49.52214285714285</v>
      </c>
      <c r="FB462">
        <v>48.71189285714286</v>
      </c>
      <c r="FC462">
        <v>48.67835714285714</v>
      </c>
      <c r="FD462">
        <v>48.50196428571429</v>
      </c>
      <c r="FE462">
        <v>1955.116071428571</v>
      </c>
      <c r="FF462">
        <v>39.91</v>
      </c>
      <c r="FG462">
        <v>0</v>
      </c>
      <c r="FH462">
        <v>1694447278.5</v>
      </c>
      <c r="FI462">
        <v>0</v>
      </c>
      <c r="FJ462">
        <v>656.2615769230771</v>
      </c>
      <c r="FK462">
        <v>-5.695350420112936</v>
      </c>
      <c r="FL462">
        <v>-133.5692305508203</v>
      </c>
      <c r="FM462">
        <v>14657.78076923077</v>
      </c>
      <c r="FN462">
        <v>15</v>
      </c>
      <c r="FO462">
        <v>1694445743.6</v>
      </c>
      <c r="FP462" t="s">
        <v>1213</v>
      </c>
      <c r="FQ462">
        <v>1694445743.6</v>
      </c>
      <c r="FR462">
        <v>1694445732.6</v>
      </c>
      <c r="FS462">
        <v>6</v>
      </c>
      <c r="FT462">
        <v>-0.279</v>
      </c>
      <c r="FU462">
        <v>-0.156</v>
      </c>
      <c r="FV462">
        <v>-26.299</v>
      </c>
      <c r="FW462">
        <v>-3.906</v>
      </c>
      <c r="FX462">
        <v>420</v>
      </c>
      <c r="FY462">
        <v>24</v>
      </c>
      <c r="FZ462">
        <v>0.06</v>
      </c>
      <c r="GA462">
        <v>0.06</v>
      </c>
      <c r="GB462">
        <v>-103.074075</v>
      </c>
      <c r="GC462">
        <v>-2.832821763602016</v>
      </c>
      <c r="GD462">
        <v>0.2895930236987766</v>
      </c>
      <c r="GE462">
        <v>0</v>
      </c>
      <c r="GF462">
        <v>8.90846925</v>
      </c>
      <c r="GG462">
        <v>-0.6179006003752426</v>
      </c>
      <c r="GH462">
        <v>0.05953756853397276</v>
      </c>
      <c r="GI462">
        <v>0</v>
      </c>
      <c r="GJ462">
        <v>0</v>
      </c>
      <c r="GK462">
        <v>2</v>
      </c>
      <c r="GL462" t="s">
        <v>771</v>
      </c>
      <c r="GM462">
        <v>3.10358</v>
      </c>
      <c r="GN462">
        <v>2.75822</v>
      </c>
      <c r="GO462">
        <v>0.138135</v>
      </c>
      <c r="GP462">
        <v>0.14475</v>
      </c>
      <c r="GQ462">
        <v>0.105999</v>
      </c>
      <c r="GR462">
        <v>0.0667509</v>
      </c>
      <c r="GS462">
        <v>21724.2</v>
      </c>
      <c r="GT462">
        <v>20289.3</v>
      </c>
      <c r="GU462">
        <v>25787.6</v>
      </c>
      <c r="GV462">
        <v>24094.2</v>
      </c>
      <c r="GW462">
        <v>37063.3</v>
      </c>
      <c r="GX462">
        <v>32950.9</v>
      </c>
      <c r="GY462">
        <v>45132</v>
      </c>
      <c r="GZ462">
        <v>38195.9</v>
      </c>
      <c r="HA462">
        <v>1.76448</v>
      </c>
      <c r="HB462">
        <v>1.62022</v>
      </c>
      <c r="HC462">
        <v>-0.133291</v>
      </c>
      <c r="HD462">
        <v>0</v>
      </c>
      <c r="HE462">
        <v>30.2159</v>
      </c>
      <c r="HF462">
        <v>999.9</v>
      </c>
      <c r="HG462">
        <v>36.1</v>
      </c>
      <c r="HH462">
        <v>31.2</v>
      </c>
      <c r="HI462">
        <v>19.516</v>
      </c>
      <c r="HJ462">
        <v>61.4048</v>
      </c>
      <c r="HK462">
        <v>23.9383</v>
      </c>
      <c r="HL462">
        <v>1</v>
      </c>
      <c r="HM462">
        <v>1.36968</v>
      </c>
      <c r="HN462">
        <v>8.416449999999999</v>
      </c>
      <c r="HO462">
        <v>20.1064</v>
      </c>
      <c r="HP462">
        <v>5.20845</v>
      </c>
      <c r="HQ462">
        <v>11.992</v>
      </c>
      <c r="HR462">
        <v>4.9615</v>
      </c>
      <c r="HS462">
        <v>3.2741</v>
      </c>
      <c r="HT462">
        <v>9999</v>
      </c>
      <c r="HU462">
        <v>9999</v>
      </c>
      <c r="HV462">
        <v>9999</v>
      </c>
      <c r="HW462">
        <v>164.1</v>
      </c>
      <c r="HX462">
        <v>1.86372</v>
      </c>
      <c r="HY462">
        <v>1.85976</v>
      </c>
      <c r="HZ462">
        <v>1.85805</v>
      </c>
      <c r="IA462">
        <v>1.85945</v>
      </c>
      <c r="IB462">
        <v>1.85959</v>
      </c>
      <c r="IC462">
        <v>1.85806</v>
      </c>
      <c r="ID462">
        <v>1.85711</v>
      </c>
      <c r="IE462">
        <v>1.85211</v>
      </c>
      <c r="IF462">
        <v>0</v>
      </c>
      <c r="IG462">
        <v>0</v>
      </c>
      <c r="IH462">
        <v>0</v>
      </c>
      <c r="II462">
        <v>0</v>
      </c>
      <c r="IJ462" t="s">
        <v>433</v>
      </c>
      <c r="IK462" t="s">
        <v>434</v>
      </c>
      <c r="IL462" t="s">
        <v>435</v>
      </c>
      <c r="IM462" t="s">
        <v>435</v>
      </c>
      <c r="IN462" t="s">
        <v>435</v>
      </c>
      <c r="IO462" t="s">
        <v>435</v>
      </c>
      <c r="IP462">
        <v>0</v>
      </c>
      <c r="IQ462">
        <v>100</v>
      </c>
      <c r="IR462">
        <v>100</v>
      </c>
      <c r="IS462">
        <v>-33.883</v>
      </c>
      <c r="IT462">
        <v>-3.8672</v>
      </c>
      <c r="IU462">
        <v>-16.6085</v>
      </c>
      <c r="IV462">
        <v>-0.025043</v>
      </c>
      <c r="IW462">
        <v>8.203140000000001E-06</v>
      </c>
      <c r="IX462">
        <v>-1.60171E-09</v>
      </c>
      <c r="IY462">
        <v>-1.888628221791511</v>
      </c>
      <c r="IZ462">
        <v>-0.1542298006697892</v>
      </c>
      <c r="JA462">
        <v>0.004482180110296973</v>
      </c>
      <c r="JB462">
        <v>-5.576280945024944E-05</v>
      </c>
      <c r="JC462">
        <v>4</v>
      </c>
      <c r="JD462">
        <v>1967</v>
      </c>
      <c r="JE462">
        <v>1</v>
      </c>
      <c r="JF462">
        <v>28</v>
      </c>
      <c r="JG462">
        <v>25.6</v>
      </c>
      <c r="JH462">
        <v>25.8</v>
      </c>
      <c r="JI462">
        <v>2.35352</v>
      </c>
      <c r="JJ462">
        <v>2.62207</v>
      </c>
      <c r="JK462">
        <v>1.49658</v>
      </c>
      <c r="JL462">
        <v>2.40479</v>
      </c>
      <c r="JM462">
        <v>1.54907</v>
      </c>
      <c r="JN462">
        <v>2.44629</v>
      </c>
      <c r="JO462">
        <v>34.2587</v>
      </c>
      <c r="JP462">
        <v>15.1652</v>
      </c>
      <c r="JQ462">
        <v>18</v>
      </c>
      <c r="JR462">
        <v>509.256</v>
      </c>
      <c r="JS462">
        <v>425.673</v>
      </c>
      <c r="JT462">
        <v>23.0367</v>
      </c>
      <c r="JU462">
        <v>42.457</v>
      </c>
      <c r="JV462">
        <v>30.0001</v>
      </c>
      <c r="JW462">
        <v>42.329</v>
      </c>
      <c r="JX462">
        <v>42.1867</v>
      </c>
      <c r="JY462">
        <v>47.3408</v>
      </c>
      <c r="JZ462">
        <v>0</v>
      </c>
      <c r="KA462">
        <v>17.3512</v>
      </c>
      <c r="KB462">
        <v>23.025</v>
      </c>
      <c r="KC462">
        <v>1008.69</v>
      </c>
      <c r="KD462">
        <v>15.3694</v>
      </c>
      <c r="KE462">
        <v>98.5968</v>
      </c>
      <c r="KF462">
        <v>92.0431</v>
      </c>
    </row>
    <row r="463" spans="1:292">
      <c r="A463">
        <v>445</v>
      </c>
      <c r="B463">
        <v>1694447283</v>
      </c>
      <c r="C463">
        <v>13202.5</v>
      </c>
      <c r="D463" t="s">
        <v>1332</v>
      </c>
      <c r="E463" t="s">
        <v>1333</v>
      </c>
      <c r="F463">
        <v>5</v>
      </c>
      <c r="G463" t="s">
        <v>1212</v>
      </c>
      <c r="H463">
        <v>1694447275.5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K463*DK463*100.0/(AV463*EE463),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K463*DK463*100.0/(AV463*EE463),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1006.285887300888</v>
      </c>
      <c r="AJ463">
        <v>916.9736363636357</v>
      </c>
      <c r="AK463">
        <v>3.410972936339634</v>
      </c>
      <c r="AL463">
        <v>65.84886567210333</v>
      </c>
      <c r="AM463">
        <f>(AO463 - AN463 + DX463*1E3/(8.314*(DZ463+273.15)) * AQ463/DW463 * AP463) * DW463/(100*DK463) * 1000/(1000 - AO463)</f>
        <v>0</v>
      </c>
      <c r="AN463">
        <v>13.86233602350349</v>
      </c>
      <c r="AO463">
        <v>22.64198303030303</v>
      </c>
      <c r="AP463">
        <v>-0.008164093049707961</v>
      </c>
      <c r="AQ463">
        <v>103.5088978643958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429</v>
      </c>
      <c r="AX463" t="s">
        <v>429</v>
      </c>
      <c r="AY463">
        <v>0</v>
      </c>
      <c r="AZ463">
        <v>0</v>
      </c>
      <c r="BA463">
        <f>1-AY463/AZ463</f>
        <v>0</v>
      </c>
      <c r="BB463">
        <v>0</v>
      </c>
      <c r="BC463" t="s">
        <v>429</v>
      </c>
      <c r="BD463" t="s">
        <v>429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429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4.16</v>
      </c>
      <c r="DL463">
        <v>0.5</v>
      </c>
      <c r="DM463" t="s">
        <v>430</v>
      </c>
      <c r="DN463">
        <v>2</v>
      </c>
      <c r="DO463" t="b">
        <v>1</v>
      </c>
      <c r="DP463">
        <v>1694447275.5</v>
      </c>
      <c r="DQ463">
        <v>872.8961111111111</v>
      </c>
      <c r="DR463">
        <v>976.3601851851852</v>
      </c>
      <c r="DS463">
        <v>22.69124814814815</v>
      </c>
      <c r="DT463">
        <v>13.85742222222222</v>
      </c>
      <c r="DU463">
        <v>906.6597777777779</v>
      </c>
      <c r="DV463">
        <v>26.5591</v>
      </c>
      <c r="DW463">
        <v>500.0593333333334</v>
      </c>
      <c r="DX463">
        <v>84.40510740740741</v>
      </c>
      <c r="DY463">
        <v>0.1002042851851852</v>
      </c>
      <c r="DZ463">
        <v>28.61153703703704</v>
      </c>
      <c r="EA463">
        <v>28.03746666666667</v>
      </c>
      <c r="EB463">
        <v>999.9000000000001</v>
      </c>
      <c r="EC463">
        <v>0</v>
      </c>
      <c r="ED463">
        <v>0</v>
      </c>
      <c r="EE463">
        <v>9993.469999999999</v>
      </c>
      <c r="EF463">
        <v>0</v>
      </c>
      <c r="EG463">
        <v>1552.91</v>
      </c>
      <c r="EH463">
        <v>-103.4641111111111</v>
      </c>
      <c r="EI463">
        <v>893.1625185185185</v>
      </c>
      <c r="EJ463">
        <v>990.0795185185184</v>
      </c>
      <c r="EK463">
        <v>8.833821851851852</v>
      </c>
      <c r="EL463">
        <v>976.3601851851852</v>
      </c>
      <c r="EM463">
        <v>13.85742222222222</v>
      </c>
      <c r="EN463">
        <v>1.915256296296296</v>
      </c>
      <c r="EO463">
        <v>1.169637037037037</v>
      </c>
      <c r="EP463">
        <v>16.7606037037037</v>
      </c>
      <c r="EQ463">
        <v>9.220597777777778</v>
      </c>
      <c r="ER463">
        <v>1999.986296296296</v>
      </c>
      <c r="ES463">
        <v>0.9799966666666667</v>
      </c>
      <c r="ET463">
        <v>0.02000331111111111</v>
      </c>
      <c r="EU463">
        <v>0</v>
      </c>
      <c r="EV463">
        <v>655.7335185185186</v>
      </c>
      <c r="EW463">
        <v>5.00078</v>
      </c>
      <c r="EX463">
        <v>14647.78148148148</v>
      </c>
      <c r="EY463">
        <v>16379.51111111111</v>
      </c>
      <c r="EZ463">
        <v>48.215</v>
      </c>
      <c r="FA463">
        <v>49.52985185185184</v>
      </c>
      <c r="FB463">
        <v>48.67344444444444</v>
      </c>
      <c r="FC463">
        <v>48.71044444444443</v>
      </c>
      <c r="FD463">
        <v>48.57148148148148</v>
      </c>
      <c r="FE463">
        <v>1955.076296296297</v>
      </c>
      <c r="FF463">
        <v>39.91</v>
      </c>
      <c r="FG463">
        <v>0</v>
      </c>
      <c r="FH463">
        <v>1694447283.3</v>
      </c>
      <c r="FI463">
        <v>0</v>
      </c>
      <c r="FJ463">
        <v>655.7424230769232</v>
      </c>
      <c r="FK463">
        <v>-6.798871790164523</v>
      </c>
      <c r="FL463">
        <v>-112.0923077230713</v>
      </c>
      <c r="FM463">
        <v>14648.17307692308</v>
      </c>
      <c r="FN463">
        <v>15</v>
      </c>
      <c r="FO463">
        <v>1694445743.6</v>
      </c>
      <c r="FP463" t="s">
        <v>1213</v>
      </c>
      <c r="FQ463">
        <v>1694445743.6</v>
      </c>
      <c r="FR463">
        <v>1694445732.6</v>
      </c>
      <c r="FS463">
        <v>6</v>
      </c>
      <c r="FT463">
        <v>-0.279</v>
      </c>
      <c r="FU463">
        <v>-0.156</v>
      </c>
      <c r="FV463">
        <v>-26.299</v>
      </c>
      <c r="FW463">
        <v>-3.906</v>
      </c>
      <c r="FX463">
        <v>420</v>
      </c>
      <c r="FY463">
        <v>24</v>
      </c>
      <c r="FZ463">
        <v>0.06</v>
      </c>
      <c r="GA463">
        <v>0.06</v>
      </c>
      <c r="GB463">
        <v>-103.2767</v>
      </c>
      <c r="GC463">
        <v>-2.834048780487577</v>
      </c>
      <c r="GD463">
        <v>0.2888788846558372</v>
      </c>
      <c r="GE463">
        <v>0</v>
      </c>
      <c r="GF463">
        <v>8.868918750000001</v>
      </c>
      <c r="GG463">
        <v>-0.5658079924953526</v>
      </c>
      <c r="GH463">
        <v>0.05452628064463499</v>
      </c>
      <c r="GI463">
        <v>0</v>
      </c>
      <c r="GJ463">
        <v>0</v>
      </c>
      <c r="GK463">
        <v>2</v>
      </c>
      <c r="GL463" t="s">
        <v>771</v>
      </c>
      <c r="GM463">
        <v>3.10298</v>
      </c>
      <c r="GN463">
        <v>2.75812</v>
      </c>
      <c r="GO463">
        <v>0.139812</v>
      </c>
      <c r="GP463">
        <v>0.146351</v>
      </c>
      <c r="GQ463">
        <v>0.105912</v>
      </c>
      <c r="GR463">
        <v>0.06676260000000001</v>
      </c>
      <c r="GS463">
        <v>21682</v>
      </c>
      <c r="GT463">
        <v>20251.3</v>
      </c>
      <c r="GU463">
        <v>25787.6</v>
      </c>
      <c r="GV463">
        <v>24094.3</v>
      </c>
      <c r="GW463">
        <v>37066.9</v>
      </c>
      <c r="GX463">
        <v>32950.5</v>
      </c>
      <c r="GY463">
        <v>45131.8</v>
      </c>
      <c r="GZ463">
        <v>38195.8</v>
      </c>
      <c r="HA463">
        <v>1.76378</v>
      </c>
      <c r="HB463">
        <v>1.62065</v>
      </c>
      <c r="HC463">
        <v>-0.132296</v>
      </c>
      <c r="HD463">
        <v>0</v>
      </c>
      <c r="HE463">
        <v>30.215</v>
      </c>
      <c r="HF463">
        <v>999.9</v>
      </c>
      <c r="HG463">
        <v>36.1</v>
      </c>
      <c r="HH463">
        <v>31.2</v>
      </c>
      <c r="HI463">
        <v>19.5146</v>
      </c>
      <c r="HJ463">
        <v>61.6548</v>
      </c>
      <c r="HK463">
        <v>24.1066</v>
      </c>
      <c r="HL463">
        <v>1</v>
      </c>
      <c r="HM463">
        <v>1.3699</v>
      </c>
      <c r="HN463">
        <v>8.490600000000001</v>
      </c>
      <c r="HO463">
        <v>20.1027</v>
      </c>
      <c r="HP463">
        <v>5.2083</v>
      </c>
      <c r="HQ463">
        <v>11.992</v>
      </c>
      <c r="HR463">
        <v>4.9612</v>
      </c>
      <c r="HS463">
        <v>3.2741</v>
      </c>
      <c r="HT463">
        <v>9999</v>
      </c>
      <c r="HU463">
        <v>9999</v>
      </c>
      <c r="HV463">
        <v>9999</v>
      </c>
      <c r="HW463">
        <v>164.1</v>
      </c>
      <c r="HX463">
        <v>1.86371</v>
      </c>
      <c r="HY463">
        <v>1.8598</v>
      </c>
      <c r="HZ463">
        <v>1.85806</v>
      </c>
      <c r="IA463">
        <v>1.85945</v>
      </c>
      <c r="IB463">
        <v>1.85959</v>
      </c>
      <c r="IC463">
        <v>1.85806</v>
      </c>
      <c r="ID463">
        <v>1.85711</v>
      </c>
      <c r="IE463">
        <v>1.85211</v>
      </c>
      <c r="IF463">
        <v>0</v>
      </c>
      <c r="IG463">
        <v>0</v>
      </c>
      <c r="IH463">
        <v>0</v>
      </c>
      <c r="II463">
        <v>0</v>
      </c>
      <c r="IJ463" t="s">
        <v>433</v>
      </c>
      <c r="IK463" t="s">
        <v>434</v>
      </c>
      <c r="IL463" t="s">
        <v>435</v>
      </c>
      <c r="IM463" t="s">
        <v>435</v>
      </c>
      <c r="IN463" t="s">
        <v>435</v>
      </c>
      <c r="IO463" t="s">
        <v>435</v>
      </c>
      <c r="IP463">
        <v>0</v>
      </c>
      <c r="IQ463">
        <v>100</v>
      </c>
      <c r="IR463">
        <v>100</v>
      </c>
      <c r="IS463">
        <v>-34.119</v>
      </c>
      <c r="IT463">
        <v>-3.866</v>
      </c>
      <c r="IU463">
        <v>-16.6085</v>
      </c>
      <c r="IV463">
        <v>-0.025043</v>
      </c>
      <c r="IW463">
        <v>8.203140000000001E-06</v>
      </c>
      <c r="IX463">
        <v>-1.60171E-09</v>
      </c>
      <c r="IY463">
        <v>-1.888628221791511</v>
      </c>
      <c r="IZ463">
        <v>-0.1542298006697892</v>
      </c>
      <c r="JA463">
        <v>0.004482180110296973</v>
      </c>
      <c r="JB463">
        <v>-5.576280945024944E-05</v>
      </c>
      <c r="JC463">
        <v>4</v>
      </c>
      <c r="JD463">
        <v>1967</v>
      </c>
      <c r="JE463">
        <v>1</v>
      </c>
      <c r="JF463">
        <v>28</v>
      </c>
      <c r="JG463">
        <v>25.7</v>
      </c>
      <c r="JH463">
        <v>25.8</v>
      </c>
      <c r="JI463">
        <v>2.38647</v>
      </c>
      <c r="JJ463">
        <v>2.62573</v>
      </c>
      <c r="JK463">
        <v>1.49658</v>
      </c>
      <c r="JL463">
        <v>2.40479</v>
      </c>
      <c r="JM463">
        <v>1.54907</v>
      </c>
      <c r="JN463">
        <v>2.39014</v>
      </c>
      <c r="JO463">
        <v>34.2587</v>
      </c>
      <c r="JP463">
        <v>15.1477</v>
      </c>
      <c r="JQ463">
        <v>18</v>
      </c>
      <c r="JR463">
        <v>508.808</v>
      </c>
      <c r="JS463">
        <v>425.964</v>
      </c>
      <c r="JT463">
        <v>23.0095</v>
      </c>
      <c r="JU463">
        <v>42.457</v>
      </c>
      <c r="JV463">
        <v>30.0003</v>
      </c>
      <c r="JW463">
        <v>42.331</v>
      </c>
      <c r="JX463">
        <v>42.1903</v>
      </c>
      <c r="JY463">
        <v>47.9282</v>
      </c>
      <c r="JZ463">
        <v>0</v>
      </c>
      <c r="KA463">
        <v>17.3512</v>
      </c>
      <c r="KB463">
        <v>22.9823</v>
      </c>
      <c r="KC463">
        <v>1022.07</v>
      </c>
      <c r="KD463">
        <v>15.5673</v>
      </c>
      <c r="KE463">
        <v>98.5966</v>
      </c>
      <c r="KF463">
        <v>92.0429</v>
      </c>
    </row>
    <row r="464" spans="1:292">
      <c r="A464">
        <v>446</v>
      </c>
      <c r="B464">
        <v>1694447288</v>
      </c>
      <c r="C464">
        <v>13207.5</v>
      </c>
      <c r="D464" t="s">
        <v>1334</v>
      </c>
      <c r="E464" t="s">
        <v>1335</v>
      </c>
      <c r="F464">
        <v>5</v>
      </c>
      <c r="G464" t="s">
        <v>1212</v>
      </c>
      <c r="H464">
        <v>1694447280.214286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K464*DK464*100.0/(AV464*EE464),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K464*DK464*100.0/(AV464*EE464),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1023.205094136803</v>
      </c>
      <c r="AJ464">
        <v>933.8663515151511</v>
      </c>
      <c r="AK464">
        <v>3.373402069775546</v>
      </c>
      <c r="AL464">
        <v>65.84886567210333</v>
      </c>
      <c r="AM464">
        <f>(AO464 - AN464 + DX464*1E3/(8.314*(DZ464+273.15)) * AQ464/DW464 * AP464) * DW464/(100*DK464) * 1000/(1000 - AO464)</f>
        <v>0</v>
      </c>
      <c r="AN464">
        <v>13.86598234278368</v>
      </c>
      <c r="AO464">
        <v>22.61854</v>
      </c>
      <c r="AP464">
        <v>-0.001532428850937299</v>
      </c>
      <c r="AQ464">
        <v>103.5088978643958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429</v>
      </c>
      <c r="AX464" t="s">
        <v>429</v>
      </c>
      <c r="AY464">
        <v>0</v>
      </c>
      <c r="AZ464">
        <v>0</v>
      </c>
      <c r="BA464">
        <f>1-AY464/AZ464</f>
        <v>0</v>
      </c>
      <c r="BB464">
        <v>0</v>
      </c>
      <c r="BC464" t="s">
        <v>429</v>
      </c>
      <c r="BD464" t="s">
        <v>429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429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4.16</v>
      </c>
      <c r="DL464">
        <v>0.5</v>
      </c>
      <c r="DM464" t="s">
        <v>430</v>
      </c>
      <c r="DN464">
        <v>2</v>
      </c>
      <c r="DO464" t="b">
        <v>1</v>
      </c>
      <c r="DP464">
        <v>1694447280.214286</v>
      </c>
      <c r="DQ464">
        <v>888.5622857142858</v>
      </c>
      <c r="DR464">
        <v>992.1827142857144</v>
      </c>
      <c r="DS464">
        <v>22.659175</v>
      </c>
      <c r="DT464">
        <v>13.86177857142857</v>
      </c>
      <c r="DU464">
        <v>922.5493571428572</v>
      </c>
      <c r="DV464">
        <v>26.52589285714286</v>
      </c>
      <c r="DW464">
        <v>500.0275357142858</v>
      </c>
      <c r="DX464">
        <v>84.40554999999999</v>
      </c>
      <c r="DY464">
        <v>0.1001799571428571</v>
      </c>
      <c r="DZ464">
        <v>28.62338928571429</v>
      </c>
      <c r="EA464">
        <v>28.05128571428571</v>
      </c>
      <c r="EB464">
        <v>999.9000000000002</v>
      </c>
      <c r="EC464">
        <v>0</v>
      </c>
      <c r="ED464">
        <v>0</v>
      </c>
      <c r="EE464">
        <v>9994.973571428573</v>
      </c>
      <c r="EF464">
        <v>0</v>
      </c>
      <c r="EG464">
        <v>1553.167857142857</v>
      </c>
      <c r="EH464">
        <v>-103.6201071428571</v>
      </c>
      <c r="EI464">
        <v>909.1626428571429</v>
      </c>
      <c r="EJ464">
        <v>1006.128964285714</v>
      </c>
      <c r="EK464">
        <v>8.797394285714285</v>
      </c>
      <c r="EL464">
        <v>992.1827142857144</v>
      </c>
      <c r="EM464">
        <v>13.86177857142857</v>
      </c>
      <c r="EN464">
        <v>1.912558928571429</v>
      </c>
      <c r="EO464">
        <v>1.170011071428572</v>
      </c>
      <c r="EP464">
        <v>16.73841785714286</v>
      </c>
      <c r="EQ464">
        <v>9.225338928571428</v>
      </c>
      <c r="ER464">
        <v>1999.992142857143</v>
      </c>
      <c r="ES464">
        <v>0.9799969642857143</v>
      </c>
      <c r="ET464">
        <v>0.02000300357142857</v>
      </c>
      <c r="EU464">
        <v>0</v>
      </c>
      <c r="EV464">
        <v>655.2391785714284</v>
      </c>
      <c r="EW464">
        <v>5.00078</v>
      </c>
      <c r="EX464">
        <v>14638.95357142857</v>
      </c>
      <c r="EY464">
        <v>16379.55714285714</v>
      </c>
      <c r="EZ464">
        <v>48.23632142857142</v>
      </c>
      <c r="FA464">
        <v>49.531</v>
      </c>
      <c r="FB464">
        <v>48.66725</v>
      </c>
      <c r="FC464">
        <v>48.71632142857142</v>
      </c>
      <c r="FD464">
        <v>48.6112857142857</v>
      </c>
      <c r="FE464">
        <v>1955.082142857142</v>
      </c>
      <c r="FF464">
        <v>39.90857142857143</v>
      </c>
      <c r="FG464">
        <v>0</v>
      </c>
      <c r="FH464">
        <v>1694447288.7</v>
      </c>
      <c r="FI464">
        <v>0</v>
      </c>
      <c r="FJ464">
        <v>655.1481199999999</v>
      </c>
      <c r="FK464">
        <v>-6.878692294266768</v>
      </c>
      <c r="FL464">
        <v>-107.0076922911453</v>
      </c>
      <c r="FM464">
        <v>14637.404</v>
      </c>
      <c r="FN464">
        <v>15</v>
      </c>
      <c r="FO464">
        <v>1694445743.6</v>
      </c>
      <c r="FP464" t="s">
        <v>1213</v>
      </c>
      <c r="FQ464">
        <v>1694445743.6</v>
      </c>
      <c r="FR464">
        <v>1694445732.6</v>
      </c>
      <c r="FS464">
        <v>6</v>
      </c>
      <c r="FT464">
        <v>-0.279</v>
      </c>
      <c r="FU464">
        <v>-0.156</v>
      </c>
      <c r="FV464">
        <v>-26.299</v>
      </c>
      <c r="FW464">
        <v>-3.906</v>
      </c>
      <c r="FX464">
        <v>420</v>
      </c>
      <c r="FY464">
        <v>24</v>
      </c>
      <c r="FZ464">
        <v>0.06</v>
      </c>
      <c r="GA464">
        <v>0.06</v>
      </c>
      <c r="GB464">
        <v>-103.545</v>
      </c>
      <c r="GC464">
        <v>-2.300420262663826</v>
      </c>
      <c r="GD464">
        <v>0.238810280348229</v>
      </c>
      <c r="GE464">
        <v>0</v>
      </c>
      <c r="GF464">
        <v>8.8178605</v>
      </c>
      <c r="GG464">
        <v>-0.4701446904315281</v>
      </c>
      <c r="GH464">
        <v>0.04548621257864828</v>
      </c>
      <c r="GI464">
        <v>1</v>
      </c>
      <c r="GJ464">
        <v>1</v>
      </c>
      <c r="GK464">
        <v>2</v>
      </c>
      <c r="GL464" t="s">
        <v>438</v>
      </c>
      <c r="GM464">
        <v>3.10314</v>
      </c>
      <c r="GN464">
        <v>2.758</v>
      </c>
      <c r="GO464">
        <v>0.141447</v>
      </c>
      <c r="GP464">
        <v>0.147925</v>
      </c>
      <c r="GQ464">
        <v>0.105842</v>
      </c>
      <c r="GR464">
        <v>0.06678630000000001</v>
      </c>
      <c r="GS464">
        <v>21640.6</v>
      </c>
      <c r="GT464">
        <v>20213.9</v>
      </c>
      <c r="GU464">
        <v>25787.5</v>
      </c>
      <c r="GV464">
        <v>24094.4</v>
      </c>
      <c r="GW464">
        <v>37070.1</v>
      </c>
      <c r="GX464">
        <v>32950.1</v>
      </c>
      <c r="GY464">
        <v>45131.9</v>
      </c>
      <c r="GZ464">
        <v>38196.1</v>
      </c>
      <c r="HA464">
        <v>1.76383</v>
      </c>
      <c r="HB464">
        <v>1.6207</v>
      </c>
      <c r="HC464">
        <v>-0.131175</v>
      </c>
      <c r="HD464">
        <v>0</v>
      </c>
      <c r="HE464">
        <v>30.218</v>
      </c>
      <c r="HF464">
        <v>999.9</v>
      </c>
      <c r="HG464">
        <v>36.1</v>
      </c>
      <c r="HH464">
        <v>31.2</v>
      </c>
      <c r="HI464">
        <v>19.5141</v>
      </c>
      <c r="HJ464">
        <v>61.5748</v>
      </c>
      <c r="HK464">
        <v>24.0505</v>
      </c>
      <c r="HL464">
        <v>1</v>
      </c>
      <c r="HM464">
        <v>1.37113</v>
      </c>
      <c r="HN464">
        <v>8.66789</v>
      </c>
      <c r="HO464">
        <v>20.0942</v>
      </c>
      <c r="HP464">
        <v>5.20801</v>
      </c>
      <c r="HQ464">
        <v>11.992</v>
      </c>
      <c r="HR464">
        <v>4.96125</v>
      </c>
      <c r="HS464">
        <v>3.27393</v>
      </c>
      <c r="HT464">
        <v>9999</v>
      </c>
      <c r="HU464">
        <v>9999</v>
      </c>
      <c r="HV464">
        <v>9999</v>
      </c>
      <c r="HW464">
        <v>164.1</v>
      </c>
      <c r="HX464">
        <v>1.86371</v>
      </c>
      <c r="HY464">
        <v>1.85977</v>
      </c>
      <c r="HZ464">
        <v>1.85805</v>
      </c>
      <c r="IA464">
        <v>1.85945</v>
      </c>
      <c r="IB464">
        <v>1.85959</v>
      </c>
      <c r="IC464">
        <v>1.85806</v>
      </c>
      <c r="ID464">
        <v>1.85709</v>
      </c>
      <c r="IE464">
        <v>1.85211</v>
      </c>
      <c r="IF464">
        <v>0</v>
      </c>
      <c r="IG464">
        <v>0</v>
      </c>
      <c r="IH464">
        <v>0</v>
      </c>
      <c r="II464">
        <v>0</v>
      </c>
      <c r="IJ464" t="s">
        <v>433</v>
      </c>
      <c r="IK464" t="s">
        <v>434</v>
      </c>
      <c r="IL464" t="s">
        <v>435</v>
      </c>
      <c r="IM464" t="s">
        <v>435</v>
      </c>
      <c r="IN464" t="s">
        <v>435</v>
      </c>
      <c r="IO464" t="s">
        <v>435</v>
      </c>
      <c r="IP464">
        <v>0</v>
      </c>
      <c r="IQ464">
        <v>100</v>
      </c>
      <c r="IR464">
        <v>100</v>
      </c>
      <c r="IS464">
        <v>-34.352</v>
      </c>
      <c r="IT464">
        <v>-3.8652</v>
      </c>
      <c r="IU464">
        <v>-16.6085</v>
      </c>
      <c r="IV464">
        <v>-0.025043</v>
      </c>
      <c r="IW464">
        <v>8.203140000000001E-06</v>
      </c>
      <c r="IX464">
        <v>-1.60171E-09</v>
      </c>
      <c r="IY464">
        <v>-1.888628221791511</v>
      </c>
      <c r="IZ464">
        <v>-0.1542298006697892</v>
      </c>
      <c r="JA464">
        <v>0.004482180110296973</v>
      </c>
      <c r="JB464">
        <v>-5.576280945024944E-05</v>
      </c>
      <c r="JC464">
        <v>4</v>
      </c>
      <c r="JD464">
        <v>1967</v>
      </c>
      <c r="JE464">
        <v>1</v>
      </c>
      <c r="JF464">
        <v>28</v>
      </c>
      <c r="JG464">
        <v>25.7</v>
      </c>
      <c r="JH464">
        <v>25.9</v>
      </c>
      <c r="JI464">
        <v>2.41455</v>
      </c>
      <c r="JJ464">
        <v>2.62329</v>
      </c>
      <c r="JK464">
        <v>1.49658</v>
      </c>
      <c r="JL464">
        <v>2.40479</v>
      </c>
      <c r="JM464">
        <v>1.54907</v>
      </c>
      <c r="JN464">
        <v>2.4353</v>
      </c>
      <c r="JO464">
        <v>34.2587</v>
      </c>
      <c r="JP464">
        <v>15.1477</v>
      </c>
      <c r="JQ464">
        <v>18</v>
      </c>
      <c r="JR464">
        <v>508.856</v>
      </c>
      <c r="JS464">
        <v>426.011</v>
      </c>
      <c r="JT464">
        <v>22.9679</v>
      </c>
      <c r="JU464">
        <v>42.4614</v>
      </c>
      <c r="JV464">
        <v>30.0009</v>
      </c>
      <c r="JW464">
        <v>42.3333</v>
      </c>
      <c r="JX464">
        <v>42.1931</v>
      </c>
      <c r="JY464">
        <v>48.5753</v>
      </c>
      <c r="JZ464">
        <v>0</v>
      </c>
      <c r="KA464">
        <v>17.3512</v>
      </c>
      <c r="KB464">
        <v>22.9242</v>
      </c>
      <c r="KC464">
        <v>1042.11</v>
      </c>
      <c r="KD464">
        <v>15.7789</v>
      </c>
      <c r="KE464">
        <v>98.5967</v>
      </c>
      <c r="KF464">
        <v>92.04349999999999</v>
      </c>
    </row>
    <row r="465" spans="1:292">
      <c r="A465">
        <v>447</v>
      </c>
      <c r="B465">
        <v>1694447293</v>
      </c>
      <c r="C465">
        <v>13212.5</v>
      </c>
      <c r="D465" t="s">
        <v>1336</v>
      </c>
      <c r="E465" t="s">
        <v>1337</v>
      </c>
      <c r="F465">
        <v>5</v>
      </c>
      <c r="G465" t="s">
        <v>1212</v>
      </c>
      <c r="H465">
        <v>1694447285.5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K465*DK465*100.0/(AV465*EE465),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K465*DK465*100.0/(AV465*EE465),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1040.205648133856</v>
      </c>
      <c r="AJ465">
        <v>950.8276666666666</v>
      </c>
      <c r="AK465">
        <v>3.398081365497116</v>
      </c>
      <c r="AL465">
        <v>65.84886567210333</v>
      </c>
      <c r="AM465">
        <f>(AO465 - AN465 + DX465*1E3/(8.314*(DZ465+273.15)) * AQ465/DW465 * AP465) * DW465/(100*DK465) * 1000/(1000 - AO465)</f>
        <v>0</v>
      </c>
      <c r="AN465">
        <v>13.87191638354596</v>
      </c>
      <c r="AO465">
        <v>22.59386484848484</v>
      </c>
      <c r="AP465">
        <v>-0.003964693700181479</v>
      </c>
      <c r="AQ465">
        <v>103.5088978643958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429</v>
      </c>
      <c r="AX465" t="s">
        <v>429</v>
      </c>
      <c r="AY465">
        <v>0</v>
      </c>
      <c r="AZ465">
        <v>0</v>
      </c>
      <c r="BA465">
        <f>1-AY465/AZ465</f>
        <v>0</v>
      </c>
      <c r="BB465">
        <v>0</v>
      </c>
      <c r="BC465" t="s">
        <v>429</v>
      </c>
      <c r="BD465" t="s">
        <v>429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429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4.16</v>
      </c>
      <c r="DL465">
        <v>0.5</v>
      </c>
      <c r="DM465" t="s">
        <v>430</v>
      </c>
      <c r="DN465">
        <v>2</v>
      </c>
      <c r="DO465" t="b">
        <v>1</v>
      </c>
      <c r="DP465">
        <v>1694447285.5</v>
      </c>
      <c r="DQ465">
        <v>906.1262592592592</v>
      </c>
      <c r="DR465">
        <v>1009.986962962963</v>
      </c>
      <c r="DS465">
        <v>22.62831111111111</v>
      </c>
      <c r="DT465">
        <v>13.86688148148148</v>
      </c>
      <c r="DU465">
        <v>940.3615925925927</v>
      </c>
      <c r="DV465">
        <v>26.49393333333333</v>
      </c>
      <c r="DW465">
        <v>499.9742592592592</v>
      </c>
      <c r="DX465">
        <v>84.40701481481481</v>
      </c>
      <c r="DY465">
        <v>0.1000621222222222</v>
      </c>
      <c r="DZ465">
        <v>28.64043333333333</v>
      </c>
      <c r="EA465">
        <v>28.07044074074074</v>
      </c>
      <c r="EB465">
        <v>999.9000000000001</v>
      </c>
      <c r="EC465">
        <v>0</v>
      </c>
      <c r="ED465">
        <v>0</v>
      </c>
      <c r="EE465">
        <v>9992.612222222224</v>
      </c>
      <c r="EF465">
        <v>0</v>
      </c>
      <c r="EG465">
        <v>1553.572962962963</v>
      </c>
      <c r="EH465">
        <v>-103.8604444444444</v>
      </c>
      <c r="EI465">
        <v>927.1047777777777</v>
      </c>
      <c r="EJ465">
        <v>1024.188518518519</v>
      </c>
      <c r="EK465">
        <v>8.761431851851851</v>
      </c>
      <c r="EL465">
        <v>1009.986962962963</v>
      </c>
      <c r="EM465">
        <v>13.86688148148148</v>
      </c>
      <c r="EN465">
        <v>1.909987777777778</v>
      </c>
      <c r="EO465">
        <v>1.170462222222222</v>
      </c>
      <c r="EP465">
        <v>16.71724074074074</v>
      </c>
      <c r="EQ465">
        <v>9.231063333333335</v>
      </c>
      <c r="ER465">
        <v>1999.988888888889</v>
      </c>
      <c r="ES465">
        <v>0.9799972222222222</v>
      </c>
      <c r="ET465">
        <v>0.02000273703703704</v>
      </c>
      <c r="EU465">
        <v>0</v>
      </c>
      <c r="EV465">
        <v>654.6059259259259</v>
      </c>
      <c r="EW465">
        <v>5.00078</v>
      </c>
      <c r="EX465">
        <v>14628.94444444445</v>
      </c>
      <c r="EY465">
        <v>16379.52962962963</v>
      </c>
      <c r="EZ465">
        <v>48.24744444444445</v>
      </c>
      <c r="FA465">
        <v>49.53214814814815</v>
      </c>
      <c r="FB465">
        <v>48.68044444444444</v>
      </c>
      <c r="FC465">
        <v>48.72429629629629</v>
      </c>
      <c r="FD465">
        <v>48.67325925925925</v>
      </c>
      <c r="FE465">
        <v>1955.078888888889</v>
      </c>
      <c r="FF465">
        <v>39.90518518518519</v>
      </c>
      <c r="FG465">
        <v>0</v>
      </c>
      <c r="FH465">
        <v>1694447293.5</v>
      </c>
      <c r="FI465">
        <v>0</v>
      </c>
      <c r="FJ465">
        <v>654.55808</v>
      </c>
      <c r="FK465">
        <v>-6.502153830230022</v>
      </c>
      <c r="FL465">
        <v>-126.7538459327294</v>
      </c>
      <c r="FM465">
        <v>14628.132</v>
      </c>
      <c r="FN465">
        <v>15</v>
      </c>
      <c r="FO465">
        <v>1694445743.6</v>
      </c>
      <c r="FP465" t="s">
        <v>1213</v>
      </c>
      <c r="FQ465">
        <v>1694445743.6</v>
      </c>
      <c r="FR465">
        <v>1694445732.6</v>
      </c>
      <c r="FS465">
        <v>6</v>
      </c>
      <c r="FT465">
        <v>-0.279</v>
      </c>
      <c r="FU465">
        <v>-0.156</v>
      </c>
      <c r="FV465">
        <v>-26.299</v>
      </c>
      <c r="FW465">
        <v>-3.906</v>
      </c>
      <c r="FX465">
        <v>420</v>
      </c>
      <c r="FY465">
        <v>24</v>
      </c>
      <c r="FZ465">
        <v>0.06</v>
      </c>
      <c r="GA465">
        <v>0.06</v>
      </c>
      <c r="GB465">
        <v>-103.722925</v>
      </c>
      <c r="GC465">
        <v>-2.653767354596424</v>
      </c>
      <c r="GD465">
        <v>0.2652161747989734</v>
      </c>
      <c r="GE465">
        <v>0</v>
      </c>
      <c r="GF465">
        <v>8.780708499999999</v>
      </c>
      <c r="GG465">
        <v>-0.4024117823639637</v>
      </c>
      <c r="GH465">
        <v>0.03884621523070165</v>
      </c>
      <c r="GI465">
        <v>1</v>
      </c>
      <c r="GJ465">
        <v>1</v>
      </c>
      <c r="GK465">
        <v>2</v>
      </c>
      <c r="GL465" t="s">
        <v>438</v>
      </c>
      <c r="GM465">
        <v>3.10301</v>
      </c>
      <c r="GN465">
        <v>2.7578</v>
      </c>
      <c r="GO465">
        <v>0.14308</v>
      </c>
      <c r="GP465">
        <v>0.149487</v>
      </c>
      <c r="GQ465">
        <v>0.105774</v>
      </c>
      <c r="GR465">
        <v>0.0667973</v>
      </c>
      <c r="GS465">
        <v>21599.6</v>
      </c>
      <c r="GT465">
        <v>20176.9</v>
      </c>
      <c r="GU465">
        <v>25787.8</v>
      </c>
      <c r="GV465">
        <v>24094.4</v>
      </c>
      <c r="GW465">
        <v>37073.2</v>
      </c>
      <c r="GX465">
        <v>32949.9</v>
      </c>
      <c r="GY465">
        <v>45132.1</v>
      </c>
      <c r="GZ465">
        <v>38196.1</v>
      </c>
      <c r="HA465">
        <v>1.7639</v>
      </c>
      <c r="HB465">
        <v>1.6206</v>
      </c>
      <c r="HC465">
        <v>-0.130851</v>
      </c>
      <c r="HD465">
        <v>0</v>
      </c>
      <c r="HE465">
        <v>30.2262</v>
      </c>
      <c r="HF465">
        <v>999.9</v>
      </c>
      <c r="HG465">
        <v>36.1</v>
      </c>
      <c r="HH465">
        <v>31.2</v>
      </c>
      <c r="HI465">
        <v>19.515</v>
      </c>
      <c r="HJ465">
        <v>61.6448</v>
      </c>
      <c r="HK465">
        <v>24.1587</v>
      </c>
      <c r="HL465">
        <v>1</v>
      </c>
      <c r="HM465">
        <v>1.3723</v>
      </c>
      <c r="HN465">
        <v>8.89561</v>
      </c>
      <c r="HO465">
        <v>20.0828</v>
      </c>
      <c r="HP465">
        <v>5.20651</v>
      </c>
      <c r="HQ465">
        <v>11.992</v>
      </c>
      <c r="HR465">
        <v>4.96095</v>
      </c>
      <c r="HS465">
        <v>3.27383</v>
      </c>
      <c r="HT465">
        <v>9999</v>
      </c>
      <c r="HU465">
        <v>9999</v>
      </c>
      <c r="HV465">
        <v>9999</v>
      </c>
      <c r="HW465">
        <v>164.1</v>
      </c>
      <c r="HX465">
        <v>1.86372</v>
      </c>
      <c r="HY465">
        <v>1.85978</v>
      </c>
      <c r="HZ465">
        <v>1.85806</v>
      </c>
      <c r="IA465">
        <v>1.85945</v>
      </c>
      <c r="IB465">
        <v>1.85959</v>
      </c>
      <c r="IC465">
        <v>1.85806</v>
      </c>
      <c r="ID465">
        <v>1.85711</v>
      </c>
      <c r="IE465">
        <v>1.85211</v>
      </c>
      <c r="IF465">
        <v>0</v>
      </c>
      <c r="IG465">
        <v>0</v>
      </c>
      <c r="IH465">
        <v>0</v>
      </c>
      <c r="II465">
        <v>0</v>
      </c>
      <c r="IJ465" t="s">
        <v>433</v>
      </c>
      <c r="IK465" t="s">
        <v>434</v>
      </c>
      <c r="IL465" t="s">
        <v>435</v>
      </c>
      <c r="IM465" t="s">
        <v>435</v>
      </c>
      <c r="IN465" t="s">
        <v>435</v>
      </c>
      <c r="IO465" t="s">
        <v>435</v>
      </c>
      <c r="IP465">
        <v>0</v>
      </c>
      <c r="IQ465">
        <v>100</v>
      </c>
      <c r="IR465">
        <v>100</v>
      </c>
      <c r="IS465">
        <v>-34.584</v>
      </c>
      <c r="IT465">
        <v>-3.8643</v>
      </c>
      <c r="IU465">
        <v>-16.6085</v>
      </c>
      <c r="IV465">
        <v>-0.025043</v>
      </c>
      <c r="IW465">
        <v>8.203140000000001E-06</v>
      </c>
      <c r="IX465">
        <v>-1.60171E-09</v>
      </c>
      <c r="IY465">
        <v>-1.888628221791511</v>
      </c>
      <c r="IZ465">
        <v>-0.1542298006697892</v>
      </c>
      <c r="JA465">
        <v>0.004482180110296973</v>
      </c>
      <c r="JB465">
        <v>-5.576280945024944E-05</v>
      </c>
      <c r="JC465">
        <v>4</v>
      </c>
      <c r="JD465">
        <v>1967</v>
      </c>
      <c r="JE465">
        <v>1</v>
      </c>
      <c r="JF465">
        <v>28</v>
      </c>
      <c r="JG465">
        <v>25.8</v>
      </c>
      <c r="JH465">
        <v>26</v>
      </c>
      <c r="JI465">
        <v>2.44751</v>
      </c>
      <c r="JJ465">
        <v>2.63062</v>
      </c>
      <c r="JK465">
        <v>1.49658</v>
      </c>
      <c r="JL465">
        <v>2.40479</v>
      </c>
      <c r="JM465">
        <v>1.54907</v>
      </c>
      <c r="JN465">
        <v>2.39258</v>
      </c>
      <c r="JO465">
        <v>34.2587</v>
      </c>
      <c r="JP465">
        <v>15.1302</v>
      </c>
      <c r="JQ465">
        <v>18</v>
      </c>
      <c r="JR465">
        <v>508.925</v>
      </c>
      <c r="JS465">
        <v>425.956</v>
      </c>
      <c r="JT465">
        <v>22.915</v>
      </c>
      <c r="JU465">
        <v>42.4614</v>
      </c>
      <c r="JV465">
        <v>30.0011</v>
      </c>
      <c r="JW465">
        <v>42.3364</v>
      </c>
      <c r="JX465">
        <v>42.1946</v>
      </c>
      <c r="JY465">
        <v>49.1533</v>
      </c>
      <c r="JZ465">
        <v>0</v>
      </c>
      <c r="KA465">
        <v>17.3512</v>
      </c>
      <c r="KB465">
        <v>22.8439</v>
      </c>
      <c r="KC465">
        <v>1055.47</v>
      </c>
      <c r="KD465">
        <v>16.0784</v>
      </c>
      <c r="KE465">
        <v>98.59739999999999</v>
      </c>
      <c r="KF465">
        <v>92.0436</v>
      </c>
    </row>
    <row r="466" spans="1:292">
      <c r="A466">
        <v>448</v>
      </c>
      <c r="B466">
        <v>1694447298</v>
      </c>
      <c r="C466">
        <v>13217.5</v>
      </c>
      <c r="D466" t="s">
        <v>1338</v>
      </c>
      <c r="E466" t="s">
        <v>1339</v>
      </c>
      <c r="F466">
        <v>5</v>
      </c>
      <c r="G466" t="s">
        <v>1212</v>
      </c>
      <c r="H466">
        <v>1694447290.214286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K466*DK466*100.0/(AV466*EE466),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K466*DK466*100.0/(AV466*EE466),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1057.224157740104</v>
      </c>
      <c r="AJ466">
        <v>967.8790666666663</v>
      </c>
      <c r="AK466">
        <v>3.399011815497583</v>
      </c>
      <c r="AL466">
        <v>65.84886567210333</v>
      </c>
      <c r="AM466">
        <f>(AO466 - AN466 + DX466*1E3/(8.314*(DZ466+273.15)) * AQ466/DW466 * AP466) * DW466/(100*DK466) * 1000/(1000 - AO466)</f>
        <v>0</v>
      </c>
      <c r="AN466">
        <v>13.87522479854032</v>
      </c>
      <c r="AO466">
        <v>22.56314</v>
      </c>
      <c r="AP466">
        <v>-0.005925798906365371</v>
      </c>
      <c r="AQ466">
        <v>103.5088978643958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429</v>
      </c>
      <c r="AX466" t="s">
        <v>429</v>
      </c>
      <c r="AY466">
        <v>0</v>
      </c>
      <c r="AZ466">
        <v>0</v>
      </c>
      <c r="BA466">
        <f>1-AY466/AZ466</f>
        <v>0</v>
      </c>
      <c r="BB466">
        <v>0</v>
      </c>
      <c r="BC466" t="s">
        <v>429</v>
      </c>
      <c r="BD466" t="s">
        <v>429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429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4.16</v>
      </c>
      <c r="DL466">
        <v>0.5</v>
      </c>
      <c r="DM466" t="s">
        <v>430</v>
      </c>
      <c r="DN466">
        <v>2</v>
      </c>
      <c r="DO466" t="b">
        <v>1</v>
      </c>
      <c r="DP466">
        <v>1694447290.214286</v>
      </c>
      <c r="DQ466">
        <v>921.7915714285716</v>
      </c>
      <c r="DR466">
        <v>1025.781107142857</v>
      </c>
      <c r="DS466">
        <v>22.60367857142857</v>
      </c>
      <c r="DT466">
        <v>13.8709</v>
      </c>
      <c r="DU466">
        <v>956.2461785714286</v>
      </c>
      <c r="DV466">
        <v>26.46843928571428</v>
      </c>
      <c r="DW466">
        <v>499.9515</v>
      </c>
      <c r="DX466">
        <v>84.40854999999999</v>
      </c>
      <c r="DY466">
        <v>0.09981189999999998</v>
      </c>
      <c r="DZ466">
        <v>28.65632142857143</v>
      </c>
      <c r="EA466">
        <v>28.089825</v>
      </c>
      <c r="EB466">
        <v>999.9000000000002</v>
      </c>
      <c r="EC466">
        <v>0</v>
      </c>
      <c r="ED466">
        <v>0</v>
      </c>
      <c r="EE466">
        <v>9995.105357142855</v>
      </c>
      <c r="EF466">
        <v>0</v>
      </c>
      <c r="EG466">
        <v>1554.315357142857</v>
      </c>
      <c r="EH466">
        <v>-103.9888571428571</v>
      </c>
      <c r="EI466">
        <v>943.1089642857144</v>
      </c>
      <c r="EJ466">
        <v>1040.209285714286</v>
      </c>
      <c r="EK466">
        <v>8.732789642857144</v>
      </c>
      <c r="EL466">
        <v>1025.781107142857</v>
      </c>
      <c r="EM466">
        <v>13.8709</v>
      </c>
      <c r="EN466">
        <v>1.907943928571429</v>
      </c>
      <c r="EO466">
        <v>1.1708225</v>
      </c>
      <c r="EP466">
        <v>16.70038214285714</v>
      </c>
      <c r="EQ466">
        <v>9.235631785714286</v>
      </c>
      <c r="ER466">
        <v>2000.016785714286</v>
      </c>
      <c r="ES466">
        <v>0.9799976071428571</v>
      </c>
      <c r="ET466">
        <v>0.02000234642857143</v>
      </c>
      <c r="EU466">
        <v>0</v>
      </c>
      <c r="EV466">
        <v>654.0317857142857</v>
      </c>
      <c r="EW466">
        <v>5.00078</v>
      </c>
      <c r="EX466">
        <v>14618.56071428572</v>
      </c>
      <c r="EY466">
        <v>16379.75714285714</v>
      </c>
      <c r="EZ466">
        <v>48.24753571428572</v>
      </c>
      <c r="FA466">
        <v>49.531</v>
      </c>
      <c r="FB466">
        <v>48.71192857142857</v>
      </c>
      <c r="FC466">
        <v>48.71407142857144</v>
      </c>
      <c r="FD466">
        <v>48.64032142857143</v>
      </c>
      <c r="FE466">
        <v>1955.106785714286</v>
      </c>
      <c r="FF466">
        <v>39.90428571428572</v>
      </c>
      <c r="FG466">
        <v>0</v>
      </c>
      <c r="FH466">
        <v>1694447298.3</v>
      </c>
      <c r="FI466">
        <v>0</v>
      </c>
      <c r="FJ466">
        <v>653.9865600000001</v>
      </c>
      <c r="FK466">
        <v>-8.090076940598347</v>
      </c>
      <c r="FL466">
        <v>-145.300000114014</v>
      </c>
      <c r="FM466">
        <v>14617.216</v>
      </c>
      <c r="FN466">
        <v>15</v>
      </c>
      <c r="FO466">
        <v>1694445743.6</v>
      </c>
      <c r="FP466" t="s">
        <v>1213</v>
      </c>
      <c r="FQ466">
        <v>1694445743.6</v>
      </c>
      <c r="FR466">
        <v>1694445732.6</v>
      </c>
      <c r="FS466">
        <v>6</v>
      </c>
      <c r="FT466">
        <v>-0.279</v>
      </c>
      <c r="FU466">
        <v>-0.156</v>
      </c>
      <c r="FV466">
        <v>-26.299</v>
      </c>
      <c r="FW466">
        <v>-3.906</v>
      </c>
      <c r="FX466">
        <v>420</v>
      </c>
      <c r="FY466">
        <v>24</v>
      </c>
      <c r="FZ466">
        <v>0.06</v>
      </c>
      <c r="GA466">
        <v>0.06</v>
      </c>
      <c r="GB466">
        <v>-103.8941463414634</v>
      </c>
      <c r="GC466">
        <v>-1.853623693379673</v>
      </c>
      <c r="GD466">
        <v>0.189441742248447</v>
      </c>
      <c r="GE466">
        <v>0</v>
      </c>
      <c r="GF466">
        <v>8.752711219512197</v>
      </c>
      <c r="GG466">
        <v>-0.3705271777003531</v>
      </c>
      <c r="GH466">
        <v>0.03658516720596477</v>
      </c>
      <c r="GI466">
        <v>1</v>
      </c>
      <c r="GJ466">
        <v>1</v>
      </c>
      <c r="GK466">
        <v>2</v>
      </c>
      <c r="GL466" t="s">
        <v>438</v>
      </c>
      <c r="GM466">
        <v>3.10307</v>
      </c>
      <c r="GN466">
        <v>2.75778</v>
      </c>
      <c r="GO466">
        <v>0.144699</v>
      </c>
      <c r="GP466">
        <v>0.151028</v>
      </c>
      <c r="GQ466">
        <v>0.105684</v>
      </c>
      <c r="GR466">
        <v>0.06680850000000001</v>
      </c>
      <c r="GS466">
        <v>21558.6</v>
      </c>
      <c r="GT466">
        <v>20140.2</v>
      </c>
      <c r="GU466">
        <v>25787.7</v>
      </c>
      <c r="GV466">
        <v>24094.4</v>
      </c>
      <c r="GW466">
        <v>37076.8</v>
      </c>
      <c r="GX466">
        <v>32949.5</v>
      </c>
      <c r="GY466">
        <v>45131.7</v>
      </c>
      <c r="GZ466">
        <v>38195.9</v>
      </c>
      <c r="HA466">
        <v>1.76353</v>
      </c>
      <c r="HB466">
        <v>1.62062</v>
      </c>
      <c r="HC466">
        <v>-0.12935</v>
      </c>
      <c r="HD466">
        <v>0</v>
      </c>
      <c r="HE466">
        <v>30.2389</v>
      </c>
      <c r="HF466">
        <v>999.9</v>
      </c>
      <c r="HG466">
        <v>36.1</v>
      </c>
      <c r="HH466">
        <v>31.2</v>
      </c>
      <c r="HI466">
        <v>19.5145</v>
      </c>
      <c r="HJ466">
        <v>61.5948</v>
      </c>
      <c r="HK466">
        <v>24.1707</v>
      </c>
      <c r="HL466">
        <v>1</v>
      </c>
      <c r="HM466">
        <v>1.37431</v>
      </c>
      <c r="HN466">
        <v>9.177239999999999</v>
      </c>
      <c r="HO466">
        <v>20.0682</v>
      </c>
      <c r="HP466">
        <v>5.20726</v>
      </c>
      <c r="HQ466">
        <v>11.992</v>
      </c>
      <c r="HR466">
        <v>4.9611</v>
      </c>
      <c r="HS466">
        <v>3.27385</v>
      </c>
      <c r="HT466">
        <v>9999</v>
      </c>
      <c r="HU466">
        <v>9999</v>
      </c>
      <c r="HV466">
        <v>9999</v>
      </c>
      <c r="HW466">
        <v>164.1</v>
      </c>
      <c r="HX466">
        <v>1.86371</v>
      </c>
      <c r="HY466">
        <v>1.85977</v>
      </c>
      <c r="HZ466">
        <v>1.85806</v>
      </c>
      <c r="IA466">
        <v>1.85944</v>
      </c>
      <c r="IB466">
        <v>1.85959</v>
      </c>
      <c r="IC466">
        <v>1.85806</v>
      </c>
      <c r="ID466">
        <v>1.85708</v>
      </c>
      <c r="IE466">
        <v>1.85211</v>
      </c>
      <c r="IF466">
        <v>0</v>
      </c>
      <c r="IG466">
        <v>0</v>
      </c>
      <c r="IH466">
        <v>0</v>
      </c>
      <c r="II466">
        <v>0</v>
      </c>
      <c r="IJ466" t="s">
        <v>433</v>
      </c>
      <c r="IK466" t="s">
        <v>434</v>
      </c>
      <c r="IL466" t="s">
        <v>435</v>
      </c>
      <c r="IM466" t="s">
        <v>435</v>
      </c>
      <c r="IN466" t="s">
        <v>435</v>
      </c>
      <c r="IO466" t="s">
        <v>435</v>
      </c>
      <c r="IP466">
        <v>0</v>
      </c>
      <c r="IQ466">
        <v>100</v>
      </c>
      <c r="IR466">
        <v>100</v>
      </c>
      <c r="IS466">
        <v>-34.814</v>
      </c>
      <c r="IT466">
        <v>-3.8632</v>
      </c>
      <c r="IU466">
        <v>-16.6085</v>
      </c>
      <c r="IV466">
        <v>-0.025043</v>
      </c>
      <c r="IW466">
        <v>8.203140000000001E-06</v>
      </c>
      <c r="IX466">
        <v>-1.60171E-09</v>
      </c>
      <c r="IY466">
        <v>-1.888628221791511</v>
      </c>
      <c r="IZ466">
        <v>-0.1542298006697892</v>
      </c>
      <c r="JA466">
        <v>0.004482180110296973</v>
      </c>
      <c r="JB466">
        <v>-5.576280945024944E-05</v>
      </c>
      <c r="JC466">
        <v>4</v>
      </c>
      <c r="JD466">
        <v>1967</v>
      </c>
      <c r="JE466">
        <v>1</v>
      </c>
      <c r="JF466">
        <v>28</v>
      </c>
      <c r="JG466">
        <v>25.9</v>
      </c>
      <c r="JH466">
        <v>26.1</v>
      </c>
      <c r="JI466">
        <v>2.47559</v>
      </c>
      <c r="JJ466">
        <v>2.61963</v>
      </c>
      <c r="JK466">
        <v>1.49658</v>
      </c>
      <c r="JL466">
        <v>2.40479</v>
      </c>
      <c r="JM466">
        <v>1.54907</v>
      </c>
      <c r="JN466">
        <v>2.43042</v>
      </c>
      <c r="JO466">
        <v>34.2587</v>
      </c>
      <c r="JP466">
        <v>15.1215</v>
      </c>
      <c r="JQ466">
        <v>18</v>
      </c>
      <c r="JR466">
        <v>508.687</v>
      </c>
      <c r="JS466">
        <v>425.997</v>
      </c>
      <c r="JT466">
        <v>22.8411</v>
      </c>
      <c r="JU466">
        <v>42.4655</v>
      </c>
      <c r="JV466">
        <v>30.0017</v>
      </c>
      <c r="JW466">
        <v>42.3376</v>
      </c>
      <c r="JX466">
        <v>42.1989</v>
      </c>
      <c r="JY466">
        <v>49.7974</v>
      </c>
      <c r="JZ466">
        <v>0</v>
      </c>
      <c r="KA466">
        <v>17.3512</v>
      </c>
      <c r="KB466">
        <v>22.7475</v>
      </c>
      <c r="KC466">
        <v>1075.51</v>
      </c>
      <c r="KD466">
        <v>16.3494</v>
      </c>
      <c r="KE466">
        <v>98.5967</v>
      </c>
      <c r="KF466">
        <v>92.0433</v>
      </c>
    </row>
    <row r="467" spans="1:292">
      <c r="A467">
        <v>449</v>
      </c>
      <c r="B467">
        <v>1694447303</v>
      </c>
      <c r="C467">
        <v>13222.5</v>
      </c>
      <c r="D467" t="s">
        <v>1340</v>
      </c>
      <c r="E467" t="s">
        <v>1341</v>
      </c>
      <c r="F467">
        <v>5</v>
      </c>
      <c r="G467" t="s">
        <v>1212</v>
      </c>
      <c r="H467">
        <v>1694447295.5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K467*DK467*100.0/(AV467*EE467),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K467*DK467*100.0/(AV467*EE467),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1074.185219600802</v>
      </c>
      <c r="AJ467">
        <v>984.9517757575759</v>
      </c>
      <c r="AK467">
        <v>3.422205625092056</v>
      </c>
      <c r="AL467">
        <v>65.84886567210333</v>
      </c>
      <c r="AM467">
        <f>(AO467 - AN467 + DX467*1E3/(8.314*(DZ467+273.15)) * AQ467/DW467 * AP467) * DW467/(100*DK467) * 1000/(1000 - AO467)</f>
        <v>0</v>
      </c>
      <c r="AN467">
        <v>13.87710256433782</v>
      </c>
      <c r="AO467">
        <v>22.52472424242423</v>
      </c>
      <c r="AP467">
        <v>-0.007552662174457731</v>
      </c>
      <c r="AQ467">
        <v>103.5088978643958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429</v>
      </c>
      <c r="AX467" t="s">
        <v>429</v>
      </c>
      <c r="AY467">
        <v>0</v>
      </c>
      <c r="AZ467">
        <v>0</v>
      </c>
      <c r="BA467">
        <f>1-AY467/AZ467</f>
        <v>0</v>
      </c>
      <c r="BB467">
        <v>0</v>
      </c>
      <c r="BC467" t="s">
        <v>429</v>
      </c>
      <c r="BD467" t="s">
        <v>429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429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4.16</v>
      </c>
      <c r="DL467">
        <v>0.5</v>
      </c>
      <c r="DM467" t="s">
        <v>430</v>
      </c>
      <c r="DN467">
        <v>2</v>
      </c>
      <c r="DO467" t="b">
        <v>1</v>
      </c>
      <c r="DP467">
        <v>1694447295.5</v>
      </c>
      <c r="DQ467">
        <v>939.3790370370371</v>
      </c>
      <c r="DR467">
        <v>1043.476296296296</v>
      </c>
      <c r="DS467">
        <v>22.57306296296297</v>
      </c>
      <c r="DT467">
        <v>13.87475555555556</v>
      </c>
      <c r="DU467">
        <v>974.0776296296295</v>
      </c>
      <c r="DV467">
        <v>26.43674814814815</v>
      </c>
      <c r="DW467">
        <v>499.9418518518518</v>
      </c>
      <c r="DX467">
        <v>84.40891111111112</v>
      </c>
      <c r="DY467">
        <v>0.09980924444444443</v>
      </c>
      <c r="DZ467">
        <v>28.66896666666666</v>
      </c>
      <c r="EA467">
        <v>28.11215555555555</v>
      </c>
      <c r="EB467">
        <v>999.9000000000001</v>
      </c>
      <c r="EC467">
        <v>0</v>
      </c>
      <c r="ED467">
        <v>0</v>
      </c>
      <c r="EE467">
        <v>9994.554074074074</v>
      </c>
      <c r="EF467">
        <v>0</v>
      </c>
      <c r="EG467">
        <v>1554.874444444444</v>
      </c>
      <c r="EH467">
        <v>-104.096962962963</v>
      </c>
      <c r="EI467">
        <v>961.0730370370371</v>
      </c>
      <c r="EJ467">
        <v>1058.157777777778</v>
      </c>
      <c r="EK467">
        <v>8.69831888888889</v>
      </c>
      <c r="EL467">
        <v>1043.476296296296</v>
      </c>
      <c r="EM467">
        <v>13.87475555555556</v>
      </c>
      <c r="EN467">
        <v>1.905368518518518</v>
      </c>
      <c r="EO467">
        <v>1.171153333333333</v>
      </c>
      <c r="EP467">
        <v>16.67911481481481</v>
      </c>
      <c r="EQ467">
        <v>9.239823703703703</v>
      </c>
      <c r="ER467">
        <v>2000.006296296296</v>
      </c>
      <c r="ES467">
        <v>0.9799973333333333</v>
      </c>
      <c r="ET467">
        <v>0.02000261851851852</v>
      </c>
      <c r="EU467">
        <v>0</v>
      </c>
      <c r="EV467">
        <v>653.3110370370371</v>
      </c>
      <c r="EW467">
        <v>5.00078</v>
      </c>
      <c r="EX467">
        <v>14605.17037037037</v>
      </c>
      <c r="EY467">
        <v>16379.67407407407</v>
      </c>
      <c r="EZ467">
        <v>48.23588888888888</v>
      </c>
      <c r="FA467">
        <v>49.53674074074073</v>
      </c>
      <c r="FB467">
        <v>48.72433333333333</v>
      </c>
      <c r="FC467">
        <v>48.73122222222221</v>
      </c>
      <c r="FD467">
        <v>48.62237037037035</v>
      </c>
      <c r="FE467">
        <v>1955.096296296296</v>
      </c>
      <c r="FF467">
        <v>39.90555555555556</v>
      </c>
      <c r="FG467">
        <v>0</v>
      </c>
      <c r="FH467">
        <v>1694447303.1</v>
      </c>
      <c r="FI467">
        <v>0</v>
      </c>
      <c r="FJ467">
        <v>653.3365200000001</v>
      </c>
      <c r="FK467">
        <v>-8.676230784145684</v>
      </c>
      <c r="FL467">
        <v>-158.55384628819</v>
      </c>
      <c r="FM467">
        <v>14604.968</v>
      </c>
      <c r="FN467">
        <v>15</v>
      </c>
      <c r="FO467">
        <v>1694445743.6</v>
      </c>
      <c r="FP467" t="s">
        <v>1213</v>
      </c>
      <c r="FQ467">
        <v>1694445743.6</v>
      </c>
      <c r="FR467">
        <v>1694445732.6</v>
      </c>
      <c r="FS467">
        <v>6</v>
      </c>
      <c r="FT467">
        <v>-0.279</v>
      </c>
      <c r="FU467">
        <v>-0.156</v>
      </c>
      <c r="FV467">
        <v>-26.299</v>
      </c>
      <c r="FW467">
        <v>-3.906</v>
      </c>
      <c r="FX467">
        <v>420</v>
      </c>
      <c r="FY467">
        <v>24</v>
      </c>
      <c r="FZ467">
        <v>0.06</v>
      </c>
      <c r="GA467">
        <v>0.06</v>
      </c>
      <c r="GB467">
        <v>-104.0143170731707</v>
      </c>
      <c r="GC467">
        <v>-1.364048780487856</v>
      </c>
      <c r="GD467">
        <v>0.1545680746742576</v>
      </c>
      <c r="GE467">
        <v>0</v>
      </c>
      <c r="GF467">
        <v>8.720789268292682</v>
      </c>
      <c r="GG467">
        <v>-0.3816970034843182</v>
      </c>
      <c r="GH467">
        <v>0.03770691108228105</v>
      </c>
      <c r="GI467">
        <v>1</v>
      </c>
      <c r="GJ467">
        <v>1</v>
      </c>
      <c r="GK467">
        <v>2</v>
      </c>
      <c r="GL467" t="s">
        <v>438</v>
      </c>
      <c r="GM467">
        <v>3.10309</v>
      </c>
      <c r="GN467">
        <v>2.75835</v>
      </c>
      <c r="GO467">
        <v>0.146309</v>
      </c>
      <c r="GP467">
        <v>0.15254</v>
      </c>
      <c r="GQ467">
        <v>0.10557</v>
      </c>
      <c r="GR467">
        <v>0.0668174</v>
      </c>
      <c r="GS467">
        <v>21517.9</v>
      </c>
      <c r="GT467">
        <v>20104</v>
      </c>
      <c r="GU467">
        <v>25787.6</v>
      </c>
      <c r="GV467">
        <v>24094.1</v>
      </c>
      <c r="GW467">
        <v>37081.5</v>
      </c>
      <c r="GX467">
        <v>32948.9</v>
      </c>
      <c r="GY467">
        <v>45131.6</v>
      </c>
      <c r="GZ467">
        <v>38195.4</v>
      </c>
      <c r="HA467">
        <v>1.76345</v>
      </c>
      <c r="HB467">
        <v>1.62062</v>
      </c>
      <c r="HC467">
        <v>-0.129212</v>
      </c>
      <c r="HD467">
        <v>0</v>
      </c>
      <c r="HE467">
        <v>30.2485</v>
      </c>
      <c r="HF467">
        <v>999.9</v>
      </c>
      <c r="HG467">
        <v>36.1</v>
      </c>
      <c r="HH467">
        <v>31.2</v>
      </c>
      <c r="HI467">
        <v>19.5154</v>
      </c>
      <c r="HJ467">
        <v>61.6648</v>
      </c>
      <c r="HK467">
        <v>24.2468</v>
      </c>
      <c r="HL467">
        <v>1</v>
      </c>
      <c r="HM467">
        <v>1.37584</v>
      </c>
      <c r="HN467">
        <v>9.26858</v>
      </c>
      <c r="HO467">
        <v>20.064</v>
      </c>
      <c r="HP467">
        <v>5.20696</v>
      </c>
      <c r="HQ467">
        <v>11.992</v>
      </c>
      <c r="HR467">
        <v>4.96135</v>
      </c>
      <c r="HS467">
        <v>3.27397</v>
      </c>
      <c r="HT467">
        <v>9999</v>
      </c>
      <c r="HU467">
        <v>9999</v>
      </c>
      <c r="HV467">
        <v>9999</v>
      </c>
      <c r="HW467">
        <v>164.1</v>
      </c>
      <c r="HX467">
        <v>1.86371</v>
      </c>
      <c r="HY467">
        <v>1.85979</v>
      </c>
      <c r="HZ467">
        <v>1.85806</v>
      </c>
      <c r="IA467">
        <v>1.85944</v>
      </c>
      <c r="IB467">
        <v>1.85959</v>
      </c>
      <c r="IC467">
        <v>1.85805</v>
      </c>
      <c r="ID467">
        <v>1.85709</v>
      </c>
      <c r="IE467">
        <v>1.85211</v>
      </c>
      <c r="IF467">
        <v>0</v>
      </c>
      <c r="IG467">
        <v>0</v>
      </c>
      <c r="IH467">
        <v>0</v>
      </c>
      <c r="II467">
        <v>0</v>
      </c>
      <c r="IJ467" t="s">
        <v>433</v>
      </c>
      <c r="IK467" t="s">
        <v>434</v>
      </c>
      <c r="IL467" t="s">
        <v>435</v>
      </c>
      <c r="IM467" t="s">
        <v>435</v>
      </c>
      <c r="IN467" t="s">
        <v>435</v>
      </c>
      <c r="IO467" t="s">
        <v>435</v>
      </c>
      <c r="IP467">
        <v>0</v>
      </c>
      <c r="IQ467">
        <v>100</v>
      </c>
      <c r="IR467">
        <v>100</v>
      </c>
      <c r="IS467">
        <v>-35.043</v>
      </c>
      <c r="IT467">
        <v>-3.8619</v>
      </c>
      <c r="IU467">
        <v>-16.6085</v>
      </c>
      <c r="IV467">
        <v>-0.025043</v>
      </c>
      <c r="IW467">
        <v>8.203140000000001E-06</v>
      </c>
      <c r="IX467">
        <v>-1.60171E-09</v>
      </c>
      <c r="IY467">
        <v>-1.888628221791511</v>
      </c>
      <c r="IZ467">
        <v>-0.1542298006697892</v>
      </c>
      <c r="JA467">
        <v>0.004482180110296973</v>
      </c>
      <c r="JB467">
        <v>-5.576280945024944E-05</v>
      </c>
      <c r="JC467">
        <v>4</v>
      </c>
      <c r="JD467">
        <v>1967</v>
      </c>
      <c r="JE467">
        <v>1</v>
      </c>
      <c r="JF467">
        <v>28</v>
      </c>
      <c r="JG467">
        <v>26</v>
      </c>
      <c r="JH467">
        <v>26.2</v>
      </c>
      <c r="JI467">
        <v>2.50854</v>
      </c>
      <c r="JJ467">
        <v>2.62695</v>
      </c>
      <c r="JK467">
        <v>1.49658</v>
      </c>
      <c r="JL467">
        <v>2.40479</v>
      </c>
      <c r="JM467">
        <v>1.54907</v>
      </c>
      <c r="JN467">
        <v>2.36328</v>
      </c>
      <c r="JO467">
        <v>34.2587</v>
      </c>
      <c r="JP467">
        <v>15.1127</v>
      </c>
      <c r="JQ467">
        <v>18</v>
      </c>
      <c r="JR467">
        <v>508.665</v>
      </c>
      <c r="JS467">
        <v>425.997</v>
      </c>
      <c r="JT467">
        <v>22.7569</v>
      </c>
      <c r="JU467">
        <v>42.4689</v>
      </c>
      <c r="JV467">
        <v>30.0015</v>
      </c>
      <c r="JW467">
        <v>42.3419</v>
      </c>
      <c r="JX467">
        <v>42.1989</v>
      </c>
      <c r="JY467">
        <v>50.3857</v>
      </c>
      <c r="JZ467">
        <v>0</v>
      </c>
      <c r="KA467">
        <v>17.3512</v>
      </c>
      <c r="KB467">
        <v>22.6201</v>
      </c>
      <c r="KC467">
        <v>1088.88</v>
      </c>
      <c r="KD467">
        <v>16.6351</v>
      </c>
      <c r="KE467">
        <v>98.5964</v>
      </c>
      <c r="KF467">
        <v>92.04219999999999</v>
      </c>
    </row>
    <row r="468" spans="1:292">
      <c r="A468">
        <v>450</v>
      </c>
      <c r="B468">
        <v>1694447308</v>
      </c>
      <c r="C468">
        <v>13227.5</v>
      </c>
      <c r="D468" t="s">
        <v>1342</v>
      </c>
      <c r="E468" t="s">
        <v>1343</v>
      </c>
      <c r="F468">
        <v>5</v>
      </c>
      <c r="G468" t="s">
        <v>1212</v>
      </c>
      <c r="H468">
        <v>1694447300.214286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K468*DK468*100.0/(AV468*EE468),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K468*DK468*100.0/(AV468*EE468),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1091.125568592423</v>
      </c>
      <c r="AJ468">
        <v>1001.829042424243</v>
      </c>
      <c r="AK468">
        <v>3.369368090881365</v>
      </c>
      <c r="AL468">
        <v>65.84886567210333</v>
      </c>
      <c r="AM468">
        <f>(AO468 - AN468 + DX468*1E3/(8.314*(DZ468+273.15)) * AQ468/DW468 * AP468) * DW468/(100*DK468) * 1000/(1000 - AO468)</f>
        <v>0</v>
      </c>
      <c r="AN468">
        <v>13.88078982798234</v>
      </c>
      <c r="AO468">
        <v>22.49697939393939</v>
      </c>
      <c r="AP468">
        <v>-0.005440049150353544</v>
      </c>
      <c r="AQ468">
        <v>103.5088978643958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429</v>
      </c>
      <c r="AX468" t="s">
        <v>429</v>
      </c>
      <c r="AY468">
        <v>0</v>
      </c>
      <c r="AZ468">
        <v>0</v>
      </c>
      <c r="BA468">
        <f>1-AY468/AZ468</f>
        <v>0</v>
      </c>
      <c r="BB468">
        <v>0</v>
      </c>
      <c r="BC468" t="s">
        <v>429</v>
      </c>
      <c r="BD468" t="s">
        <v>429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429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4.16</v>
      </c>
      <c r="DL468">
        <v>0.5</v>
      </c>
      <c r="DM468" t="s">
        <v>430</v>
      </c>
      <c r="DN468">
        <v>2</v>
      </c>
      <c r="DO468" t="b">
        <v>1</v>
      </c>
      <c r="DP468">
        <v>1694447300.214286</v>
      </c>
      <c r="DQ468">
        <v>955.0895</v>
      </c>
      <c r="DR468">
        <v>1059.269285714286</v>
      </c>
      <c r="DS468">
        <v>22.54351785714286</v>
      </c>
      <c r="DT468">
        <v>13.87775357142857</v>
      </c>
      <c r="DU468">
        <v>990.0040714285714</v>
      </c>
      <c r="DV468">
        <v>26.40616071428571</v>
      </c>
      <c r="DW468">
        <v>499.9545000000001</v>
      </c>
      <c r="DX468">
        <v>84.4090892857143</v>
      </c>
      <c r="DY468">
        <v>0.09989195714285713</v>
      </c>
      <c r="DZ468">
        <v>28.67305357142857</v>
      </c>
      <c r="EA468">
        <v>28.12753571428571</v>
      </c>
      <c r="EB468">
        <v>999.9000000000002</v>
      </c>
      <c r="EC468">
        <v>0</v>
      </c>
      <c r="ED468">
        <v>0</v>
      </c>
      <c r="EE468">
        <v>9997.807857142858</v>
      </c>
      <c r="EF468">
        <v>0</v>
      </c>
      <c r="EG468">
        <v>1554.895357142857</v>
      </c>
      <c r="EH468">
        <v>-104.18</v>
      </c>
      <c r="EI468">
        <v>977.1167500000003</v>
      </c>
      <c r="EJ468">
        <v>1074.177142857143</v>
      </c>
      <c r="EK468">
        <v>8.665774642857142</v>
      </c>
      <c r="EL468">
        <v>1059.269285714286</v>
      </c>
      <c r="EM468">
        <v>13.87775357142857</v>
      </c>
      <c r="EN468">
        <v>1.902878214285714</v>
      </c>
      <c r="EO468">
        <v>1.171408571428572</v>
      </c>
      <c r="EP468">
        <v>16.65853214285715</v>
      </c>
      <c r="EQ468">
        <v>9.243060357142856</v>
      </c>
      <c r="ER468">
        <v>2000.009642857143</v>
      </c>
      <c r="ES468">
        <v>0.9799970714285714</v>
      </c>
      <c r="ET468">
        <v>0.02000288928571429</v>
      </c>
      <c r="EU468">
        <v>0</v>
      </c>
      <c r="EV468">
        <v>652.6495000000001</v>
      </c>
      <c r="EW468">
        <v>5.00078</v>
      </c>
      <c r="EX468">
        <v>14592.21428571429</v>
      </c>
      <c r="EY468">
        <v>16379.69642857143</v>
      </c>
      <c r="EZ468">
        <v>48.23189285714285</v>
      </c>
      <c r="FA468">
        <v>49.53542857142856</v>
      </c>
      <c r="FB468">
        <v>48.71625</v>
      </c>
      <c r="FC468">
        <v>48.73849999999999</v>
      </c>
      <c r="FD468">
        <v>48.5822857142857</v>
      </c>
      <c r="FE468">
        <v>1955.099642857143</v>
      </c>
      <c r="FF468">
        <v>39.90857142857143</v>
      </c>
      <c r="FG468">
        <v>0</v>
      </c>
      <c r="FH468">
        <v>1694447308.5</v>
      </c>
      <c r="FI468">
        <v>0</v>
      </c>
      <c r="FJ468">
        <v>652.6178461538461</v>
      </c>
      <c r="FK468">
        <v>-8.779623922935524</v>
      </c>
      <c r="FL468">
        <v>-165.9179484567487</v>
      </c>
      <c r="FM468">
        <v>14591.01923076923</v>
      </c>
      <c r="FN468">
        <v>15</v>
      </c>
      <c r="FO468">
        <v>1694445743.6</v>
      </c>
      <c r="FP468" t="s">
        <v>1213</v>
      </c>
      <c r="FQ468">
        <v>1694445743.6</v>
      </c>
      <c r="FR468">
        <v>1694445732.6</v>
      </c>
      <c r="FS468">
        <v>6</v>
      </c>
      <c r="FT468">
        <v>-0.279</v>
      </c>
      <c r="FU468">
        <v>-0.156</v>
      </c>
      <c r="FV468">
        <v>-26.299</v>
      </c>
      <c r="FW468">
        <v>-3.906</v>
      </c>
      <c r="FX468">
        <v>420</v>
      </c>
      <c r="FY468">
        <v>24</v>
      </c>
      <c r="FZ468">
        <v>0.06</v>
      </c>
      <c r="GA468">
        <v>0.06</v>
      </c>
      <c r="GB468">
        <v>-104.1353</v>
      </c>
      <c r="GC468">
        <v>-0.9386791744840451</v>
      </c>
      <c r="GD468">
        <v>0.1640753180706964</v>
      </c>
      <c r="GE468">
        <v>0</v>
      </c>
      <c r="GF468">
        <v>8.682161249999998</v>
      </c>
      <c r="GG468">
        <v>-0.4162758348968136</v>
      </c>
      <c r="GH468">
        <v>0.04013960146709864</v>
      </c>
      <c r="GI468">
        <v>1</v>
      </c>
      <c r="GJ468">
        <v>1</v>
      </c>
      <c r="GK468">
        <v>2</v>
      </c>
      <c r="GL468" t="s">
        <v>438</v>
      </c>
      <c r="GM468">
        <v>3.10315</v>
      </c>
      <c r="GN468">
        <v>2.75805</v>
      </c>
      <c r="GO468">
        <v>0.147888</v>
      </c>
      <c r="GP468">
        <v>0.154105</v>
      </c>
      <c r="GQ468">
        <v>0.105489</v>
      </c>
      <c r="GR468">
        <v>0.06685480000000001</v>
      </c>
      <c r="GS468">
        <v>21477.9</v>
      </c>
      <c r="GT468">
        <v>20066.8</v>
      </c>
      <c r="GU468">
        <v>25787.4</v>
      </c>
      <c r="GV468">
        <v>24094.1</v>
      </c>
      <c r="GW468">
        <v>37084.8</v>
      </c>
      <c r="GX468">
        <v>32947.7</v>
      </c>
      <c r="GY468">
        <v>45131.3</v>
      </c>
      <c r="GZ468">
        <v>38195.3</v>
      </c>
      <c r="HA468">
        <v>1.7632</v>
      </c>
      <c r="HB468">
        <v>1.62057</v>
      </c>
      <c r="HC468">
        <v>-0.12977</v>
      </c>
      <c r="HD468">
        <v>0</v>
      </c>
      <c r="HE468">
        <v>30.2535</v>
      </c>
      <c r="HF468">
        <v>999.9</v>
      </c>
      <c r="HG468">
        <v>36.1</v>
      </c>
      <c r="HH468">
        <v>31.2</v>
      </c>
      <c r="HI468">
        <v>19.5144</v>
      </c>
      <c r="HJ468">
        <v>61.6748</v>
      </c>
      <c r="HK468">
        <v>24.0425</v>
      </c>
      <c r="HL468">
        <v>1</v>
      </c>
      <c r="HM468">
        <v>1.37608</v>
      </c>
      <c r="HN468">
        <v>9.28105</v>
      </c>
      <c r="HO468">
        <v>20.0642</v>
      </c>
      <c r="HP468">
        <v>5.20531</v>
      </c>
      <c r="HQ468">
        <v>11.992</v>
      </c>
      <c r="HR468">
        <v>4.96095</v>
      </c>
      <c r="HS468">
        <v>3.274</v>
      </c>
      <c r="HT468">
        <v>9999</v>
      </c>
      <c r="HU468">
        <v>9999</v>
      </c>
      <c r="HV468">
        <v>9999</v>
      </c>
      <c r="HW468">
        <v>164.1</v>
      </c>
      <c r="HX468">
        <v>1.86371</v>
      </c>
      <c r="HY468">
        <v>1.85977</v>
      </c>
      <c r="HZ468">
        <v>1.85806</v>
      </c>
      <c r="IA468">
        <v>1.85944</v>
      </c>
      <c r="IB468">
        <v>1.85959</v>
      </c>
      <c r="IC468">
        <v>1.85806</v>
      </c>
      <c r="ID468">
        <v>1.85707</v>
      </c>
      <c r="IE468">
        <v>1.8521</v>
      </c>
      <c r="IF468">
        <v>0</v>
      </c>
      <c r="IG468">
        <v>0</v>
      </c>
      <c r="IH468">
        <v>0</v>
      </c>
      <c r="II468">
        <v>0</v>
      </c>
      <c r="IJ468" t="s">
        <v>433</v>
      </c>
      <c r="IK468" t="s">
        <v>434</v>
      </c>
      <c r="IL468" t="s">
        <v>435</v>
      </c>
      <c r="IM468" t="s">
        <v>435</v>
      </c>
      <c r="IN468" t="s">
        <v>435</v>
      </c>
      <c r="IO468" t="s">
        <v>435</v>
      </c>
      <c r="IP468">
        <v>0</v>
      </c>
      <c r="IQ468">
        <v>100</v>
      </c>
      <c r="IR468">
        <v>100</v>
      </c>
      <c r="IS468">
        <v>-35.265</v>
      </c>
      <c r="IT468">
        <v>-3.8608</v>
      </c>
      <c r="IU468">
        <v>-16.6085</v>
      </c>
      <c r="IV468">
        <v>-0.025043</v>
      </c>
      <c r="IW468">
        <v>8.203140000000001E-06</v>
      </c>
      <c r="IX468">
        <v>-1.60171E-09</v>
      </c>
      <c r="IY468">
        <v>-1.888628221791511</v>
      </c>
      <c r="IZ468">
        <v>-0.1542298006697892</v>
      </c>
      <c r="JA468">
        <v>0.004482180110296973</v>
      </c>
      <c r="JB468">
        <v>-5.576280945024944E-05</v>
      </c>
      <c r="JC468">
        <v>4</v>
      </c>
      <c r="JD468">
        <v>1967</v>
      </c>
      <c r="JE468">
        <v>1</v>
      </c>
      <c r="JF468">
        <v>28</v>
      </c>
      <c r="JG468">
        <v>26.1</v>
      </c>
      <c r="JH468">
        <v>26.3</v>
      </c>
      <c r="JI468">
        <v>2.53662</v>
      </c>
      <c r="JJ468">
        <v>2.62085</v>
      </c>
      <c r="JK468">
        <v>1.49658</v>
      </c>
      <c r="JL468">
        <v>2.40479</v>
      </c>
      <c r="JM468">
        <v>1.54907</v>
      </c>
      <c r="JN468">
        <v>2.43774</v>
      </c>
      <c r="JO468">
        <v>34.2814</v>
      </c>
      <c r="JP468">
        <v>15.1215</v>
      </c>
      <c r="JQ468">
        <v>18</v>
      </c>
      <c r="JR468">
        <v>508.501</v>
      </c>
      <c r="JS468">
        <v>425.965</v>
      </c>
      <c r="JT468">
        <v>22.7053</v>
      </c>
      <c r="JU468">
        <v>42.4711</v>
      </c>
      <c r="JV468">
        <v>30.0007</v>
      </c>
      <c r="JW468">
        <v>42.3419</v>
      </c>
      <c r="JX468">
        <v>42.1989</v>
      </c>
      <c r="JY468">
        <v>51.0124</v>
      </c>
      <c r="JZ468">
        <v>0</v>
      </c>
      <c r="KA468">
        <v>17.7256</v>
      </c>
      <c r="KB468">
        <v>22.4822</v>
      </c>
      <c r="KC468">
        <v>1108.92</v>
      </c>
      <c r="KD468">
        <v>16.9274</v>
      </c>
      <c r="KE468">
        <v>98.5958</v>
      </c>
      <c r="KF468">
        <v>92.042</v>
      </c>
    </row>
    <row r="469" spans="1:292">
      <c r="A469">
        <v>451</v>
      </c>
      <c r="B469">
        <v>1694447313</v>
      </c>
      <c r="C469">
        <v>13232.5</v>
      </c>
      <c r="D469" t="s">
        <v>1344</v>
      </c>
      <c r="E469" t="s">
        <v>1345</v>
      </c>
      <c r="F469">
        <v>5</v>
      </c>
      <c r="G469" t="s">
        <v>1212</v>
      </c>
      <c r="H469">
        <v>1694447305.5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K469*DK469*100.0/(AV469*EE469),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K469*DK469*100.0/(AV469*EE469),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1108.359956195149</v>
      </c>
      <c r="AJ469">
        <v>1019.190848484848</v>
      </c>
      <c r="AK469">
        <v>3.46880817145302</v>
      </c>
      <c r="AL469">
        <v>65.84886567210333</v>
      </c>
      <c r="AM469">
        <f>(AO469 - AN469 + DX469*1E3/(8.314*(DZ469+273.15)) * AQ469/DW469 * AP469) * DW469/(100*DK469) * 1000/(1000 - AO469)</f>
        <v>0</v>
      </c>
      <c r="AN469">
        <v>13.91778058880285</v>
      </c>
      <c r="AO469">
        <v>22.47130787878787</v>
      </c>
      <c r="AP469">
        <v>-0.005609605526992896</v>
      </c>
      <c r="AQ469">
        <v>103.5088978643958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429</v>
      </c>
      <c r="AX469" t="s">
        <v>429</v>
      </c>
      <c r="AY469">
        <v>0</v>
      </c>
      <c r="AZ469">
        <v>0</v>
      </c>
      <c r="BA469">
        <f>1-AY469/AZ469</f>
        <v>0</v>
      </c>
      <c r="BB469">
        <v>0</v>
      </c>
      <c r="BC469" t="s">
        <v>429</v>
      </c>
      <c r="BD469" t="s">
        <v>429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429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4.16</v>
      </c>
      <c r="DL469">
        <v>0.5</v>
      </c>
      <c r="DM469" t="s">
        <v>430</v>
      </c>
      <c r="DN469">
        <v>2</v>
      </c>
      <c r="DO469" t="b">
        <v>1</v>
      </c>
      <c r="DP469">
        <v>1694447305.5</v>
      </c>
      <c r="DQ469">
        <v>972.7487777777777</v>
      </c>
      <c r="DR469">
        <v>1077.011481481481</v>
      </c>
      <c r="DS469">
        <v>22.50962592592592</v>
      </c>
      <c r="DT469">
        <v>13.89404444444444</v>
      </c>
      <c r="DU469">
        <v>1007.904259259259</v>
      </c>
      <c r="DV469">
        <v>26.37106296296297</v>
      </c>
      <c r="DW469">
        <v>499.9851851851852</v>
      </c>
      <c r="DX469">
        <v>84.40915925925927</v>
      </c>
      <c r="DY469">
        <v>0.1000139259259259</v>
      </c>
      <c r="DZ469">
        <v>28.66904074074074</v>
      </c>
      <c r="EA469">
        <v>28.13632592592592</v>
      </c>
      <c r="EB469">
        <v>999.9000000000001</v>
      </c>
      <c r="EC469">
        <v>0</v>
      </c>
      <c r="ED469">
        <v>0</v>
      </c>
      <c r="EE469">
        <v>9996.868148148149</v>
      </c>
      <c r="EF469">
        <v>0</v>
      </c>
      <c r="EG469">
        <v>1554.96</v>
      </c>
      <c r="EH469">
        <v>-104.2629259259259</v>
      </c>
      <c r="EI469">
        <v>995.1495925925926</v>
      </c>
      <c r="EJ469">
        <v>1092.187407407407</v>
      </c>
      <c r="EK469">
        <v>8.615577407407407</v>
      </c>
      <c r="EL469">
        <v>1077.011481481481</v>
      </c>
      <c r="EM469">
        <v>13.89404444444444</v>
      </c>
      <c r="EN469">
        <v>1.90001925925926</v>
      </c>
      <c r="EO469">
        <v>1.172785555555555</v>
      </c>
      <c r="EP469">
        <v>16.63487037037037</v>
      </c>
      <c r="EQ469">
        <v>9.260483333333333</v>
      </c>
      <c r="ER469">
        <v>1999.99</v>
      </c>
      <c r="ES469">
        <v>0.9799965555555556</v>
      </c>
      <c r="ET469">
        <v>0.02000341481481482</v>
      </c>
      <c r="EU469">
        <v>0</v>
      </c>
      <c r="EV469">
        <v>651.992037037037</v>
      </c>
      <c r="EW469">
        <v>5.00078</v>
      </c>
      <c r="EX469">
        <v>14577.35185185185</v>
      </c>
      <c r="EY469">
        <v>16379.53333333334</v>
      </c>
      <c r="EZ469">
        <v>48.23114814814815</v>
      </c>
      <c r="FA469">
        <v>49.52755555555556</v>
      </c>
      <c r="FB469">
        <v>48.68951851851852</v>
      </c>
      <c r="FC469">
        <v>48.74959259259258</v>
      </c>
      <c r="FD469">
        <v>48.55759259259258</v>
      </c>
      <c r="FE469">
        <v>1955.08</v>
      </c>
      <c r="FF469">
        <v>39.91</v>
      </c>
      <c r="FG469">
        <v>0</v>
      </c>
      <c r="FH469">
        <v>1694447313.3</v>
      </c>
      <c r="FI469">
        <v>0</v>
      </c>
      <c r="FJ469">
        <v>652.0158076923077</v>
      </c>
      <c r="FK469">
        <v>-7.677846160601757</v>
      </c>
      <c r="FL469">
        <v>-165.9555557231478</v>
      </c>
      <c r="FM469">
        <v>14577.66153846154</v>
      </c>
      <c r="FN469">
        <v>15</v>
      </c>
      <c r="FO469">
        <v>1694445743.6</v>
      </c>
      <c r="FP469" t="s">
        <v>1213</v>
      </c>
      <c r="FQ469">
        <v>1694445743.6</v>
      </c>
      <c r="FR469">
        <v>1694445732.6</v>
      </c>
      <c r="FS469">
        <v>6</v>
      </c>
      <c r="FT469">
        <v>-0.279</v>
      </c>
      <c r="FU469">
        <v>-0.156</v>
      </c>
      <c r="FV469">
        <v>-26.299</v>
      </c>
      <c r="FW469">
        <v>-3.906</v>
      </c>
      <c r="FX469">
        <v>420</v>
      </c>
      <c r="FY469">
        <v>24</v>
      </c>
      <c r="FZ469">
        <v>0.06</v>
      </c>
      <c r="GA469">
        <v>0.06</v>
      </c>
      <c r="GB469">
        <v>-104.2235</v>
      </c>
      <c r="GC469">
        <v>-1.190476547842599</v>
      </c>
      <c r="GD469">
        <v>0.1950839562854939</v>
      </c>
      <c r="GE469">
        <v>0</v>
      </c>
      <c r="GF469">
        <v>8.64952025</v>
      </c>
      <c r="GG469">
        <v>-0.5175454784240205</v>
      </c>
      <c r="GH469">
        <v>0.05060475844658794</v>
      </c>
      <c r="GI469">
        <v>0</v>
      </c>
      <c r="GJ469">
        <v>0</v>
      </c>
      <c r="GK469">
        <v>2</v>
      </c>
      <c r="GL469" t="s">
        <v>771</v>
      </c>
      <c r="GM469">
        <v>3.10313</v>
      </c>
      <c r="GN469">
        <v>2.75822</v>
      </c>
      <c r="GO469">
        <v>0.149489</v>
      </c>
      <c r="GP469">
        <v>0.155587</v>
      </c>
      <c r="GQ469">
        <v>0.105424</v>
      </c>
      <c r="GR469">
        <v>0.06713040000000001</v>
      </c>
      <c r="GS469">
        <v>21437.3</v>
      </c>
      <c r="GT469">
        <v>20031.3</v>
      </c>
      <c r="GU469">
        <v>25787.3</v>
      </c>
      <c r="GV469">
        <v>24093.9</v>
      </c>
      <c r="GW469">
        <v>37087.6</v>
      </c>
      <c r="GX469">
        <v>32938.2</v>
      </c>
      <c r="GY469">
        <v>45131.4</v>
      </c>
      <c r="GZ469">
        <v>38195.4</v>
      </c>
      <c r="HA469">
        <v>1.7636</v>
      </c>
      <c r="HB469">
        <v>1.62085</v>
      </c>
      <c r="HC469">
        <v>-0.130393</v>
      </c>
      <c r="HD469">
        <v>0</v>
      </c>
      <c r="HE469">
        <v>30.2548</v>
      </c>
      <c r="HF469">
        <v>999.9</v>
      </c>
      <c r="HG469">
        <v>36.1</v>
      </c>
      <c r="HH469">
        <v>31.2</v>
      </c>
      <c r="HI469">
        <v>19.5154</v>
      </c>
      <c r="HJ469">
        <v>61.5648</v>
      </c>
      <c r="HK469">
        <v>24.2388</v>
      </c>
      <c r="HL469">
        <v>1</v>
      </c>
      <c r="HM469">
        <v>1.37612</v>
      </c>
      <c r="HN469">
        <v>9.28105</v>
      </c>
      <c r="HO469">
        <v>20.0648</v>
      </c>
      <c r="HP469">
        <v>5.20486</v>
      </c>
      <c r="HQ469">
        <v>11.992</v>
      </c>
      <c r="HR469">
        <v>4.96095</v>
      </c>
      <c r="HS469">
        <v>3.27408</v>
      </c>
      <c r="HT469">
        <v>9999</v>
      </c>
      <c r="HU469">
        <v>9999</v>
      </c>
      <c r="HV469">
        <v>9999</v>
      </c>
      <c r="HW469">
        <v>164.1</v>
      </c>
      <c r="HX469">
        <v>1.86371</v>
      </c>
      <c r="HY469">
        <v>1.85977</v>
      </c>
      <c r="HZ469">
        <v>1.85806</v>
      </c>
      <c r="IA469">
        <v>1.85944</v>
      </c>
      <c r="IB469">
        <v>1.85959</v>
      </c>
      <c r="IC469">
        <v>1.85804</v>
      </c>
      <c r="ID469">
        <v>1.85709</v>
      </c>
      <c r="IE469">
        <v>1.85211</v>
      </c>
      <c r="IF469">
        <v>0</v>
      </c>
      <c r="IG469">
        <v>0</v>
      </c>
      <c r="IH469">
        <v>0</v>
      </c>
      <c r="II469">
        <v>0</v>
      </c>
      <c r="IJ469" t="s">
        <v>433</v>
      </c>
      <c r="IK469" t="s">
        <v>434</v>
      </c>
      <c r="IL469" t="s">
        <v>435</v>
      </c>
      <c r="IM469" t="s">
        <v>435</v>
      </c>
      <c r="IN469" t="s">
        <v>435</v>
      </c>
      <c r="IO469" t="s">
        <v>435</v>
      </c>
      <c r="IP469">
        <v>0</v>
      </c>
      <c r="IQ469">
        <v>100</v>
      </c>
      <c r="IR469">
        <v>100</v>
      </c>
      <c r="IS469">
        <v>-35.497</v>
      </c>
      <c r="IT469">
        <v>-3.86</v>
      </c>
      <c r="IU469">
        <v>-16.6085</v>
      </c>
      <c r="IV469">
        <v>-0.025043</v>
      </c>
      <c r="IW469">
        <v>8.203140000000001E-06</v>
      </c>
      <c r="IX469">
        <v>-1.60171E-09</v>
      </c>
      <c r="IY469">
        <v>-1.888628221791511</v>
      </c>
      <c r="IZ469">
        <v>-0.1542298006697892</v>
      </c>
      <c r="JA469">
        <v>0.004482180110296973</v>
      </c>
      <c r="JB469">
        <v>-5.576280945024944E-05</v>
      </c>
      <c r="JC469">
        <v>4</v>
      </c>
      <c r="JD469">
        <v>1967</v>
      </c>
      <c r="JE469">
        <v>1</v>
      </c>
      <c r="JF469">
        <v>28</v>
      </c>
      <c r="JG469">
        <v>26.2</v>
      </c>
      <c r="JH469">
        <v>26.3</v>
      </c>
      <c r="JI469">
        <v>2.56836</v>
      </c>
      <c r="JJ469">
        <v>2.62939</v>
      </c>
      <c r="JK469">
        <v>1.49658</v>
      </c>
      <c r="JL469">
        <v>2.40479</v>
      </c>
      <c r="JM469">
        <v>1.54907</v>
      </c>
      <c r="JN469">
        <v>2.36084</v>
      </c>
      <c r="JO469">
        <v>34.2814</v>
      </c>
      <c r="JP469">
        <v>15.1039</v>
      </c>
      <c r="JQ469">
        <v>18</v>
      </c>
      <c r="JR469">
        <v>508.763</v>
      </c>
      <c r="JS469">
        <v>426.14</v>
      </c>
      <c r="JT469">
        <v>22.6701</v>
      </c>
      <c r="JU469">
        <v>42.4745</v>
      </c>
      <c r="JV469">
        <v>30.0004</v>
      </c>
      <c r="JW469">
        <v>42.3419</v>
      </c>
      <c r="JX469">
        <v>42.1989</v>
      </c>
      <c r="JY469">
        <v>51.5931</v>
      </c>
      <c r="JZ469">
        <v>0</v>
      </c>
      <c r="KA469">
        <v>18.4975</v>
      </c>
      <c r="KB469">
        <v>22.3429</v>
      </c>
      <c r="KC469">
        <v>1122.27</v>
      </c>
      <c r="KD469">
        <v>17.2107</v>
      </c>
      <c r="KE469">
        <v>98.59569999999999</v>
      </c>
      <c r="KF469">
        <v>92.04170000000001</v>
      </c>
    </row>
    <row r="470" spans="1:292">
      <c r="A470">
        <v>452</v>
      </c>
      <c r="B470">
        <v>1694447318</v>
      </c>
      <c r="C470">
        <v>13237.5</v>
      </c>
      <c r="D470" t="s">
        <v>1346</v>
      </c>
      <c r="E470" t="s">
        <v>1347</v>
      </c>
      <c r="F470">
        <v>5</v>
      </c>
      <c r="G470" t="s">
        <v>1212</v>
      </c>
      <c r="H470">
        <v>1694447310.214286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K470*DK470*100.0/(AV470*EE470),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K470*DK470*100.0/(AV470*EE470),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1125.230886819395</v>
      </c>
      <c r="AJ470">
        <v>1036.176909090909</v>
      </c>
      <c r="AK470">
        <v>3.398767842637922</v>
      </c>
      <c r="AL470">
        <v>65.84886567210333</v>
      </c>
      <c r="AM470">
        <f>(AO470 - AN470 + DX470*1E3/(8.314*(DZ470+273.15)) * AQ470/DW470 * AP470) * DW470/(100*DK470) * 1000/(1000 - AO470)</f>
        <v>0</v>
      </c>
      <c r="AN470">
        <v>14.00744694613717</v>
      </c>
      <c r="AO470">
        <v>22.46887515151515</v>
      </c>
      <c r="AP470">
        <v>-7.015860919594488E-05</v>
      </c>
      <c r="AQ470">
        <v>103.5088978643958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429</v>
      </c>
      <c r="AX470" t="s">
        <v>429</v>
      </c>
      <c r="AY470">
        <v>0</v>
      </c>
      <c r="AZ470">
        <v>0</v>
      </c>
      <c r="BA470">
        <f>1-AY470/AZ470</f>
        <v>0</v>
      </c>
      <c r="BB470">
        <v>0</v>
      </c>
      <c r="BC470" t="s">
        <v>429</v>
      </c>
      <c r="BD470" t="s">
        <v>429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429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4.16</v>
      </c>
      <c r="DL470">
        <v>0.5</v>
      </c>
      <c r="DM470" t="s">
        <v>430</v>
      </c>
      <c r="DN470">
        <v>2</v>
      </c>
      <c r="DO470" t="b">
        <v>1</v>
      </c>
      <c r="DP470">
        <v>1694447310.214286</v>
      </c>
      <c r="DQ470">
        <v>988.527892857143</v>
      </c>
      <c r="DR470">
        <v>1092.798571428571</v>
      </c>
      <c r="DS470">
        <v>22.48690714285714</v>
      </c>
      <c r="DT470">
        <v>13.936575</v>
      </c>
      <c r="DU470">
        <v>1023.897142857143</v>
      </c>
      <c r="DV470">
        <v>26.34753214285714</v>
      </c>
      <c r="DW470">
        <v>500.03725</v>
      </c>
      <c r="DX470">
        <v>84.40887857142856</v>
      </c>
      <c r="DY470">
        <v>0.1000656642857143</v>
      </c>
      <c r="DZ470">
        <v>28.66036071428571</v>
      </c>
      <c r="EA470">
        <v>28.13356071428571</v>
      </c>
      <c r="EB470">
        <v>999.9000000000002</v>
      </c>
      <c r="EC470">
        <v>0</v>
      </c>
      <c r="ED470">
        <v>0</v>
      </c>
      <c r="EE470">
        <v>9998.546428571428</v>
      </c>
      <c r="EF470">
        <v>0</v>
      </c>
      <c r="EG470">
        <v>1555.034642857143</v>
      </c>
      <c r="EH470">
        <v>-104.2708214285714</v>
      </c>
      <c r="EI470">
        <v>1011.269214285714</v>
      </c>
      <c r="EJ470">
        <v>1108.245</v>
      </c>
      <c r="EK470">
        <v>8.550325714285714</v>
      </c>
      <c r="EL470">
        <v>1092.798571428571</v>
      </c>
      <c r="EM470">
        <v>13.936575</v>
      </c>
      <c r="EN470">
        <v>1.898094285714286</v>
      </c>
      <c r="EO470">
        <v>1.176371428571429</v>
      </c>
      <c r="EP470">
        <v>16.61892857142857</v>
      </c>
      <c r="EQ470">
        <v>9.305724642857141</v>
      </c>
      <c r="ER470">
        <v>2000.013214285714</v>
      </c>
      <c r="ES470">
        <v>0.9799966428571428</v>
      </c>
      <c r="ET470">
        <v>0.02000333928571429</v>
      </c>
      <c r="EU470">
        <v>0</v>
      </c>
      <c r="EV470">
        <v>651.4058928571428</v>
      </c>
      <c r="EW470">
        <v>5.00078</v>
      </c>
      <c r="EX470">
        <v>14565.575</v>
      </c>
      <c r="EY470">
        <v>16379.72142857143</v>
      </c>
      <c r="EZ470">
        <v>48.22507142857142</v>
      </c>
      <c r="FA470">
        <v>49.52214285714285</v>
      </c>
      <c r="FB470">
        <v>48.64039285714286</v>
      </c>
      <c r="FC470">
        <v>48.74742857142856</v>
      </c>
      <c r="FD470">
        <v>48.54892857142857</v>
      </c>
      <c r="FE470">
        <v>1955.103214285714</v>
      </c>
      <c r="FF470">
        <v>39.91</v>
      </c>
      <c r="FG470">
        <v>0</v>
      </c>
      <c r="FH470">
        <v>1694447318.7</v>
      </c>
      <c r="FI470">
        <v>0</v>
      </c>
      <c r="FJ470">
        <v>651.337</v>
      </c>
      <c r="FK470">
        <v>-6.411230765276209</v>
      </c>
      <c r="FL470">
        <v>-139.6153846611877</v>
      </c>
      <c r="FM470">
        <v>14563.468</v>
      </c>
      <c r="FN470">
        <v>15</v>
      </c>
      <c r="FO470">
        <v>1694445743.6</v>
      </c>
      <c r="FP470" t="s">
        <v>1213</v>
      </c>
      <c r="FQ470">
        <v>1694445743.6</v>
      </c>
      <c r="FR470">
        <v>1694445732.6</v>
      </c>
      <c r="FS470">
        <v>6</v>
      </c>
      <c r="FT470">
        <v>-0.279</v>
      </c>
      <c r="FU470">
        <v>-0.156</v>
      </c>
      <c r="FV470">
        <v>-26.299</v>
      </c>
      <c r="FW470">
        <v>-3.906</v>
      </c>
      <c r="FX470">
        <v>420</v>
      </c>
      <c r="FY470">
        <v>24</v>
      </c>
      <c r="FZ470">
        <v>0.06</v>
      </c>
      <c r="GA470">
        <v>0.06</v>
      </c>
      <c r="GB470">
        <v>-104.2360487804878</v>
      </c>
      <c r="GC470">
        <v>-0.4011428571429067</v>
      </c>
      <c r="GD470">
        <v>0.1875934825457303</v>
      </c>
      <c r="GE470">
        <v>0</v>
      </c>
      <c r="GF470">
        <v>8.588481951219514</v>
      </c>
      <c r="GG470">
        <v>-0.7759777003484043</v>
      </c>
      <c r="GH470">
        <v>0.07859037113550962</v>
      </c>
      <c r="GI470">
        <v>0</v>
      </c>
      <c r="GJ470">
        <v>0</v>
      </c>
      <c r="GK470">
        <v>2</v>
      </c>
      <c r="GL470" t="s">
        <v>771</v>
      </c>
      <c r="GM470">
        <v>3.10319</v>
      </c>
      <c r="GN470">
        <v>2.75799</v>
      </c>
      <c r="GO470">
        <v>0.151045</v>
      </c>
      <c r="GP470">
        <v>0.157085</v>
      </c>
      <c r="GQ470">
        <v>0.105418</v>
      </c>
      <c r="GR470">
        <v>0.0674419</v>
      </c>
      <c r="GS470">
        <v>21398</v>
      </c>
      <c r="GT470">
        <v>19995.9</v>
      </c>
      <c r="GU470">
        <v>25787.4</v>
      </c>
      <c r="GV470">
        <v>24094</v>
      </c>
      <c r="GW470">
        <v>37088</v>
      </c>
      <c r="GX470">
        <v>32927.6</v>
      </c>
      <c r="GY470">
        <v>45131.3</v>
      </c>
      <c r="GZ470">
        <v>38195.5</v>
      </c>
      <c r="HA470">
        <v>1.7633</v>
      </c>
      <c r="HB470">
        <v>1.62108</v>
      </c>
      <c r="HC470">
        <v>-0.131056</v>
      </c>
      <c r="HD470">
        <v>0</v>
      </c>
      <c r="HE470">
        <v>30.2544</v>
      </c>
      <c r="HF470">
        <v>999.9</v>
      </c>
      <c r="HG470">
        <v>36.2</v>
      </c>
      <c r="HH470">
        <v>31.2</v>
      </c>
      <c r="HI470">
        <v>19.5707</v>
      </c>
      <c r="HJ470">
        <v>61.5748</v>
      </c>
      <c r="HK470">
        <v>24.0144</v>
      </c>
      <c r="HL470">
        <v>1</v>
      </c>
      <c r="HM470">
        <v>1.37589</v>
      </c>
      <c r="HN470">
        <v>9.28105</v>
      </c>
      <c r="HO470">
        <v>20.0652</v>
      </c>
      <c r="HP470">
        <v>5.20471</v>
      </c>
      <c r="HQ470">
        <v>11.992</v>
      </c>
      <c r="HR470">
        <v>4.96095</v>
      </c>
      <c r="HS470">
        <v>3.27395</v>
      </c>
      <c r="HT470">
        <v>9999</v>
      </c>
      <c r="HU470">
        <v>9999</v>
      </c>
      <c r="HV470">
        <v>9999</v>
      </c>
      <c r="HW470">
        <v>164.1</v>
      </c>
      <c r="HX470">
        <v>1.86371</v>
      </c>
      <c r="HY470">
        <v>1.85975</v>
      </c>
      <c r="HZ470">
        <v>1.85806</v>
      </c>
      <c r="IA470">
        <v>1.85944</v>
      </c>
      <c r="IB470">
        <v>1.85959</v>
      </c>
      <c r="IC470">
        <v>1.85805</v>
      </c>
      <c r="ID470">
        <v>1.85708</v>
      </c>
      <c r="IE470">
        <v>1.85211</v>
      </c>
      <c r="IF470">
        <v>0</v>
      </c>
      <c r="IG470">
        <v>0</v>
      </c>
      <c r="IH470">
        <v>0</v>
      </c>
      <c r="II470">
        <v>0</v>
      </c>
      <c r="IJ470" t="s">
        <v>433</v>
      </c>
      <c r="IK470" t="s">
        <v>434</v>
      </c>
      <c r="IL470" t="s">
        <v>435</v>
      </c>
      <c r="IM470" t="s">
        <v>435</v>
      </c>
      <c r="IN470" t="s">
        <v>435</v>
      </c>
      <c r="IO470" t="s">
        <v>435</v>
      </c>
      <c r="IP470">
        <v>0</v>
      </c>
      <c r="IQ470">
        <v>100</v>
      </c>
      <c r="IR470">
        <v>100</v>
      </c>
      <c r="IS470">
        <v>-35.72</v>
      </c>
      <c r="IT470">
        <v>-3.86</v>
      </c>
      <c r="IU470">
        <v>-16.6085</v>
      </c>
      <c r="IV470">
        <v>-0.025043</v>
      </c>
      <c r="IW470">
        <v>8.203140000000001E-06</v>
      </c>
      <c r="IX470">
        <v>-1.60171E-09</v>
      </c>
      <c r="IY470">
        <v>-1.888628221791511</v>
      </c>
      <c r="IZ470">
        <v>-0.1542298006697892</v>
      </c>
      <c r="JA470">
        <v>0.004482180110296973</v>
      </c>
      <c r="JB470">
        <v>-5.576280945024944E-05</v>
      </c>
      <c r="JC470">
        <v>4</v>
      </c>
      <c r="JD470">
        <v>1967</v>
      </c>
      <c r="JE470">
        <v>1</v>
      </c>
      <c r="JF470">
        <v>28</v>
      </c>
      <c r="JG470">
        <v>26.2</v>
      </c>
      <c r="JH470">
        <v>26.4</v>
      </c>
      <c r="JI470">
        <v>2.59644</v>
      </c>
      <c r="JJ470">
        <v>2.61963</v>
      </c>
      <c r="JK470">
        <v>1.49658</v>
      </c>
      <c r="JL470">
        <v>2.40479</v>
      </c>
      <c r="JM470">
        <v>1.54907</v>
      </c>
      <c r="JN470">
        <v>2.44385</v>
      </c>
      <c r="JO470">
        <v>34.2814</v>
      </c>
      <c r="JP470">
        <v>15.1127</v>
      </c>
      <c r="JQ470">
        <v>18</v>
      </c>
      <c r="JR470">
        <v>508.572</v>
      </c>
      <c r="JS470">
        <v>426.284</v>
      </c>
      <c r="JT470">
        <v>22.6453</v>
      </c>
      <c r="JU470">
        <v>42.4787</v>
      </c>
      <c r="JV470">
        <v>30.0001</v>
      </c>
      <c r="JW470">
        <v>42.3429</v>
      </c>
      <c r="JX470">
        <v>42.1989</v>
      </c>
      <c r="JY470">
        <v>52.2238</v>
      </c>
      <c r="JZ470">
        <v>0</v>
      </c>
      <c r="KA470">
        <v>18.8893</v>
      </c>
      <c r="KB470">
        <v>22.2132</v>
      </c>
      <c r="KC470">
        <v>1142.32</v>
      </c>
      <c r="KD470">
        <v>17.4926</v>
      </c>
      <c r="KE470">
        <v>98.5956</v>
      </c>
      <c r="KF470">
        <v>92.04219999999999</v>
      </c>
    </row>
    <row r="471" spans="1:292">
      <c r="A471">
        <v>453</v>
      </c>
      <c r="B471">
        <v>1694447323</v>
      </c>
      <c r="C471">
        <v>13242.5</v>
      </c>
      <c r="D471" t="s">
        <v>1348</v>
      </c>
      <c r="E471" t="s">
        <v>1349</v>
      </c>
      <c r="F471">
        <v>5</v>
      </c>
      <c r="G471" t="s">
        <v>1212</v>
      </c>
      <c r="H471">
        <v>1694447315.5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K471*DK471*100.0/(AV471*EE471),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K471*DK471*100.0/(AV471*EE471),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1142.267245527542</v>
      </c>
      <c r="AJ471">
        <v>1053.217272727273</v>
      </c>
      <c r="AK471">
        <v>3.404691252792438</v>
      </c>
      <c r="AL471">
        <v>65.84886567210333</v>
      </c>
      <c r="AM471">
        <f>(AO471 - AN471 + DX471*1E3/(8.314*(DZ471+273.15)) * AQ471/DW471 * AP471) * DW471/(100*DK471) * 1000/(1000 - AO471)</f>
        <v>0</v>
      </c>
      <c r="AN471">
        <v>14.09683417935226</v>
      </c>
      <c r="AO471">
        <v>22.48244484848485</v>
      </c>
      <c r="AP471">
        <v>0.0003906600255786345</v>
      </c>
      <c r="AQ471">
        <v>103.5088978643958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429</v>
      </c>
      <c r="AX471" t="s">
        <v>429</v>
      </c>
      <c r="AY471">
        <v>0</v>
      </c>
      <c r="AZ471">
        <v>0</v>
      </c>
      <c r="BA471">
        <f>1-AY471/AZ471</f>
        <v>0</v>
      </c>
      <c r="BB471">
        <v>0</v>
      </c>
      <c r="BC471" t="s">
        <v>429</v>
      </c>
      <c r="BD471" t="s">
        <v>429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429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4.16</v>
      </c>
      <c r="DL471">
        <v>0.5</v>
      </c>
      <c r="DM471" t="s">
        <v>430</v>
      </c>
      <c r="DN471">
        <v>2</v>
      </c>
      <c r="DO471" t="b">
        <v>1</v>
      </c>
      <c r="DP471">
        <v>1694447315.5</v>
      </c>
      <c r="DQ471">
        <v>1006.219518518519</v>
      </c>
      <c r="DR471">
        <v>1110.481111111111</v>
      </c>
      <c r="DS471">
        <v>22.47442962962963</v>
      </c>
      <c r="DT471">
        <v>14.01241851851852</v>
      </c>
      <c r="DU471">
        <v>1041.826296296296</v>
      </c>
      <c r="DV471">
        <v>26.33461111111112</v>
      </c>
      <c r="DW471">
        <v>500.0348148148148</v>
      </c>
      <c r="DX471">
        <v>84.40840370370371</v>
      </c>
      <c r="DY471">
        <v>0.1000269962962963</v>
      </c>
      <c r="DZ471">
        <v>28.6499</v>
      </c>
      <c r="EA471">
        <v>28.12925925925926</v>
      </c>
      <c r="EB471">
        <v>999.9000000000001</v>
      </c>
      <c r="EC471">
        <v>0</v>
      </c>
      <c r="ED471">
        <v>0</v>
      </c>
      <c r="EE471">
        <v>9997.88962962963</v>
      </c>
      <c r="EF471">
        <v>0</v>
      </c>
      <c r="EG471">
        <v>1555.417407407407</v>
      </c>
      <c r="EH471">
        <v>-104.2604444444444</v>
      </c>
      <c r="EI471">
        <v>1029.355185185185</v>
      </c>
      <c r="EJ471">
        <v>1126.262962962963</v>
      </c>
      <c r="EK471">
        <v>8.461999999999998</v>
      </c>
      <c r="EL471">
        <v>1110.481111111111</v>
      </c>
      <c r="EM471">
        <v>14.01241851851852</v>
      </c>
      <c r="EN471">
        <v>1.897029629629629</v>
      </c>
      <c r="EO471">
        <v>1.182766296296296</v>
      </c>
      <c r="EP471">
        <v>16.6101037037037</v>
      </c>
      <c r="EQ471">
        <v>9.386182962962963</v>
      </c>
      <c r="ER471">
        <v>2000.014074074074</v>
      </c>
      <c r="ES471">
        <v>0.9799965555555556</v>
      </c>
      <c r="ET471">
        <v>0.02000342962962963</v>
      </c>
      <c r="EU471">
        <v>0</v>
      </c>
      <c r="EV471">
        <v>650.871962962963</v>
      </c>
      <c r="EW471">
        <v>5.00078</v>
      </c>
      <c r="EX471">
        <v>14554.57037037037</v>
      </c>
      <c r="EY471">
        <v>16379.73333333333</v>
      </c>
      <c r="EZ471">
        <v>48.21722222222221</v>
      </c>
      <c r="FA471">
        <v>49.51377777777778</v>
      </c>
      <c r="FB471">
        <v>48.62244444444445</v>
      </c>
      <c r="FC471">
        <v>48.73588888888889</v>
      </c>
      <c r="FD471">
        <v>48.53225925925926</v>
      </c>
      <c r="FE471">
        <v>1955.104074074074</v>
      </c>
      <c r="FF471">
        <v>39.91</v>
      </c>
      <c r="FG471">
        <v>0</v>
      </c>
      <c r="FH471">
        <v>1694447323.5</v>
      </c>
      <c r="FI471">
        <v>0</v>
      </c>
      <c r="FJ471">
        <v>650.89472</v>
      </c>
      <c r="FK471">
        <v>-5.789538451699072</v>
      </c>
      <c r="FL471">
        <v>-100.7538460152865</v>
      </c>
      <c r="FM471">
        <v>14553.792</v>
      </c>
      <c r="FN471">
        <v>15</v>
      </c>
      <c r="FO471">
        <v>1694445743.6</v>
      </c>
      <c r="FP471" t="s">
        <v>1213</v>
      </c>
      <c r="FQ471">
        <v>1694445743.6</v>
      </c>
      <c r="FR471">
        <v>1694445732.6</v>
      </c>
      <c r="FS471">
        <v>6</v>
      </c>
      <c r="FT471">
        <v>-0.279</v>
      </c>
      <c r="FU471">
        <v>-0.156</v>
      </c>
      <c r="FV471">
        <v>-26.299</v>
      </c>
      <c r="FW471">
        <v>-3.906</v>
      </c>
      <c r="FX471">
        <v>420</v>
      </c>
      <c r="FY471">
        <v>24</v>
      </c>
      <c r="FZ471">
        <v>0.06</v>
      </c>
      <c r="GA471">
        <v>0.06</v>
      </c>
      <c r="GB471">
        <v>-104.2550975609756</v>
      </c>
      <c r="GC471">
        <v>-0.0007317073171905276</v>
      </c>
      <c r="GD471">
        <v>0.1832650758950874</v>
      </c>
      <c r="GE471">
        <v>1</v>
      </c>
      <c r="GF471">
        <v>8.51806731707317</v>
      </c>
      <c r="GG471">
        <v>-0.9871862717770089</v>
      </c>
      <c r="GH471">
        <v>0.09814665137297723</v>
      </c>
      <c r="GI471">
        <v>0</v>
      </c>
      <c r="GJ471">
        <v>1</v>
      </c>
      <c r="GK471">
        <v>2</v>
      </c>
      <c r="GL471" t="s">
        <v>438</v>
      </c>
      <c r="GM471">
        <v>3.1032</v>
      </c>
      <c r="GN471">
        <v>2.75808</v>
      </c>
      <c r="GO471">
        <v>0.152588</v>
      </c>
      <c r="GP471">
        <v>0.158562</v>
      </c>
      <c r="GQ471">
        <v>0.10546</v>
      </c>
      <c r="GR471">
        <v>0.0677989</v>
      </c>
      <c r="GS471">
        <v>21359.1</v>
      </c>
      <c r="GT471">
        <v>19960.8</v>
      </c>
      <c r="GU471">
        <v>25787.4</v>
      </c>
      <c r="GV471">
        <v>24094.1</v>
      </c>
      <c r="GW471">
        <v>37086.7</v>
      </c>
      <c r="GX471">
        <v>32915.2</v>
      </c>
      <c r="GY471">
        <v>45131.5</v>
      </c>
      <c r="GZ471">
        <v>38195.5</v>
      </c>
      <c r="HA471">
        <v>1.76333</v>
      </c>
      <c r="HB471">
        <v>1.62122</v>
      </c>
      <c r="HC471">
        <v>-0.130452</v>
      </c>
      <c r="HD471">
        <v>0</v>
      </c>
      <c r="HE471">
        <v>30.2533</v>
      </c>
      <c r="HF471">
        <v>999.9</v>
      </c>
      <c r="HG471">
        <v>36.2</v>
      </c>
      <c r="HH471">
        <v>31.2</v>
      </c>
      <c r="HI471">
        <v>19.5685</v>
      </c>
      <c r="HJ471">
        <v>61.5248</v>
      </c>
      <c r="HK471">
        <v>24.2268</v>
      </c>
      <c r="HL471">
        <v>1</v>
      </c>
      <c r="HM471">
        <v>1.37571</v>
      </c>
      <c r="HN471">
        <v>9.28105</v>
      </c>
      <c r="HO471">
        <v>20.0657</v>
      </c>
      <c r="HP471">
        <v>5.20606</v>
      </c>
      <c r="HQ471">
        <v>11.992</v>
      </c>
      <c r="HR471">
        <v>4.96145</v>
      </c>
      <c r="HS471">
        <v>3.27408</v>
      </c>
      <c r="HT471">
        <v>9999</v>
      </c>
      <c r="HU471">
        <v>9999</v>
      </c>
      <c r="HV471">
        <v>9999</v>
      </c>
      <c r="HW471">
        <v>164.1</v>
      </c>
      <c r="HX471">
        <v>1.86372</v>
      </c>
      <c r="HY471">
        <v>1.85975</v>
      </c>
      <c r="HZ471">
        <v>1.85806</v>
      </c>
      <c r="IA471">
        <v>1.85944</v>
      </c>
      <c r="IB471">
        <v>1.85959</v>
      </c>
      <c r="IC471">
        <v>1.85806</v>
      </c>
      <c r="ID471">
        <v>1.85708</v>
      </c>
      <c r="IE471">
        <v>1.85211</v>
      </c>
      <c r="IF471">
        <v>0</v>
      </c>
      <c r="IG471">
        <v>0</v>
      </c>
      <c r="IH471">
        <v>0</v>
      </c>
      <c r="II471">
        <v>0</v>
      </c>
      <c r="IJ471" t="s">
        <v>433</v>
      </c>
      <c r="IK471" t="s">
        <v>434</v>
      </c>
      <c r="IL471" t="s">
        <v>435</v>
      </c>
      <c r="IM471" t="s">
        <v>435</v>
      </c>
      <c r="IN471" t="s">
        <v>435</v>
      </c>
      <c r="IO471" t="s">
        <v>435</v>
      </c>
      <c r="IP471">
        <v>0</v>
      </c>
      <c r="IQ471">
        <v>100</v>
      </c>
      <c r="IR471">
        <v>100</v>
      </c>
      <c r="IS471">
        <v>-35.94</v>
      </c>
      <c r="IT471">
        <v>-3.8605</v>
      </c>
      <c r="IU471">
        <v>-16.6085</v>
      </c>
      <c r="IV471">
        <v>-0.025043</v>
      </c>
      <c r="IW471">
        <v>8.203140000000001E-06</v>
      </c>
      <c r="IX471">
        <v>-1.60171E-09</v>
      </c>
      <c r="IY471">
        <v>-1.888628221791511</v>
      </c>
      <c r="IZ471">
        <v>-0.1542298006697892</v>
      </c>
      <c r="JA471">
        <v>0.004482180110296973</v>
      </c>
      <c r="JB471">
        <v>-5.576280945024944E-05</v>
      </c>
      <c r="JC471">
        <v>4</v>
      </c>
      <c r="JD471">
        <v>1967</v>
      </c>
      <c r="JE471">
        <v>1</v>
      </c>
      <c r="JF471">
        <v>28</v>
      </c>
      <c r="JG471">
        <v>26.3</v>
      </c>
      <c r="JH471">
        <v>26.5</v>
      </c>
      <c r="JI471">
        <v>2.62939</v>
      </c>
      <c r="JJ471">
        <v>2.62207</v>
      </c>
      <c r="JK471">
        <v>1.49658</v>
      </c>
      <c r="JL471">
        <v>2.40479</v>
      </c>
      <c r="JM471">
        <v>1.54907</v>
      </c>
      <c r="JN471">
        <v>2.35718</v>
      </c>
      <c r="JO471">
        <v>34.2814</v>
      </c>
      <c r="JP471">
        <v>15.1039</v>
      </c>
      <c r="JQ471">
        <v>18</v>
      </c>
      <c r="JR471">
        <v>508.604</v>
      </c>
      <c r="JS471">
        <v>426.379</v>
      </c>
      <c r="JT471">
        <v>22.6259</v>
      </c>
      <c r="JU471">
        <v>42.4798</v>
      </c>
      <c r="JV471">
        <v>30</v>
      </c>
      <c r="JW471">
        <v>42.3452</v>
      </c>
      <c r="JX471">
        <v>42.1989</v>
      </c>
      <c r="JY471">
        <v>52.7942</v>
      </c>
      <c r="JZ471">
        <v>0</v>
      </c>
      <c r="KA471">
        <v>19.2902</v>
      </c>
      <c r="KB471">
        <v>22.0908</v>
      </c>
      <c r="KC471">
        <v>1155.7</v>
      </c>
      <c r="KD471">
        <v>17.7502</v>
      </c>
      <c r="KE471">
        <v>98.59610000000001</v>
      </c>
      <c r="KF471">
        <v>92.0423</v>
      </c>
    </row>
    <row r="472" spans="1:292">
      <c r="A472">
        <v>454</v>
      </c>
      <c r="B472">
        <v>1694447328</v>
      </c>
      <c r="C472">
        <v>13247.5</v>
      </c>
      <c r="D472" t="s">
        <v>1350</v>
      </c>
      <c r="E472" t="s">
        <v>1351</v>
      </c>
      <c r="F472">
        <v>5</v>
      </c>
      <c r="G472" t="s">
        <v>1212</v>
      </c>
      <c r="H472">
        <v>1694447320.214286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K472*DK472*100.0/(AV472*EE472),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K472*DK472*100.0/(AV472*EE472),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1159.658770378949</v>
      </c>
      <c r="AJ472">
        <v>1070.333575757575</v>
      </c>
      <c r="AK472">
        <v>3.444620854332599</v>
      </c>
      <c r="AL472">
        <v>65.84886567210333</v>
      </c>
      <c r="AM472">
        <f>(AO472 - AN472 + DX472*1E3/(8.314*(DZ472+273.15)) * AQ472/DW472 * AP472) * DW472/(100*DK472) * 1000/(1000 - AO472)</f>
        <v>0</v>
      </c>
      <c r="AN472">
        <v>14.196026352722</v>
      </c>
      <c r="AO472">
        <v>22.50836848484848</v>
      </c>
      <c r="AP472">
        <v>0.0006144898519826411</v>
      </c>
      <c r="AQ472">
        <v>103.5088978643958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429</v>
      </c>
      <c r="AX472" t="s">
        <v>429</v>
      </c>
      <c r="AY472">
        <v>0</v>
      </c>
      <c r="AZ472">
        <v>0</v>
      </c>
      <c r="BA472">
        <f>1-AY472/AZ472</f>
        <v>0</v>
      </c>
      <c r="BB472">
        <v>0</v>
      </c>
      <c r="BC472" t="s">
        <v>429</v>
      </c>
      <c r="BD472" t="s">
        <v>429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429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4.16</v>
      </c>
      <c r="DL472">
        <v>0.5</v>
      </c>
      <c r="DM472" t="s">
        <v>430</v>
      </c>
      <c r="DN472">
        <v>2</v>
      </c>
      <c r="DO472" t="b">
        <v>1</v>
      </c>
      <c r="DP472">
        <v>1694447320.214286</v>
      </c>
      <c r="DQ472">
        <v>1021.940321428571</v>
      </c>
      <c r="DR472">
        <v>1126.257142857143</v>
      </c>
      <c r="DS472">
        <v>22.47981428571428</v>
      </c>
      <c r="DT472">
        <v>14.10018928571429</v>
      </c>
      <c r="DU472">
        <v>1057.756428571428</v>
      </c>
      <c r="DV472">
        <v>26.34018214285715</v>
      </c>
      <c r="DW472">
        <v>500.0160357142857</v>
      </c>
      <c r="DX472">
        <v>84.40796785714285</v>
      </c>
      <c r="DY472">
        <v>0.09999623928571429</v>
      </c>
      <c r="DZ472">
        <v>28.63775714285715</v>
      </c>
      <c r="EA472">
        <v>28.12577857142857</v>
      </c>
      <c r="EB472">
        <v>999.9000000000002</v>
      </c>
      <c r="EC472">
        <v>0</v>
      </c>
      <c r="ED472">
        <v>0</v>
      </c>
      <c r="EE472">
        <v>9999.243571428571</v>
      </c>
      <c r="EF472">
        <v>0</v>
      </c>
      <c r="EG472">
        <v>1555.700714285714</v>
      </c>
      <c r="EH472">
        <v>-104.3155714285714</v>
      </c>
      <c r="EI472">
        <v>1045.443214285714</v>
      </c>
      <c r="EJ472">
        <v>1142.365714285714</v>
      </c>
      <c r="EK472">
        <v>8.379619642857143</v>
      </c>
      <c r="EL472">
        <v>1126.257142857143</v>
      </c>
      <c r="EM472">
        <v>14.10018928571429</v>
      </c>
      <c r="EN472">
        <v>1.897473571428572</v>
      </c>
      <c r="EO472">
        <v>1.190168571428571</v>
      </c>
      <c r="EP472">
        <v>16.61378571428572</v>
      </c>
      <c r="EQ472">
        <v>9.478887499999999</v>
      </c>
      <c r="ER472">
        <v>2000.028928571429</v>
      </c>
      <c r="ES472">
        <v>0.97999675</v>
      </c>
      <c r="ET472">
        <v>0.02000323928571429</v>
      </c>
      <c r="EU472">
        <v>0</v>
      </c>
      <c r="EV472">
        <v>650.5238928571428</v>
      </c>
      <c r="EW472">
        <v>5.00078</v>
      </c>
      <c r="EX472">
        <v>14547.71071428571</v>
      </c>
      <c r="EY472">
        <v>16379.86428571428</v>
      </c>
      <c r="EZ472">
        <v>48.19835714285713</v>
      </c>
      <c r="FA472">
        <v>49.51324999999999</v>
      </c>
      <c r="FB472">
        <v>48.60917857142857</v>
      </c>
      <c r="FC472">
        <v>48.73864285714285</v>
      </c>
      <c r="FD472">
        <v>48.51542857142856</v>
      </c>
      <c r="FE472">
        <v>1955.118928571428</v>
      </c>
      <c r="FF472">
        <v>39.91</v>
      </c>
      <c r="FG472">
        <v>0</v>
      </c>
      <c r="FH472">
        <v>1694447328.9</v>
      </c>
      <c r="FI472">
        <v>0</v>
      </c>
      <c r="FJ472">
        <v>650.5034615384616</v>
      </c>
      <c r="FK472">
        <v>-3.454427350887466</v>
      </c>
      <c r="FL472">
        <v>-73.23076921863689</v>
      </c>
      <c r="FM472">
        <v>14546.48461538461</v>
      </c>
      <c r="FN472">
        <v>15</v>
      </c>
      <c r="FO472">
        <v>1694445743.6</v>
      </c>
      <c r="FP472" t="s">
        <v>1213</v>
      </c>
      <c r="FQ472">
        <v>1694445743.6</v>
      </c>
      <c r="FR472">
        <v>1694445732.6</v>
      </c>
      <c r="FS472">
        <v>6</v>
      </c>
      <c r="FT472">
        <v>-0.279</v>
      </c>
      <c r="FU472">
        <v>-0.156</v>
      </c>
      <c r="FV472">
        <v>-26.299</v>
      </c>
      <c r="FW472">
        <v>-3.906</v>
      </c>
      <c r="FX472">
        <v>420</v>
      </c>
      <c r="FY472">
        <v>24</v>
      </c>
      <c r="FZ472">
        <v>0.06</v>
      </c>
      <c r="GA472">
        <v>0.06</v>
      </c>
      <c r="GB472">
        <v>-104.336875</v>
      </c>
      <c r="GC472">
        <v>-0.4271482176357227</v>
      </c>
      <c r="GD472">
        <v>0.16771392123196</v>
      </c>
      <c r="GE472">
        <v>0</v>
      </c>
      <c r="GF472">
        <v>8.424391499999999</v>
      </c>
      <c r="GG472">
        <v>-1.050703114446542</v>
      </c>
      <c r="GH472">
        <v>0.1012308097258437</v>
      </c>
      <c r="GI472">
        <v>0</v>
      </c>
      <c r="GJ472">
        <v>0</v>
      </c>
      <c r="GK472">
        <v>2</v>
      </c>
      <c r="GL472" t="s">
        <v>771</v>
      </c>
      <c r="GM472">
        <v>3.10318</v>
      </c>
      <c r="GN472">
        <v>2.75813</v>
      </c>
      <c r="GO472">
        <v>0.154125</v>
      </c>
      <c r="GP472">
        <v>0.160028</v>
      </c>
      <c r="GQ472">
        <v>0.105535</v>
      </c>
      <c r="GR472">
        <v>0.0681633</v>
      </c>
      <c r="GS472">
        <v>21320.5</v>
      </c>
      <c r="GT472">
        <v>19926.1</v>
      </c>
      <c r="GU472">
        <v>25787.7</v>
      </c>
      <c r="GV472">
        <v>24094.3</v>
      </c>
      <c r="GW472">
        <v>37084.3</v>
      </c>
      <c r="GX472">
        <v>32903.1</v>
      </c>
      <c r="GY472">
        <v>45132.1</v>
      </c>
      <c r="GZ472">
        <v>38196.1</v>
      </c>
      <c r="HA472">
        <v>1.76348</v>
      </c>
      <c r="HB472">
        <v>1.62153</v>
      </c>
      <c r="HC472">
        <v>-0.13046</v>
      </c>
      <c r="HD472">
        <v>0</v>
      </c>
      <c r="HE472">
        <v>30.2507</v>
      </c>
      <c r="HF472">
        <v>999.9</v>
      </c>
      <c r="HG472">
        <v>36.3</v>
      </c>
      <c r="HH472">
        <v>31.2</v>
      </c>
      <c r="HI472">
        <v>19.6232</v>
      </c>
      <c r="HJ472">
        <v>61.4448</v>
      </c>
      <c r="HK472">
        <v>24.1506</v>
      </c>
      <c r="HL472">
        <v>1</v>
      </c>
      <c r="HM472">
        <v>1.37561</v>
      </c>
      <c r="HN472">
        <v>9.28105</v>
      </c>
      <c r="HO472">
        <v>20.0659</v>
      </c>
      <c r="HP472">
        <v>5.20576</v>
      </c>
      <c r="HQ472">
        <v>11.992</v>
      </c>
      <c r="HR472">
        <v>4.9615</v>
      </c>
      <c r="HS472">
        <v>3.27397</v>
      </c>
      <c r="HT472">
        <v>9999</v>
      </c>
      <c r="HU472">
        <v>9999</v>
      </c>
      <c r="HV472">
        <v>9999</v>
      </c>
      <c r="HW472">
        <v>164.1</v>
      </c>
      <c r="HX472">
        <v>1.86372</v>
      </c>
      <c r="HY472">
        <v>1.85975</v>
      </c>
      <c r="HZ472">
        <v>1.85806</v>
      </c>
      <c r="IA472">
        <v>1.85944</v>
      </c>
      <c r="IB472">
        <v>1.85959</v>
      </c>
      <c r="IC472">
        <v>1.85806</v>
      </c>
      <c r="ID472">
        <v>1.85711</v>
      </c>
      <c r="IE472">
        <v>1.85211</v>
      </c>
      <c r="IF472">
        <v>0</v>
      </c>
      <c r="IG472">
        <v>0</v>
      </c>
      <c r="IH472">
        <v>0</v>
      </c>
      <c r="II472">
        <v>0</v>
      </c>
      <c r="IJ472" t="s">
        <v>433</v>
      </c>
      <c r="IK472" t="s">
        <v>434</v>
      </c>
      <c r="IL472" t="s">
        <v>435</v>
      </c>
      <c r="IM472" t="s">
        <v>435</v>
      </c>
      <c r="IN472" t="s">
        <v>435</v>
      </c>
      <c r="IO472" t="s">
        <v>435</v>
      </c>
      <c r="IP472">
        <v>0</v>
      </c>
      <c r="IQ472">
        <v>100</v>
      </c>
      <c r="IR472">
        <v>100</v>
      </c>
      <c r="IS472">
        <v>-36.16</v>
      </c>
      <c r="IT472">
        <v>-3.8615</v>
      </c>
      <c r="IU472">
        <v>-16.6085</v>
      </c>
      <c r="IV472">
        <v>-0.025043</v>
      </c>
      <c r="IW472">
        <v>8.203140000000001E-06</v>
      </c>
      <c r="IX472">
        <v>-1.60171E-09</v>
      </c>
      <c r="IY472">
        <v>-1.888628221791511</v>
      </c>
      <c r="IZ472">
        <v>-0.1542298006697892</v>
      </c>
      <c r="JA472">
        <v>0.004482180110296973</v>
      </c>
      <c r="JB472">
        <v>-5.576280945024944E-05</v>
      </c>
      <c r="JC472">
        <v>4</v>
      </c>
      <c r="JD472">
        <v>1967</v>
      </c>
      <c r="JE472">
        <v>1</v>
      </c>
      <c r="JF472">
        <v>28</v>
      </c>
      <c r="JG472">
        <v>26.4</v>
      </c>
      <c r="JH472">
        <v>26.6</v>
      </c>
      <c r="JI472">
        <v>2.65747</v>
      </c>
      <c r="JJ472">
        <v>2.62329</v>
      </c>
      <c r="JK472">
        <v>1.49658</v>
      </c>
      <c r="JL472">
        <v>2.40601</v>
      </c>
      <c r="JM472">
        <v>1.54907</v>
      </c>
      <c r="JN472">
        <v>2.42432</v>
      </c>
      <c r="JO472">
        <v>34.2814</v>
      </c>
      <c r="JP472">
        <v>15.1127</v>
      </c>
      <c r="JQ472">
        <v>18</v>
      </c>
      <c r="JR472">
        <v>508.71</v>
      </c>
      <c r="JS472">
        <v>426.571</v>
      </c>
      <c r="JT472">
        <v>22.6107</v>
      </c>
      <c r="JU472">
        <v>42.4832</v>
      </c>
      <c r="JV472">
        <v>29.9999</v>
      </c>
      <c r="JW472">
        <v>42.3463</v>
      </c>
      <c r="JX472">
        <v>42.1989</v>
      </c>
      <c r="JY472">
        <v>53.434</v>
      </c>
      <c r="JZ472">
        <v>0</v>
      </c>
      <c r="KA472">
        <v>20.0953</v>
      </c>
      <c r="KB472">
        <v>21.9623</v>
      </c>
      <c r="KC472">
        <v>1175.74</v>
      </c>
      <c r="KD472">
        <v>17.9962</v>
      </c>
      <c r="KE472">
        <v>98.5972</v>
      </c>
      <c r="KF472">
        <v>92.04340000000001</v>
      </c>
    </row>
    <row r="473" spans="1:292">
      <c r="A473">
        <v>455</v>
      </c>
      <c r="B473">
        <v>1694447333</v>
      </c>
      <c r="C473">
        <v>13252.5</v>
      </c>
      <c r="D473" t="s">
        <v>1352</v>
      </c>
      <c r="E473" t="s">
        <v>1353</v>
      </c>
      <c r="F473">
        <v>5</v>
      </c>
      <c r="G473" t="s">
        <v>1212</v>
      </c>
      <c r="H473">
        <v>1694447325.5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K473*DK473*100.0/(AV473*EE473),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K473*DK473*100.0/(AV473*EE473),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1176.59488364593</v>
      </c>
      <c r="AJ473">
        <v>1087.490303030303</v>
      </c>
      <c r="AK473">
        <v>3.431018838382063</v>
      </c>
      <c r="AL473">
        <v>65.84886567210333</v>
      </c>
      <c r="AM473">
        <f>(AO473 - AN473 + DX473*1E3/(8.314*(DZ473+273.15)) * AQ473/DW473 * AP473) * DW473/(100*DK473) * 1000/(1000 - AO473)</f>
        <v>0</v>
      </c>
      <c r="AN473">
        <v>14.30813204819708</v>
      </c>
      <c r="AO473">
        <v>22.54163999999999</v>
      </c>
      <c r="AP473">
        <v>0.005637124695882335</v>
      </c>
      <c r="AQ473">
        <v>103.5088978643958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429</v>
      </c>
      <c r="AX473" t="s">
        <v>429</v>
      </c>
      <c r="AY473">
        <v>0</v>
      </c>
      <c r="AZ473">
        <v>0</v>
      </c>
      <c r="BA473">
        <f>1-AY473/AZ473</f>
        <v>0</v>
      </c>
      <c r="BB473">
        <v>0</v>
      </c>
      <c r="BC473" t="s">
        <v>429</v>
      </c>
      <c r="BD473" t="s">
        <v>429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429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4.16</v>
      </c>
      <c r="DL473">
        <v>0.5</v>
      </c>
      <c r="DM473" t="s">
        <v>430</v>
      </c>
      <c r="DN473">
        <v>2</v>
      </c>
      <c r="DO473" t="b">
        <v>1</v>
      </c>
      <c r="DP473">
        <v>1694447325.5</v>
      </c>
      <c r="DQ473">
        <v>1039.564074074074</v>
      </c>
      <c r="DR473">
        <v>1143.970740740741</v>
      </c>
      <c r="DS473">
        <v>22.49945185185185</v>
      </c>
      <c r="DT473">
        <v>14.2062962962963</v>
      </c>
      <c r="DU473">
        <v>1075.611851851852</v>
      </c>
      <c r="DV473">
        <v>26.36052592592593</v>
      </c>
      <c r="DW473">
        <v>500.005037037037</v>
      </c>
      <c r="DX473">
        <v>84.40712962962964</v>
      </c>
      <c r="DY473">
        <v>0.09998316296296296</v>
      </c>
      <c r="DZ473">
        <v>28.62674814814815</v>
      </c>
      <c r="EA473">
        <v>28.12871481481482</v>
      </c>
      <c r="EB473">
        <v>999.9000000000001</v>
      </c>
      <c r="EC473">
        <v>0</v>
      </c>
      <c r="ED473">
        <v>0</v>
      </c>
      <c r="EE473">
        <v>10004.4037037037</v>
      </c>
      <c r="EF473">
        <v>0</v>
      </c>
      <c r="EG473">
        <v>1555.754814814815</v>
      </c>
      <c r="EH473">
        <v>-104.4047037037037</v>
      </c>
      <c r="EI473">
        <v>1063.492962962963</v>
      </c>
      <c r="EJ473">
        <v>1160.457037037037</v>
      </c>
      <c r="EK473">
        <v>8.293159629629629</v>
      </c>
      <c r="EL473">
        <v>1143.970740740741</v>
      </c>
      <c r="EM473">
        <v>14.2062962962963</v>
      </c>
      <c r="EN473">
        <v>1.899112962962963</v>
      </c>
      <c r="EO473">
        <v>1.199112222222222</v>
      </c>
      <c r="EP473">
        <v>16.62736666666667</v>
      </c>
      <c r="EQ473">
        <v>9.590262592592593</v>
      </c>
      <c r="ER473">
        <v>2000.002962962963</v>
      </c>
      <c r="ES473">
        <v>0.9799965555555556</v>
      </c>
      <c r="ET473">
        <v>0.02000342962962963</v>
      </c>
      <c r="EU473">
        <v>0</v>
      </c>
      <c r="EV473">
        <v>650.2718148148148</v>
      </c>
      <c r="EW473">
        <v>5.00078</v>
      </c>
      <c r="EX473">
        <v>14541.75925925926</v>
      </c>
      <c r="EY473">
        <v>16379.65185185185</v>
      </c>
      <c r="EZ473">
        <v>48.18959259259258</v>
      </c>
      <c r="FA473">
        <v>49.50448148148148</v>
      </c>
      <c r="FB473">
        <v>48.58307407407406</v>
      </c>
      <c r="FC473">
        <v>48.73818518518518</v>
      </c>
      <c r="FD473">
        <v>48.50899999999999</v>
      </c>
      <c r="FE473">
        <v>1955.092962962963</v>
      </c>
      <c r="FF473">
        <v>39.91</v>
      </c>
      <c r="FG473">
        <v>0</v>
      </c>
      <c r="FH473">
        <v>1694447333.1</v>
      </c>
      <c r="FI473">
        <v>0</v>
      </c>
      <c r="FJ473">
        <v>650.2976</v>
      </c>
      <c r="FK473">
        <v>-2.739230778001629</v>
      </c>
      <c r="FL473">
        <v>-50.69230778795853</v>
      </c>
      <c r="FM473">
        <v>14541.724</v>
      </c>
      <c r="FN473">
        <v>15</v>
      </c>
      <c r="FO473">
        <v>1694445743.6</v>
      </c>
      <c r="FP473" t="s">
        <v>1213</v>
      </c>
      <c r="FQ473">
        <v>1694445743.6</v>
      </c>
      <c r="FR473">
        <v>1694445732.6</v>
      </c>
      <c r="FS473">
        <v>6</v>
      </c>
      <c r="FT473">
        <v>-0.279</v>
      </c>
      <c r="FU473">
        <v>-0.156</v>
      </c>
      <c r="FV473">
        <v>-26.299</v>
      </c>
      <c r="FW473">
        <v>-3.906</v>
      </c>
      <c r="FX473">
        <v>420</v>
      </c>
      <c r="FY473">
        <v>24</v>
      </c>
      <c r="FZ473">
        <v>0.06</v>
      </c>
      <c r="GA473">
        <v>0.06</v>
      </c>
      <c r="GB473">
        <v>-104.329475</v>
      </c>
      <c r="GC473">
        <v>-1.175515947467102</v>
      </c>
      <c r="GD473">
        <v>0.155255432674673</v>
      </c>
      <c r="GE473">
        <v>0</v>
      </c>
      <c r="GF473">
        <v>8.355161499999999</v>
      </c>
      <c r="GG473">
        <v>-0.990383864915571</v>
      </c>
      <c r="GH473">
        <v>0.09532711318271404</v>
      </c>
      <c r="GI473">
        <v>0</v>
      </c>
      <c r="GJ473">
        <v>0</v>
      </c>
      <c r="GK473">
        <v>2</v>
      </c>
      <c r="GL473" t="s">
        <v>771</v>
      </c>
      <c r="GM473">
        <v>3.10333</v>
      </c>
      <c r="GN473">
        <v>2.75834</v>
      </c>
      <c r="GO473">
        <v>0.15565</v>
      </c>
      <c r="GP473">
        <v>0.1615</v>
      </c>
      <c r="GQ473">
        <v>0.105636</v>
      </c>
      <c r="GR473">
        <v>0.0685553</v>
      </c>
      <c r="GS473">
        <v>21282.2</v>
      </c>
      <c r="GT473">
        <v>19891.4</v>
      </c>
      <c r="GU473">
        <v>25788</v>
      </c>
      <c r="GV473">
        <v>24094.7</v>
      </c>
      <c r="GW473">
        <v>37080.7</v>
      </c>
      <c r="GX473">
        <v>32889.6</v>
      </c>
      <c r="GY473">
        <v>45132.5</v>
      </c>
      <c r="GZ473">
        <v>38196.2</v>
      </c>
      <c r="HA473">
        <v>1.76335</v>
      </c>
      <c r="HB473">
        <v>1.62143</v>
      </c>
      <c r="HC473">
        <v>-0.12942</v>
      </c>
      <c r="HD473">
        <v>0</v>
      </c>
      <c r="HE473">
        <v>30.2516</v>
      </c>
      <c r="HF473">
        <v>999.9</v>
      </c>
      <c r="HG473">
        <v>36.4</v>
      </c>
      <c r="HH473">
        <v>31.2</v>
      </c>
      <c r="HI473">
        <v>19.6774</v>
      </c>
      <c r="HJ473">
        <v>61.6948</v>
      </c>
      <c r="HK473">
        <v>24.1306</v>
      </c>
      <c r="HL473">
        <v>1</v>
      </c>
      <c r="HM473">
        <v>1.37526</v>
      </c>
      <c r="HN473">
        <v>9.28105</v>
      </c>
      <c r="HO473">
        <v>20.0665</v>
      </c>
      <c r="HP473">
        <v>5.20546</v>
      </c>
      <c r="HQ473">
        <v>11.992</v>
      </c>
      <c r="HR473">
        <v>4.9613</v>
      </c>
      <c r="HS473">
        <v>3.2741</v>
      </c>
      <c r="HT473">
        <v>9999</v>
      </c>
      <c r="HU473">
        <v>9999</v>
      </c>
      <c r="HV473">
        <v>9999</v>
      </c>
      <c r="HW473">
        <v>164.1</v>
      </c>
      <c r="HX473">
        <v>1.86371</v>
      </c>
      <c r="HY473">
        <v>1.85975</v>
      </c>
      <c r="HZ473">
        <v>1.85806</v>
      </c>
      <c r="IA473">
        <v>1.85944</v>
      </c>
      <c r="IB473">
        <v>1.85959</v>
      </c>
      <c r="IC473">
        <v>1.85806</v>
      </c>
      <c r="ID473">
        <v>1.85711</v>
      </c>
      <c r="IE473">
        <v>1.85211</v>
      </c>
      <c r="IF473">
        <v>0</v>
      </c>
      <c r="IG473">
        <v>0</v>
      </c>
      <c r="IH473">
        <v>0</v>
      </c>
      <c r="II473">
        <v>0</v>
      </c>
      <c r="IJ473" t="s">
        <v>433</v>
      </c>
      <c r="IK473" t="s">
        <v>434</v>
      </c>
      <c r="IL473" t="s">
        <v>435</v>
      </c>
      <c r="IM473" t="s">
        <v>435</v>
      </c>
      <c r="IN473" t="s">
        <v>435</v>
      </c>
      <c r="IO473" t="s">
        <v>435</v>
      </c>
      <c r="IP473">
        <v>0</v>
      </c>
      <c r="IQ473">
        <v>100</v>
      </c>
      <c r="IR473">
        <v>100</v>
      </c>
      <c r="IS473">
        <v>-36.37</v>
      </c>
      <c r="IT473">
        <v>-3.8627</v>
      </c>
      <c r="IU473">
        <v>-16.6085</v>
      </c>
      <c r="IV473">
        <v>-0.025043</v>
      </c>
      <c r="IW473">
        <v>8.203140000000001E-06</v>
      </c>
      <c r="IX473">
        <v>-1.60171E-09</v>
      </c>
      <c r="IY473">
        <v>-1.888628221791511</v>
      </c>
      <c r="IZ473">
        <v>-0.1542298006697892</v>
      </c>
      <c r="JA473">
        <v>0.004482180110296973</v>
      </c>
      <c r="JB473">
        <v>-5.576280945024944E-05</v>
      </c>
      <c r="JC473">
        <v>4</v>
      </c>
      <c r="JD473">
        <v>1967</v>
      </c>
      <c r="JE473">
        <v>1</v>
      </c>
      <c r="JF473">
        <v>28</v>
      </c>
      <c r="JG473">
        <v>26.5</v>
      </c>
      <c r="JH473">
        <v>26.7</v>
      </c>
      <c r="JI473">
        <v>2.68921</v>
      </c>
      <c r="JJ473">
        <v>2.61841</v>
      </c>
      <c r="JK473">
        <v>1.49658</v>
      </c>
      <c r="JL473">
        <v>2.40479</v>
      </c>
      <c r="JM473">
        <v>1.54907</v>
      </c>
      <c r="JN473">
        <v>2.3999</v>
      </c>
      <c r="JO473">
        <v>34.2814</v>
      </c>
      <c r="JP473">
        <v>15.1039</v>
      </c>
      <c r="JQ473">
        <v>18</v>
      </c>
      <c r="JR473">
        <v>508.628</v>
      </c>
      <c r="JS473">
        <v>426.51</v>
      </c>
      <c r="JT473">
        <v>22.6028</v>
      </c>
      <c r="JU473">
        <v>42.4864</v>
      </c>
      <c r="JV473">
        <v>29.9997</v>
      </c>
      <c r="JW473">
        <v>42.3463</v>
      </c>
      <c r="JX473">
        <v>42.1996</v>
      </c>
      <c r="JY473">
        <v>53.9996</v>
      </c>
      <c r="JZ473">
        <v>0</v>
      </c>
      <c r="KA473">
        <v>20.4881</v>
      </c>
      <c r="KB473">
        <v>21.837</v>
      </c>
      <c r="KC473">
        <v>1189.1</v>
      </c>
      <c r="KD473">
        <v>18.2177</v>
      </c>
      <c r="KE473">
        <v>98.59820000000001</v>
      </c>
      <c r="KF473">
        <v>92.0441</v>
      </c>
    </row>
    <row r="474" spans="1:292">
      <c r="A474">
        <v>456</v>
      </c>
      <c r="B474">
        <v>1694447338</v>
      </c>
      <c r="C474">
        <v>13257.5</v>
      </c>
      <c r="D474" t="s">
        <v>1354</v>
      </c>
      <c r="E474" t="s">
        <v>1355</v>
      </c>
      <c r="F474">
        <v>5</v>
      </c>
      <c r="G474" t="s">
        <v>1212</v>
      </c>
      <c r="H474">
        <v>1694447330.214286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K474*DK474*100.0/(AV474*EE474),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K474*DK474*100.0/(AV474*EE474),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1193.676950879913</v>
      </c>
      <c r="AJ474">
        <v>1104.725939393939</v>
      </c>
      <c r="AK474">
        <v>3.462591492554868</v>
      </c>
      <c r="AL474">
        <v>65.84886567210333</v>
      </c>
      <c r="AM474">
        <f>(AO474 - AN474 + DX474*1E3/(8.314*(DZ474+273.15)) * AQ474/DW474 * AP474) * DW474/(100*DK474) * 1000/(1000 - AO474)</f>
        <v>0</v>
      </c>
      <c r="AN474">
        <v>14.4156893212425</v>
      </c>
      <c r="AO474">
        <v>22.57925575757575</v>
      </c>
      <c r="AP474">
        <v>0.006641821955725272</v>
      </c>
      <c r="AQ474">
        <v>103.5088978643958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429</v>
      </c>
      <c r="AX474" t="s">
        <v>429</v>
      </c>
      <c r="AY474">
        <v>0</v>
      </c>
      <c r="AZ474">
        <v>0</v>
      </c>
      <c r="BA474">
        <f>1-AY474/AZ474</f>
        <v>0</v>
      </c>
      <c r="BB474">
        <v>0</v>
      </c>
      <c r="BC474" t="s">
        <v>429</v>
      </c>
      <c r="BD474" t="s">
        <v>429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429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4.16</v>
      </c>
      <c r="DL474">
        <v>0.5</v>
      </c>
      <c r="DM474" t="s">
        <v>430</v>
      </c>
      <c r="DN474">
        <v>2</v>
      </c>
      <c r="DO474" t="b">
        <v>1</v>
      </c>
      <c r="DP474">
        <v>1694447330.214286</v>
      </c>
      <c r="DQ474">
        <v>1055.315714285714</v>
      </c>
      <c r="DR474">
        <v>1159.785</v>
      </c>
      <c r="DS474">
        <v>22.52765357142857</v>
      </c>
      <c r="DT474">
        <v>14.30720714285715</v>
      </c>
      <c r="DU474">
        <v>1091.569642857143</v>
      </c>
      <c r="DV474">
        <v>26.389725</v>
      </c>
      <c r="DW474">
        <v>500.01625</v>
      </c>
      <c r="DX474">
        <v>84.40649285714285</v>
      </c>
      <c r="DY474">
        <v>0.10014335</v>
      </c>
      <c r="DZ474">
        <v>28.61672142857143</v>
      </c>
      <c r="EA474">
        <v>28.13117142857143</v>
      </c>
      <c r="EB474">
        <v>999.9000000000002</v>
      </c>
      <c r="EC474">
        <v>0</v>
      </c>
      <c r="ED474">
        <v>0</v>
      </c>
      <c r="EE474">
        <v>10002.68607142857</v>
      </c>
      <c r="EF474">
        <v>0</v>
      </c>
      <c r="EG474">
        <v>1555.642142857143</v>
      </c>
      <c r="EH474">
        <v>-104.4675</v>
      </c>
      <c r="EI474">
        <v>1079.638214285714</v>
      </c>
      <c r="EJ474">
        <v>1176.619642857143</v>
      </c>
      <c r="EK474">
        <v>8.220453571428571</v>
      </c>
      <c r="EL474">
        <v>1159.785</v>
      </c>
      <c r="EM474">
        <v>14.30720714285715</v>
      </c>
      <c r="EN474">
        <v>1.901479285714286</v>
      </c>
      <c r="EO474">
        <v>1.207621428571429</v>
      </c>
      <c r="EP474">
        <v>16.64696071428571</v>
      </c>
      <c r="EQ474">
        <v>9.695519285714285</v>
      </c>
      <c r="ER474">
        <v>1999.988214285714</v>
      </c>
      <c r="ES474">
        <v>0.9799965357142858</v>
      </c>
      <c r="ET474">
        <v>0.02000345</v>
      </c>
      <c r="EU474">
        <v>0</v>
      </c>
      <c r="EV474">
        <v>650.1284642857144</v>
      </c>
      <c r="EW474">
        <v>5.00078</v>
      </c>
      <c r="EX474">
        <v>14537.74285714286</v>
      </c>
      <c r="EY474">
        <v>16379.53928571429</v>
      </c>
      <c r="EZ474">
        <v>48.19171428571428</v>
      </c>
      <c r="FA474">
        <v>49.49760714285714</v>
      </c>
      <c r="FB474">
        <v>48.60696428571429</v>
      </c>
      <c r="FC474">
        <v>48.74521428571428</v>
      </c>
      <c r="FD474">
        <v>48.51757142857142</v>
      </c>
      <c r="FE474">
        <v>1955.078214285715</v>
      </c>
      <c r="FF474">
        <v>39.91</v>
      </c>
      <c r="FG474">
        <v>0</v>
      </c>
      <c r="FH474">
        <v>1694447338.5</v>
      </c>
      <c r="FI474">
        <v>0</v>
      </c>
      <c r="FJ474">
        <v>650.0983076923077</v>
      </c>
      <c r="FK474">
        <v>-2.358017080668499</v>
      </c>
      <c r="FL474">
        <v>-45.98290595305102</v>
      </c>
      <c r="FM474">
        <v>14537.43076923077</v>
      </c>
      <c r="FN474">
        <v>15</v>
      </c>
      <c r="FO474">
        <v>1694445743.6</v>
      </c>
      <c r="FP474" t="s">
        <v>1213</v>
      </c>
      <c r="FQ474">
        <v>1694445743.6</v>
      </c>
      <c r="FR474">
        <v>1694445732.6</v>
      </c>
      <c r="FS474">
        <v>6</v>
      </c>
      <c r="FT474">
        <v>-0.279</v>
      </c>
      <c r="FU474">
        <v>-0.156</v>
      </c>
      <c r="FV474">
        <v>-26.299</v>
      </c>
      <c r="FW474">
        <v>-3.906</v>
      </c>
      <c r="FX474">
        <v>420</v>
      </c>
      <c r="FY474">
        <v>24</v>
      </c>
      <c r="FZ474">
        <v>0.06</v>
      </c>
      <c r="GA474">
        <v>0.06</v>
      </c>
      <c r="GB474">
        <v>-104.404487804878</v>
      </c>
      <c r="GC474">
        <v>-0.6705574912892198</v>
      </c>
      <c r="GD474">
        <v>0.1306455121742764</v>
      </c>
      <c r="GE474">
        <v>0</v>
      </c>
      <c r="GF474">
        <v>8.27107536585366</v>
      </c>
      <c r="GG474">
        <v>-0.9372071080139368</v>
      </c>
      <c r="GH474">
        <v>0.09245628544100755</v>
      </c>
      <c r="GI474">
        <v>0</v>
      </c>
      <c r="GJ474">
        <v>0</v>
      </c>
      <c r="GK474">
        <v>2</v>
      </c>
      <c r="GL474" t="s">
        <v>771</v>
      </c>
      <c r="GM474">
        <v>3.10333</v>
      </c>
      <c r="GN474">
        <v>2.75864</v>
      </c>
      <c r="GO474">
        <v>0.157176</v>
      </c>
      <c r="GP474">
        <v>0.162947</v>
      </c>
      <c r="GQ474">
        <v>0.105746</v>
      </c>
      <c r="GR474">
        <v>0.0689714</v>
      </c>
      <c r="GS474">
        <v>21243.9</v>
      </c>
      <c r="GT474">
        <v>19857.3</v>
      </c>
      <c r="GU474">
        <v>25788.3</v>
      </c>
      <c r="GV474">
        <v>24095</v>
      </c>
      <c r="GW474">
        <v>37076.8</v>
      </c>
      <c r="GX474">
        <v>32875.7</v>
      </c>
      <c r="GY474">
        <v>45133</v>
      </c>
      <c r="GZ474">
        <v>38196.8</v>
      </c>
      <c r="HA474">
        <v>1.7635</v>
      </c>
      <c r="HB474">
        <v>1.62165</v>
      </c>
      <c r="HC474">
        <v>-0.129886</v>
      </c>
      <c r="HD474">
        <v>0</v>
      </c>
      <c r="HE474">
        <v>30.2546</v>
      </c>
      <c r="HF474">
        <v>999.9</v>
      </c>
      <c r="HG474">
        <v>36.6</v>
      </c>
      <c r="HH474">
        <v>31.2</v>
      </c>
      <c r="HI474">
        <v>19.7863</v>
      </c>
      <c r="HJ474">
        <v>61.5848</v>
      </c>
      <c r="HK474">
        <v>24.0184</v>
      </c>
      <c r="HL474">
        <v>1</v>
      </c>
      <c r="HM474">
        <v>1.37487</v>
      </c>
      <c r="HN474">
        <v>9.28105</v>
      </c>
      <c r="HO474">
        <v>20.0668</v>
      </c>
      <c r="HP474">
        <v>5.20606</v>
      </c>
      <c r="HQ474">
        <v>11.992</v>
      </c>
      <c r="HR474">
        <v>4.9613</v>
      </c>
      <c r="HS474">
        <v>3.27428</v>
      </c>
      <c r="HT474">
        <v>9999</v>
      </c>
      <c r="HU474">
        <v>9999</v>
      </c>
      <c r="HV474">
        <v>9999</v>
      </c>
      <c r="HW474">
        <v>164.1</v>
      </c>
      <c r="HX474">
        <v>1.86372</v>
      </c>
      <c r="HY474">
        <v>1.85976</v>
      </c>
      <c r="HZ474">
        <v>1.85806</v>
      </c>
      <c r="IA474">
        <v>1.85945</v>
      </c>
      <c r="IB474">
        <v>1.85959</v>
      </c>
      <c r="IC474">
        <v>1.85805</v>
      </c>
      <c r="ID474">
        <v>1.85714</v>
      </c>
      <c r="IE474">
        <v>1.85211</v>
      </c>
      <c r="IF474">
        <v>0</v>
      </c>
      <c r="IG474">
        <v>0</v>
      </c>
      <c r="IH474">
        <v>0</v>
      </c>
      <c r="II474">
        <v>0</v>
      </c>
      <c r="IJ474" t="s">
        <v>433</v>
      </c>
      <c r="IK474" t="s">
        <v>434</v>
      </c>
      <c r="IL474" t="s">
        <v>435</v>
      </c>
      <c r="IM474" t="s">
        <v>435</v>
      </c>
      <c r="IN474" t="s">
        <v>435</v>
      </c>
      <c r="IO474" t="s">
        <v>435</v>
      </c>
      <c r="IP474">
        <v>0</v>
      </c>
      <c r="IQ474">
        <v>100</v>
      </c>
      <c r="IR474">
        <v>100</v>
      </c>
      <c r="IS474">
        <v>-36.59</v>
      </c>
      <c r="IT474">
        <v>-3.8641</v>
      </c>
      <c r="IU474">
        <v>-16.6085</v>
      </c>
      <c r="IV474">
        <v>-0.025043</v>
      </c>
      <c r="IW474">
        <v>8.203140000000001E-06</v>
      </c>
      <c r="IX474">
        <v>-1.60171E-09</v>
      </c>
      <c r="IY474">
        <v>-1.888628221791511</v>
      </c>
      <c r="IZ474">
        <v>-0.1542298006697892</v>
      </c>
      <c r="JA474">
        <v>0.004482180110296973</v>
      </c>
      <c r="JB474">
        <v>-5.576280945024944E-05</v>
      </c>
      <c r="JC474">
        <v>4</v>
      </c>
      <c r="JD474">
        <v>1967</v>
      </c>
      <c r="JE474">
        <v>1</v>
      </c>
      <c r="JF474">
        <v>28</v>
      </c>
      <c r="JG474">
        <v>26.6</v>
      </c>
      <c r="JH474">
        <v>26.8</v>
      </c>
      <c r="JI474">
        <v>2.71729</v>
      </c>
      <c r="JJ474">
        <v>2.62573</v>
      </c>
      <c r="JK474">
        <v>1.49658</v>
      </c>
      <c r="JL474">
        <v>2.40479</v>
      </c>
      <c r="JM474">
        <v>1.54907</v>
      </c>
      <c r="JN474">
        <v>2.42188</v>
      </c>
      <c r="JO474">
        <v>34.2814</v>
      </c>
      <c r="JP474">
        <v>15.1039</v>
      </c>
      <c r="JQ474">
        <v>18</v>
      </c>
      <c r="JR474">
        <v>508.726</v>
      </c>
      <c r="JS474">
        <v>426.666</v>
      </c>
      <c r="JT474">
        <v>22.5999</v>
      </c>
      <c r="JU474">
        <v>42.4876</v>
      </c>
      <c r="JV474">
        <v>29.9998</v>
      </c>
      <c r="JW474">
        <v>42.3463</v>
      </c>
      <c r="JX474">
        <v>42.2018</v>
      </c>
      <c r="JY474">
        <v>54.632</v>
      </c>
      <c r="JZ474">
        <v>0</v>
      </c>
      <c r="KA474">
        <v>21.2968</v>
      </c>
      <c r="KB474">
        <v>21.6987</v>
      </c>
      <c r="KC474">
        <v>1209.14</v>
      </c>
      <c r="KD474">
        <v>18.4313</v>
      </c>
      <c r="KE474">
        <v>98.5993</v>
      </c>
      <c r="KF474">
        <v>92.0455</v>
      </c>
    </row>
    <row r="475" spans="1:292">
      <c r="A475">
        <v>457</v>
      </c>
      <c r="B475">
        <v>1694447343</v>
      </c>
      <c r="C475">
        <v>13262.5</v>
      </c>
      <c r="D475" t="s">
        <v>1356</v>
      </c>
      <c r="E475" t="s">
        <v>1357</v>
      </c>
      <c r="F475">
        <v>5</v>
      </c>
      <c r="G475" t="s">
        <v>1212</v>
      </c>
      <c r="H475">
        <v>1694447335.5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K475*DK475*100.0/(AV475*EE475),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K475*DK475*100.0/(AV475*EE475),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1210.956122968345</v>
      </c>
      <c r="AJ475">
        <v>1121.835333333333</v>
      </c>
      <c r="AK475">
        <v>3.412259839180567</v>
      </c>
      <c r="AL475">
        <v>65.84886567210333</v>
      </c>
      <c r="AM475">
        <f>(AO475 - AN475 + DX475*1E3/(8.314*(DZ475+273.15)) * AQ475/DW475 * AP475) * DW475/(100*DK475) * 1000/(1000 - AO475)</f>
        <v>0</v>
      </c>
      <c r="AN475">
        <v>14.53615812713763</v>
      </c>
      <c r="AO475">
        <v>22.62991999999999</v>
      </c>
      <c r="AP475">
        <v>0.01060401169513421</v>
      </c>
      <c r="AQ475">
        <v>103.5088978643958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429</v>
      </c>
      <c r="AX475" t="s">
        <v>429</v>
      </c>
      <c r="AY475">
        <v>0</v>
      </c>
      <c r="AZ475">
        <v>0</v>
      </c>
      <c r="BA475">
        <f>1-AY475/AZ475</f>
        <v>0</v>
      </c>
      <c r="BB475">
        <v>0</v>
      </c>
      <c r="BC475" t="s">
        <v>429</v>
      </c>
      <c r="BD475" t="s">
        <v>429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429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4.16</v>
      </c>
      <c r="DL475">
        <v>0.5</v>
      </c>
      <c r="DM475" t="s">
        <v>430</v>
      </c>
      <c r="DN475">
        <v>2</v>
      </c>
      <c r="DO475" t="b">
        <v>1</v>
      </c>
      <c r="DP475">
        <v>1694447335.5</v>
      </c>
      <c r="DQ475">
        <v>1073.02962962963</v>
      </c>
      <c r="DR475">
        <v>1177.493703703704</v>
      </c>
      <c r="DS475">
        <v>22.56703703703704</v>
      </c>
      <c r="DT475">
        <v>14.4270037037037</v>
      </c>
      <c r="DU475">
        <v>1109.512962962963</v>
      </c>
      <c r="DV475">
        <v>26.4305</v>
      </c>
      <c r="DW475">
        <v>500.0368888888889</v>
      </c>
      <c r="DX475">
        <v>84.40582222222221</v>
      </c>
      <c r="DY475">
        <v>0.1001338592592592</v>
      </c>
      <c r="DZ475">
        <v>28.6099</v>
      </c>
      <c r="EA475">
        <v>28.13548148148148</v>
      </c>
      <c r="EB475">
        <v>999.9000000000001</v>
      </c>
      <c r="EC475">
        <v>0</v>
      </c>
      <c r="ED475">
        <v>0</v>
      </c>
      <c r="EE475">
        <v>10001.55777777778</v>
      </c>
      <c r="EF475">
        <v>0</v>
      </c>
      <c r="EG475">
        <v>1555.897407407407</v>
      </c>
      <c r="EH475">
        <v>-104.4625185185185</v>
      </c>
      <c r="EI475">
        <v>1097.804814814815</v>
      </c>
      <c r="EJ475">
        <v>1194.73037037037</v>
      </c>
      <c r="EK475">
        <v>8.140038148148149</v>
      </c>
      <c r="EL475">
        <v>1177.493703703704</v>
      </c>
      <c r="EM475">
        <v>14.4270037037037</v>
      </c>
      <c r="EN475">
        <v>1.904788518518518</v>
      </c>
      <c r="EO475">
        <v>1.217723703703704</v>
      </c>
      <c r="EP475">
        <v>16.67432222222222</v>
      </c>
      <c r="EQ475">
        <v>9.819696666666667</v>
      </c>
      <c r="ER475">
        <v>1999.969259259259</v>
      </c>
      <c r="ES475">
        <v>0.9799964444444446</v>
      </c>
      <c r="ET475">
        <v>0.02000352592592593</v>
      </c>
      <c r="EU475">
        <v>0</v>
      </c>
      <c r="EV475">
        <v>649.8550370370371</v>
      </c>
      <c r="EW475">
        <v>5.00078</v>
      </c>
      <c r="EX475">
        <v>14532.14074074074</v>
      </c>
      <c r="EY475">
        <v>16379.37407407408</v>
      </c>
      <c r="EZ475">
        <v>48.19422222222222</v>
      </c>
      <c r="FA475">
        <v>49.48592592592592</v>
      </c>
      <c r="FB475">
        <v>48.58548148148148</v>
      </c>
      <c r="FC475">
        <v>48.73344444444443</v>
      </c>
      <c r="FD475">
        <v>48.49974074074073</v>
      </c>
      <c r="FE475">
        <v>1955.05925925926</v>
      </c>
      <c r="FF475">
        <v>39.91</v>
      </c>
      <c r="FG475">
        <v>0</v>
      </c>
      <c r="FH475">
        <v>1694447343.3</v>
      </c>
      <c r="FI475">
        <v>0</v>
      </c>
      <c r="FJ475">
        <v>649.8267307692307</v>
      </c>
      <c r="FK475">
        <v>-3.930153833570554</v>
      </c>
      <c r="FL475">
        <v>-71.17264960820474</v>
      </c>
      <c r="FM475">
        <v>14532.26153846154</v>
      </c>
      <c r="FN475">
        <v>15</v>
      </c>
      <c r="FO475">
        <v>1694445743.6</v>
      </c>
      <c r="FP475" t="s">
        <v>1213</v>
      </c>
      <c r="FQ475">
        <v>1694445743.6</v>
      </c>
      <c r="FR475">
        <v>1694445732.6</v>
      </c>
      <c r="FS475">
        <v>6</v>
      </c>
      <c r="FT475">
        <v>-0.279</v>
      </c>
      <c r="FU475">
        <v>-0.156</v>
      </c>
      <c r="FV475">
        <v>-26.299</v>
      </c>
      <c r="FW475">
        <v>-3.906</v>
      </c>
      <c r="FX475">
        <v>420</v>
      </c>
      <c r="FY475">
        <v>24</v>
      </c>
      <c r="FZ475">
        <v>0.06</v>
      </c>
      <c r="GA475">
        <v>0.06</v>
      </c>
      <c r="GB475">
        <v>-104.4794</v>
      </c>
      <c r="GC475">
        <v>0.008465290806960972</v>
      </c>
      <c r="GD475">
        <v>0.07946722594881526</v>
      </c>
      <c r="GE475">
        <v>1</v>
      </c>
      <c r="GF475">
        <v>8.18229625</v>
      </c>
      <c r="GG475">
        <v>-0.9098245778611918</v>
      </c>
      <c r="GH475">
        <v>0.08755541233092053</v>
      </c>
      <c r="GI475">
        <v>0</v>
      </c>
      <c r="GJ475">
        <v>1</v>
      </c>
      <c r="GK475">
        <v>2</v>
      </c>
      <c r="GL475" t="s">
        <v>438</v>
      </c>
      <c r="GM475">
        <v>3.10326</v>
      </c>
      <c r="GN475">
        <v>2.75783</v>
      </c>
      <c r="GO475">
        <v>0.158672</v>
      </c>
      <c r="GP475">
        <v>0.164386</v>
      </c>
      <c r="GQ475">
        <v>0.105892</v>
      </c>
      <c r="GR475">
        <v>0.0694012</v>
      </c>
      <c r="GS475">
        <v>21206.3</v>
      </c>
      <c r="GT475">
        <v>19823.3</v>
      </c>
      <c r="GU475">
        <v>25788.5</v>
      </c>
      <c r="GV475">
        <v>24095.3</v>
      </c>
      <c r="GW475">
        <v>37071.3</v>
      </c>
      <c r="GX475">
        <v>32861.1</v>
      </c>
      <c r="GY475">
        <v>45133.2</v>
      </c>
      <c r="GZ475">
        <v>38197.1</v>
      </c>
      <c r="HA475">
        <v>1.76313</v>
      </c>
      <c r="HB475">
        <v>1.62215</v>
      </c>
      <c r="HC475">
        <v>-0.129912</v>
      </c>
      <c r="HD475">
        <v>0</v>
      </c>
      <c r="HE475">
        <v>30.2581</v>
      </c>
      <c r="HF475">
        <v>999.9</v>
      </c>
      <c r="HG475">
        <v>36.7</v>
      </c>
      <c r="HH475">
        <v>31.2</v>
      </c>
      <c r="HI475">
        <v>19.8419</v>
      </c>
      <c r="HJ475">
        <v>61.6248</v>
      </c>
      <c r="HK475">
        <v>24.0104</v>
      </c>
      <c r="HL475">
        <v>1</v>
      </c>
      <c r="HM475">
        <v>1.37449</v>
      </c>
      <c r="HN475">
        <v>9.28105</v>
      </c>
      <c r="HO475">
        <v>20.0666</v>
      </c>
      <c r="HP475">
        <v>5.20531</v>
      </c>
      <c r="HQ475">
        <v>11.992</v>
      </c>
      <c r="HR475">
        <v>4.96095</v>
      </c>
      <c r="HS475">
        <v>3.27397</v>
      </c>
      <c r="HT475">
        <v>9999</v>
      </c>
      <c r="HU475">
        <v>9999</v>
      </c>
      <c r="HV475">
        <v>9999</v>
      </c>
      <c r="HW475">
        <v>164.1</v>
      </c>
      <c r="HX475">
        <v>1.86371</v>
      </c>
      <c r="HY475">
        <v>1.85975</v>
      </c>
      <c r="HZ475">
        <v>1.85806</v>
      </c>
      <c r="IA475">
        <v>1.85944</v>
      </c>
      <c r="IB475">
        <v>1.85959</v>
      </c>
      <c r="IC475">
        <v>1.85805</v>
      </c>
      <c r="ID475">
        <v>1.85712</v>
      </c>
      <c r="IE475">
        <v>1.8521</v>
      </c>
      <c r="IF475">
        <v>0</v>
      </c>
      <c r="IG475">
        <v>0</v>
      </c>
      <c r="IH475">
        <v>0</v>
      </c>
      <c r="II475">
        <v>0</v>
      </c>
      <c r="IJ475" t="s">
        <v>433</v>
      </c>
      <c r="IK475" t="s">
        <v>434</v>
      </c>
      <c r="IL475" t="s">
        <v>435</v>
      </c>
      <c r="IM475" t="s">
        <v>435</v>
      </c>
      <c r="IN475" t="s">
        <v>435</v>
      </c>
      <c r="IO475" t="s">
        <v>435</v>
      </c>
      <c r="IP475">
        <v>0</v>
      </c>
      <c r="IQ475">
        <v>100</v>
      </c>
      <c r="IR475">
        <v>100</v>
      </c>
      <c r="IS475">
        <v>-36.81</v>
      </c>
      <c r="IT475">
        <v>-3.8658</v>
      </c>
      <c r="IU475">
        <v>-16.6085</v>
      </c>
      <c r="IV475">
        <v>-0.025043</v>
      </c>
      <c r="IW475">
        <v>8.203140000000001E-06</v>
      </c>
      <c r="IX475">
        <v>-1.60171E-09</v>
      </c>
      <c r="IY475">
        <v>-1.888628221791511</v>
      </c>
      <c r="IZ475">
        <v>-0.1542298006697892</v>
      </c>
      <c r="JA475">
        <v>0.004482180110296973</v>
      </c>
      <c r="JB475">
        <v>-5.576280945024944E-05</v>
      </c>
      <c r="JC475">
        <v>4</v>
      </c>
      <c r="JD475">
        <v>1967</v>
      </c>
      <c r="JE475">
        <v>1</v>
      </c>
      <c r="JF475">
        <v>28</v>
      </c>
      <c r="JG475">
        <v>26.7</v>
      </c>
      <c r="JH475">
        <v>26.8</v>
      </c>
      <c r="JI475">
        <v>2.74658</v>
      </c>
      <c r="JJ475">
        <v>2.61719</v>
      </c>
      <c r="JK475">
        <v>1.49658</v>
      </c>
      <c r="JL475">
        <v>2.40479</v>
      </c>
      <c r="JM475">
        <v>1.54907</v>
      </c>
      <c r="JN475">
        <v>2.43896</v>
      </c>
      <c r="JO475">
        <v>34.2814</v>
      </c>
      <c r="JP475">
        <v>15.1039</v>
      </c>
      <c r="JQ475">
        <v>18</v>
      </c>
      <c r="JR475">
        <v>508.48</v>
      </c>
      <c r="JS475">
        <v>426.994</v>
      </c>
      <c r="JT475">
        <v>22.599</v>
      </c>
      <c r="JU475">
        <v>42.492</v>
      </c>
      <c r="JV475">
        <v>29.9998</v>
      </c>
      <c r="JW475">
        <v>42.3463</v>
      </c>
      <c r="JX475">
        <v>42.2032</v>
      </c>
      <c r="JY475">
        <v>55.1629</v>
      </c>
      <c r="JZ475">
        <v>0</v>
      </c>
      <c r="KA475">
        <v>21.7252</v>
      </c>
      <c r="KB475">
        <v>21.5624</v>
      </c>
      <c r="KC475">
        <v>1222.51</v>
      </c>
      <c r="KD475">
        <v>18.6214</v>
      </c>
      <c r="KE475">
        <v>98.59999999999999</v>
      </c>
      <c r="KF475">
        <v>92.04640000000001</v>
      </c>
    </row>
    <row r="476" spans="1:292">
      <c r="A476">
        <v>458</v>
      </c>
      <c r="B476">
        <v>1694447348</v>
      </c>
      <c r="C476">
        <v>13267.5</v>
      </c>
      <c r="D476" t="s">
        <v>1358</v>
      </c>
      <c r="E476" t="s">
        <v>1359</v>
      </c>
      <c r="F476">
        <v>5</v>
      </c>
      <c r="G476" t="s">
        <v>1212</v>
      </c>
      <c r="H476">
        <v>1694447340.214286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K476*DK476*100.0/(AV476*EE476),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K476*DK476*100.0/(AV476*EE476),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1227.789268312671</v>
      </c>
      <c r="AJ476">
        <v>1139.008</v>
      </c>
      <c r="AK476">
        <v>3.42471654678519</v>
      </c>
      <c r="AL476">
        <v>65.84886567210333</v>
      </c>
      <c r="AM476">
        <f>(AO476 - AN476 + DX476*1E3/(8.314*(DZ476+273.15)) * AQ476/DW476 * AP476) * DW476/(100*DK476) * 1000/(1000 - AO476)</f>
        <v>0</v>
      </c>
      <c r="AN476">
        <v>14.65830033998342</v>
      </c>
      <c r="AO476">
        <v>22.68055575757575</v>
      </c>
      <c r="AP476">
        <v>0.00958702512502748</v>
      </c>
      <c r="AQ476">
        <v>103.5088978643958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429</v>
      </c>
      <c r="AX476" t="s">
        <v>429</v>
      </c>
      <c r="AY476">
        <v>0</v>
      </c>
      <c r="AZ476">
        <v>0</v>
      </c>
      <c r="BA476">
        <f>1-AY476/AZ476</f>
        <v>0</v>
      </c>
      <c r="BB476">
        <v>0</v>
      </c>
      <c r="BC476" t="s">
        <v>429</v>
      </c>
      <c r="BD476" t="s">
        <v>429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429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4.16</v>
      </c>
      <c r="DL476">
        <v>0.5</v>
      </c>
      <c r="DM476" t="s">
        <v>430</v>
      </c>
      <c r="DN476">
        <v>2</v>
      </c>
      <c r="DO476" t="b">
        <v>1</v>
      </c>
      <c r="DP476">
        <v>1694447340.214286</v>
      </c>
      <c r="DQ476">
        <v>1088.817857142857</v>
      </c>
      <c r="DR476">
        <v>1193.186071428571</v>
      </c>
      <c r="DS476">
        <v>22.60884642857143</v>
      </c>
      <c r="DT476">
        <v>14.53728214285714</v>
      </c>
      <c r="DU476">
        <v>1125.504285714286</v>
      </c>
      <c r="DV476">
        <v>26.47378928571428</v>
      </c>
      <c r="DW476">
        <v>500.0110714285714</v>
      </c>
      <c r="DX476">
        <v>84.40536071428572</v>
      </c>
      <c r="DY476">
        <v>0.09997812142857142</v>
      </c>
      <c r="DZ476">
        <v>28.60553928571429</v>
      </c>
      <c r="EA476">
        <v>28.14103571428572</v>
      </c>
      <c r="EB476">
        <v>999.9000000000002</v>
      </c>
      <c r="EC476">
        <v>0</v>
      </c>
      <c r="ED476">
        <v>0</v>
      </c>
      <c r="EE476">
        <v>10002.32285714286</v>
      </c>
      <c r="EF476">
        <v>0</v>
      </c>
      <c r="EG476">
        <v>1556.003928571428</v>
      </c>
      <c r="EH476">
        <v>-104.3680714285714</v>
      </c>
      <c r="EI476">
        <v>1114.005714285714</v>
      </c>
      <c r="EJ476">
        <v>1210.788928571429</v>
      </c>
      <c r="EK476">
        <v>8.071564285714285</v>
      </c>
      <c r="EL476">
        <v>1193.186071428571</v>
      </c>
      <c r="EM476">
        <v>14.53728214285714</v>
      </c>
      <c r="EN476">
        <v>1.908307142857143</v>
      </c>
      <c r="EO476">
        <v>1.227025714285714</v>
      </c>
      <c r="EP476">
        <v>16.70336785714286</v>
      </c>
      <c r="EQ476">
        <v>9.933186428571428</v>
      </c>
      <c r="ER476">
        <v>1999.971428571429</v>
      </c>
      <c r="ES476">
        <v>0.9799965357142858</v>
      </c>
      <c r="ET476">
        <v>0.02000343571428572</v>
      </c>
      <c r="EU476">
        <v>0</v>
      </c>
      <c r="EV476">
        <v>649.5241071428571</v>
      </c>
      <c r="EW476">
        <v>5.00078</v>
      </c>
      <c r="EX476">
        <v>14524.18571428571</v>
      </c>
      <c r="EY476">
        <v>16379.39285714286</v>
      </c>
      <c r="EZ476">
        <v>48.18492857142855</v>
      </c>
      <c r="FA476">
        <v>49.48421428571428</v>
      </c>
      <c r="FB476">
        <v>48.61371428571429</v>
      </c>
      <c r="FC476">
        <v>48.72507142857142</v>
      </c>
      <c r="FD476">
        <v>48.49082142857143</v>
      </c>
      <c r="FE476">
        <v>1955.061428571429</v>
      </c>
      <c r="FF476">
        <v>39.91</v>
      </c>
      <c r="FG476">
        <v>0</v>
      </c>
      <c r="FH476">
        <v>1694447348.1</v>
      </c>
      <c r="FI476">
        <v>0</v>
      </c>
      <c r="FJ476">
        <v>649.5014615384615</v>
      </c>
      <c r="FK476">
        <v>-5.612170919669379</v>
      </c>
      <c r="FL476">
        <v>-121.1487178629068</v>
      </c>
      <c r="FM476">
        <v>14524.34615384616</v>
      </c>
      <c r="FN476">
        <v>15</v>
      </c>
      <c r="FO476">
        <v>1694445743.6</v>
      </c>
      <c r="FP476" t="s">
        <v>1213</v>
      </c>
      <c r="FQ476">
        <v>1694445743.6</v>
      </c>
      <c r="FR476">
        <v>1694445732.6</v>
      </c>
      <c r="FS476">
        <v>6</v>
      </c>
      <c r="FT476">
        <v>-0.279</v>
      </c>
      <c r="FU476">
        <v>-0.156</v>
      </c>
      <c r="FV476">
        <v>-26.299</v>
      </c>
      <c r="FW476">
        <v>-3.906</v>
      </c>
      <c r="FX476">
        <v>420</v>
      </c>
      <c r="FY476">
        <v>24</v>
      </c>
      <c r="FZ476">
        <v>0.06</v>
      </c>
      <c r="GA476">
        <v>0.06</v>
      </c>
      <c r="GB476">
        <v>-104.390275</v>
      </c>
      <c r="GC476">
        <v>0.9331969981239068</v>
      </c>
      <c r="GD476">
        <v>0.2043303682152996</v>
      </c>
      <c r="GE476">
        <v>0</v>
      </c>
      <c r="GF476">
        <v>8.10752825</v>
      </c>
      <c r="GG476">
        <v>-0.8788053658536678</v>
      </c>
      <c r="GH476">
        <v>0.08458607952516473</v>
      </c>
      <c r="GI476">
        <v>0</v>
      </c>
      <c r="GJ476">
        <v>0</v>
      </c>
      <c r="GK476">
        <v>2</v>
      </c>
      <c r="GL476" t="s">
        <v>771</v>
      </c>
      <c r="GM476">
        <v>3.10328</v>
      </c>
      <c r="GN476">
        <v>2.75768</v>
      </c>
      <c r="GO476">
        <v>0.16016</v>
      </c>
      <c r="GP476">
        <v>0.165727</v>
      </c>
      <c r="GQ476">
        <v>0.106038</v>
      </c>
      <c r="GR476">
        <v>0.06981710000000001</v>
      </c>
      <c r="GS476">
        <v>21169.1</v>
      </c>
      <c r="GT476">
        <v>19791.3</v>
      </c>
      <c r="GU476">
        <v>25789</v>
      </c>
      <c r="GV476">
        <v>24095.2</v>
      </c>
      <c r="GW476">
        <v>37065.9</v>
      </c>
      <c r="GX476">
        <v>32846</v>
      </c>
      <c r="GY476">
        <v>45133.8</v>
      </c>
      <c r="GZ476">
        <v>38196.4</v>
      </c>
      <c r="HA476">
        <v>1.76262</v>
      </c>
      <c r="HB476">
        <v>1.6221</v>
      </c>
      <c r="HC476">
        <v>-0.129301</v>
      </c>
      <c r="HD476">
        <v>0</v>
      </c>
      <c r="HE476">
        <v>30.2596</v>
      </c>
      <c r="HF476">
        <v>999.9</v>
      </c>
      <c r="HG476">
        <v>36.8</v>
      </c>
      <c r="HH476">
        <v>31.2</v>
      </c>
      <c r="HI476">
        <v>19.895</v>
      </c>
      <c r="HJ476">
        <v>61.6348</v>
      </c>
      <c r="HK476">
        <v>24.1146</v>
      </c>
      <c r="HL476">
        <v>1</v>
      </c>
      <c r="HM476">
        <v>1.37439</v>
      </c>
      <c r="HN476">
        <v>9.28105</v>
      </c>
      <c r="HO476">
        <v>20.0667</v>
      </c>
      <c r="HP476">
        <v>5.20441</v>
      </c>
      <c r="HQ476">
        <v>11.992</v>
      </c>
      <c r="HR476">
        <v>4.961</v>
      </c>
      <c r="HS476">
        <v>3.27397</v>
      </c>
      <c r="HT476">
        <v>9999</v>
      </c>
      <c r="HU476">
        <v>9999</v>
      </c>
      <c r="HV476">
        <v>9999</v>
      </c>
      <c r="HW476">
        <v>164.1</v>
      </c>
      <c r="HX476">
        <v>1.86371</v>
      </c>
      <c r="HY476">
        <v>1.85975</v>
      </c>
      <c r="HZ476">
        <v>1.85806</v>
      </c>
      <c r="IA476">
        <v>1.85944</v>
      </c>
      <c r="IB476">
        <v>1.85959</v>
      </c>
      <c r="IC476">
        <v>1.85806</v>
      </c>
      <c r="ID476">
        <v>1.85711</v>
      </c>
      <c r="IE476">
        <v>1.8521</v>
      </c>
      <c r="IF476">
        <v>0</v>
      </c>
      <c r="IG476">
        <v>0</v>
      </c>
      <c r="IH476">
        <v>0</v>
      </c>
      <c r="II476">
        <v>0</v>
      </c>
      <c r="IJ476" t="s">
        <v>433</v>
      </c>
      <c r="IK476" t="s">
        <v>434</v>
      </c>
      <c r="IL476" t="s">
        <v>435</v>
      </c>
      <c r="IM476" t="s">
        <v>435</v>
      </c>
      <c r="IN476" t="s">
        <v>435</v>
      </c>
      <c r="IO476" t="s">
        <v>435</v>
      </c>
      <c r="IP476">
        <v>0</v>
      </c>
      <c r="IQ476">
        <v>100</v>
      </c>
      <c r="IR476">
        <v>100</v>
      </c>
      <c r="IS476">
        <v>-37.02</v>
      </c>
      <c r="IT476">
        <v>-3.8677</v>
      </c>
      <c r="IU476">
        <v>-16.6085</v>
      </c>
      <c r="IV476">
        <v>-0.025043</v>
      </c>
      <c r="IW476">
        <v>8.203140000000001E-06</v>
      </c>
      <c r="IX476">
        <v>-1.60171E-09</v>
      </c>
      <c r="IY476">
        <v>-1.888628221791511</v>
      </c>
      <c r="IZ476">
        <v>-0.1542298006697892</v>
      </c>
      <c r="JA476">
        <v>0.004482180110296973</v>
      </c>
      <c r="JB476">
        <v>-5.576280945024944E-05</v>
      </c>
      <c r="JC476">
        <v>4</v>
      </c>
      <c r="JD476">
        <v>1967</v>
      </c>
      <c r="JE476">
        <v>1</v>
      </c>
      <c r="JF476">
        <v>28</v>
      </c>
      <c r="JG476">
        <v>26.7</v>
      </c>
      <c r="JH476">
        <v>26.9</v>
      </c>
      <c r="JI476">
        <v>2.77344</v>
      </c>
      <c r="JJ476">
        <v>2.62817</v>
      </c>
      <c r="JK476">
        <v>1.49658</v>
      </c>
      <c r="JL476">
        <v>2.40479</v>
      </c>
      <c r="JM476">
        <v>1.54907</v>
      </c>
      <c r="JN476">
        <v>2.33398</v>
      </c>
      <c r="JO476">
        <v>34.2814</v>
      </c>
      <c r="JP476">
        <v>15.0864</v>
      </c>
      <c r="JQ476">
        <v>18</v>
      </c>
      <c r="JR476">
        <v>508.171</v>
      </c>
      <c r="JS476">
        <v>426.962</v>
      </c>
      <c r="JT476">
        <v>22.6</v>
      </c>
      <c r="JU476">
        <v>42.4941</v>
      </c>
      <c r="JV476">
        <v>29.9999</v>
      </c>
      <c r="JW476">
        <v>42.3494</v>
      </c>
      <c r="JX476">
        <v>42.2032</v>
      </c>
      <c r="JY476">
        <v>55.6911</v>
      </c>
      <c r="JZ476">
        <v>0</v>
      </c>
      <c r="KA476">
        <v>22.5701</v>
      </c>
      <c r="KB476">
        <v>21.4213</v>
      </c>
      <c r="KC476">
        <v>1235.87</v>
      </c>
      <c r="KD476">
        <v>18.7934</v>
      </c>
      <c r="KE476">
        <v>98.6014</v>
      </c>
      <c r="KF476">
        <v>92.0453</v>
      </c>
    </row>
    <row r="477" spans="1:292">
      <c r="A477">
        <v>459</v>
      </c>
      <c r="B477">
        <v>1694447353</v>
      </c>
      <c r="C477">
        <v>13272.5</v>
      </c>
      <c r="D477" t="s">
        <v>1360</v>
      </c>
      <c r="E477" t="s">
        <v>1361</v>
      </c>
      <c r="F477">
        <v>5</v>
      </c>
      <c r="G477" t="s">
        <v>1212</v>
      </c>
      <c r="H477">
        <v>1694447345.5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K477*DK477*100.0/(AV477*EE477),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K477*DK477*100.0/(AV477*EE477),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1243.823558463065</v>
      </c>
      <c r="AJ477">
        <v>1155.455575757576</v>
      </c>
      <c r="AK477">
        <v>3.243371538547521</v>
      </c>
      <c r="AL477">
        <v>65.84886567210333</v>
      </c>
      <c r="AM477">
        <f>(AO477 - AN477 + DX477*1E3/(8.314*(DZ477+273.15)) * AQ477/DW477 * AP477) * DW477/(100*DK477) * 1000/(1000 - AO477)</f>
        <v>0</v>
      </c>
      <c r="AN477">
        <v>14.78407397329696</v>
      </c>
      <c r="AO477">
        <v>22.73314545454544</v>
      </c>
      <c r="AP477">
        <v>0.009943803228116475</v>
      </c>
      <c r="AQ477">
        <v>103.5088978643958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429</v>
      </c>
      <c r="AX477" t="s">
        <v>429</v>
      </c>
      <c r="AY477">
        <v>0</v>
      </c>
      <c r="AZ477">
        <v>0</v>
      </c>
      <c r="BA477">
        <f>1-AY477/AZ477</f>
        <v>0</v>
      </c>
      <c r="BB477">
        <v>0</v>
      </c>
      <c r="BC477" t="s">
        <v>429</v>
      </c>
      <c r="BD477" t="s">
        <v>429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429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4.16</v>
      </c>
      <c r="DL477">
        <v>0.5</v>
      </c>
      <c r="DM477" t="s">
        <v>430</v>
      </c>
      <c r="DN477">
        <v>2</v>
      </c>
      <c r="DO477" t="b">
        <v>1</v>
      </c>
      <c r="DP477">
        <v>1694447345.5</v>
      </c>
      <c r="DQ477">
        <v>1106.402222222222</v>
      </c>
      <c r="DR477">
        <v>1210.428888888889</v>
      </c>
      <c r="DS477">
        <v>22.66065555555555</v>
      </c>
      <c r="DT477">
        <v>14.6661</v>
      </c>
      <c r="DU477">
        <v>1143.312962962963</v>
      </c>
      <c r="DV477">
        <v>26.52742592592593</v>
      </c>
      <c r="DW477">
        <v>499.9945555555555</v>
      </c>
      <c r="DX477">
        <v>84.40423333333332</v>
      </c>
      <c r="DY477">
        <v>0.09980271111111111</v>
      </c>
      <c r="DZ477">
        <v>28.60250370370371</v>
      </c>
      <c r="EA477">
        <v>28.14429629629629</v>
      </c>
      <c r="EB477">
        <v>999.9000000000001</v>
      </c>
      <c r="EC477">
        <v>0</v>
      </c>
      <c r="ED477">
        <v>0</v>
      </c>
      <c r="EE477">
        <v>10004.16481481481</v>
      </c>
      <c r="EF477">
        <v>0</v>
      </c>
      <c r="EG477">
        <v>1556.17037037037</v>
      </c>
      <c r="EH477">
        <v>-104.0272592592592</v>
      </c>
      <c r="EI477">
        <v>1132.057037037037</v>
      </c>
      <c r="EJ477">
        <v>1228.447037037037</v>
      </c>
      <c r="EK477">
        <v>7.994547407407408</v>
      </c>
      <c r="EL477">
        <v>1210.428888888889</v>
      </c>
      <c r="EM477">
        <v>14.6661</v>
      </c>
      <c r="EN477">
        <v>1.912654444444445</v>
      </c>
      <c r="EO477">
        <v>1.237882222222222</v>
      </c>
      <c r="EP477">
        <v>16.73918888888889</v>
      </c>
      <c r="EQ477">
        <v>10.06476777777778</v>
      </c>
      <c r="ER477">
        <v>1999.980740740741</v>
      </c>
      <c r="ES477">
        <v>0.9799965555555556</v>
      </c>
      <c r="ET477">
        <v>0.02000341481481482</v>
      </c>
      <c r="EU477">
        <v>0</v>
      </c>
      <c r="EV477">
        <v>648.935851851852</v>
      </c>
      <c r="EW477">
        <v>5.00078</v>
      </c>
      <c r="EX477">
        <v>14511.57407407407</v>
      </c>
      <c r="EY477">
        <v>16379.46296296296</v>
      </c>
      <c r="EZ477">
        <v>48.18025925925926</v>
      </c>
      <c r="FA477">
        <v>49.47666666666666</v>
      </c>
      <c r="FB477">
        <v>48.58077777777777</v>
      </c>
      <c r="FC477">
        <v>48.72648148148146</v>
      </c>
      <c r="FD477">
        <v>48.50437037037036</v>
      </c>
      <c r="FE477">
        <v>1955.070740740741</v>
      </c>
      <c r="FF477">
        <v>39.91</v>
      </c>
      <c r="FG477">
        <v>0</v>
      </c>
      <c r="FH477">
        <v>1694447353.5</v>
      </c>
      <c r="FI477">
        <v>0</v>
      </c>
      <c r="FJ477">
        <v>648.86468</v>
      </c>
      <c r="FK477">
        <v>-8.236153828420113</v>
      </c>
      <c r="FL477">
        <v>-170.4923073729713</v>
      </c>
      <c r="FM477">
        <v>14510.572</v>
      </c>
      <c r="FN477">
        <v>15</v>
      </c>
      <c r="FO477">
        <v>1694445743.6</v>
      </c>
      <c r="FP477" t="s">
        <v>1213</v>
      </c>
      <c r="FQ477">
        <v>1694445743.6</v>
      </c>
      <c r="FR477">
        <v>1694445732.6</v>
      </c>
      <c r="FS477">
        <v>6</v>
      </c>
      <c r="FT477">
        <v>-0.279</v>
      </c>
      <c r="FU477">
        <v>-0.156</v>
      </c>
      <c r="FV477">
        <v>-26.299</v>
      </c>
      <c r="FW477">
        <v>-3.906</v>
      </c>
      <c r="FX477">
        <v>420</v>
      </c>
      <c r="FY477">
        <v>24</v>
      </c>
      <c r="FZ477">
        <v>0.06</v>
      </c>
      <c r="GA477">
        <v>0.06</v>
      </c>
      <c r="GB477">
        <v>-104.198875</v>
      </c>
      <c r="GC477">
        <v>3.610637898686966</v>
      </c>
      <c r="GD477">
        <v>0.4260493626036769</v>
      </c>
      <c r="GE477">
        <v>0</v>
      </c>
      <c r="GF477">
        <v>8.049249249999999</v>
      </c>
      <c r="GG477">
        <v>-0.8721587617260923</v>
      </c>
      <c r="GH477">
        <v>0.08393994851640965</v>
      </c>
      <c r="GI477">
        <v>0</v>
      </c>
      <c r="GJ477">
        <v>0</v>
      </c>
      <c r="GK477">
        <v>2</v>
      </c>
      <c r="GL477" t="s">
        <v>771</v>
      </c>
      <c r="GM477">
        <v>3.10338</v>
      </c>
      <c r="GN477">
        <v>2.75806</v>
      </c>
      <c r="GO477">
        <v>0.16157</v>
      </c>
      <c r="GP477">
        <v>0.167075</v>
      </c>
      <c r="GQ477">
        <v>0.106184</v>
      </c>
      <c r="GR477">
        <v>0.0702477</v>
      </c>
      <c r="GS477">
        <v>21133.5</v>
      </c>
      <c r="GT477">
        <v>19759.3</v>
      </c>
      <c r="GU477">
        <v>25789</v>
      </c>
      <c r="GV477">
        <v>24095.3</v>
      </c>
      <c r="GW477">
        <v>37060.3</v>
      </c>
      <c r="GX477">
        <v>32830.9</v>
      </c>
      <c r="GY477">
        <v>45134</v>
      </c>
      <c r="GZ477">
        <v>38196.2</v>
      </c>
      <c r="HA477">
        <v>1.76265</v>
      </c>
      <c r="HB477">
        <v>1.6223</v>
      </c>
      <c r="HC477">
        <v>-0.129588</v>
      </c>
      <c r="HD477">
        <v>0</v>
      </c>
      <c r="HE477">
        <v>30.2614</v>
      </c>
      <c r="HF477">
        <v>999.9</v>
      </c>
      <c r="HG477">
        <v>36.9</v>
      </c>
      <c r="HH477">
        <v>31.2</v>
      </c>
      <c r="HI477">
        <v>19.9491</v>
      </c>
      <c r="HJ477">
        <v>61.6748</v>
      </c>
      <c r="HK477">
        <v>24.0224</v>
      </c>
      <c r="HL477">
        <v>1</v>
      </c>
      <c r="HM477">
        <v>1.37438</v>
      </c>
      <c r="HN477">
        <v>9.28105</v>
      </c>
      <c r="HO477">
        <v>20.067</v>
      </c>
      <c r="HP477">
        <v>5.20471</v>
      </c>
      <c r="HQ477">
        <v>11.992</v>
      </c>
      <c r="HR477">
        <v>4.961</v>
      </c>
      <c r="HS477">
        <v>3.274</v>
      </c>
      <c r="HT477">
        <v>9999</v>
      </c>
      <c r="HU477">
        <v>9999</v>
      </c>
      <c r="HV477">
        <v>9999</v>
      </c>
      <c r="HW477">
        <v>164.1</v>
      </c>
      <c r="HX477">
        <v>1.86371</v>
      </c>
      <c r="HY477">
        <v>1.85978</v>
      </c>
      <c r="HZ477">
        <v>1.85806</v>
      </c>
      <c r="IA477">
        <v>1.85945</v>
      </c>
      <c r="IB477">
        <v>1.85959</v>
      </c>
      <c r="IC477">
        <v>1.85805</v>
      </c>
      <c r="ID477">
        <v>1.85709</v>
      </c>
      <c r="IE477">
        <v>1.8521</v>
      </c>
      <c r="IF477">
        <v>0</v>
      </c>
      <c r="IG477">
        <v>0</v>
      </c>
      <c r="IH477">
        <v>0</v>
      </c>
      <c r="II477">
        <v>0</v>
      </c>
      <c r="IJ477" t="s">
        <v>433</v>
      </c>
      <c r="IK477" t="s">
        <v>434</v>
      </c>
      <c r="IL477" t="s">
        <v>435</v>
      </c>
      <c r="IM477" t="s">
        <v>435</v>
      </c>
      <c r="IN477" t="s">
        <v>435</v>
      </c>
      <c r="IO477" t="s">
        <v>435</v>
      </c>
      <c r="IP477">
        <v>0</v>
      </c>
      <c r="IQ477">
        <v>100</v>
      </c>
      <c r="IR477">
        <v>100</v>
      </c>
      <c r="IS477">
        <v>-37.22</v>
      </c>
      <c r="IT477">
        <v>-3.8694</v>
      </c>
      <c r="IU477">
        <v>-16.6085</v>
      </c>
      <c r="IV477">
        <v>-0.025043</v>
      </c>
      <c r="IW477">
        <v>8.203140000000001E-06</v>
      </c>
      <c r="IX477">
        <v>-1.60171E-09</v>
      </c>
      <c r="IY477">
        <v>-1.888628221791511</v>
      </c>
      <c r="IZ477">
        <v>-0.1542298006697892</v>
      </c>
      <c r="JA477">
        <v>0.004482180110296973</v>
      </c>
      <c r="JB477">
        <v>-5.576280945024944E-05</v>
      </c>
      <c r="JC477">
        <v>4</v>
      </c>
      <c r="JD477">
        <v>1967</v>
      </c>
      <c r="JE477">
        <v>1</v>
      </c>
      <c r="JF477">
        <v>28</v>
      </c>
      <c r="JG477">
        <v>26.8</v>
      </c>
      <c r="JH477">
        <v>27</v>
      </c>
      <c r="JI477">
        <v>2.80518</v>
      </c>
      <c r="JJ477">
        <v>2.61475</v>
      </c>
      <c r="JK477">
        <v>1.49658</v>
      </c>
      <c r="JL477">
        <v>2.40601</v>
      </c>
      <c r="JM477">
        <v>1.54907</v>
      </c>
      <c r="JN477">
        <v>2.44141</v>
      </c>
      <c r="JO477">
        <v>34.2814</v>
      </c>
      <c r="JP477">
        <v>15.0952</v>
      </c>
      <c r="JQ477">
        <v>18</v>
      </c>
      <c r="JR477">
        <v>508.195</v>
      </c>
      <c r="JS477">
        <v>427.09</v>
      </c>
      <c r="JT477">
        <v>22.6035</v>
      </c>
      <c r="JU477">
        <v>42.4964</v>
      </c>
      <c r="JV477">
        <v>29.9999</v>
      </c>
      <c r="JW477">
        <v>42.3506</v>
      </c>
      <c r="JX477">
        <v>42.2032</v>
      </c>
      <c r="JY477">
        <v>56.3211</v>
      </c>
      <c r="JZ477">
        <v>0</v>
      </c>
      <c r="KA477">
        <v>23.002</v>
      </c>
      <c r="KB477">
        <v>21.2712</v>
      </c>
      <c r="KC477">
        <v>1255.9</v>
      </c>
      <c r="KD477">
        <v>18.9523</v>
      </c>
      <c r="KE477">
        <v>98.6016</v>
      </c>
      <c r="KF477">
        <v>92.045</v>
      </c>
    </row>
    <row r="478" spans="1:292">
      <c r="A478">
        <v>460</v>
      </c>
      <c r="B478">
        <v>1694447358</v>
      </c>
      <c r="C478">
        <v>13277.5</v>
      </c>
      <c r="D478" t="s">
        <v>1362</v>
      </c>
      <c r="E478" t="s">
        <v>1363</v>
      </c>
      <c r="F478">
        <v>5</v>
      </c>
      <c r="G478" t="s">
        <v>1212</v>
      </c>
      <c r="H478">
        <v>1694447350.214286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K478*DK478*100.0/(AV478*EE478),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K478*DK478*100.0/(AV478*EE478),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1260.589303225408</v>
      </c>
      <c r="AJ478">
        <v>1172.179393939394</v>
      </c>
      <c r="AK478">
        <v>3.363894048376872</v>
      </c>
      <c r="AL478">
        <v>65.84886567210333</v>
      </c>
      <c r="AM478">
        <f>(AO478 - AN478 + DX478*1E3/(8.314*(DZ478+273.15)) * AQ478/DW478 * AP478) * DW478/(100*DK478) * 1000/(1000 - AO478)</f>
        <v>0</v>
      </c>
      <c r="AN478">
        <v>14.89254040243755</v>
      </c>
      <c r="AO478">
        <v>22.78800848484848</v>
      </c>
      <c r="AP478">
        <v>0.01121662471923881</v>
      </c>
      <c r="AQ478">
        <v>103.5088978643958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429</v>
      </c>
      <c r="AX478" t="s">
        <v>429</v>
      </c>
      <c r="AY478">
        <v>0</v>
      </c>
      <c r="AZ478">
        <v>0</v>
      </c>
      <c r="BA478">
        <f>1-AY478/AZ478</f>
        <v>0</v>
      </c>
      <c r="BB478">
        <v>0</v>
      </c>
      <c r="BC478" t="s">
        <v>429</v>
      </c>
      <c r="BD478" t="s">
        <v>429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429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4.16</v>
      </c>
      <c r="DL478">
        <v>0.5</v>
      </c>
      <c r="DM478" t="s">
        <v>430</v>
      </c>
      <c r="DN478">
        <v>2</v>
      </c>
      <c r="DO478" t="b">
        <v>1</v>
      </c>
      <c r="DP478">
        <v>1694447350.214286</v>
      </c>
      <c r="DQ478">
        <v>1121.834642857143</v>
      </c>
      <c r="DR478">
        <v>1225.675</v>
      </c>
      <c r="DS478">
        <v>22.70959642857143</v>
      </c>
      <c r="DT478">
        <v>14.77678214285714</v>
      </c>
      <c r="DU478">
        <v>1158.940357142857</v>
      </c>
      <c r="DV478">
        <v>26.57809642857142</v>
      </c>
      <c r="DW478">
        <v>499.9783571428571</v>
      </c>
      <c r="DX478">
        <v>84.40330000000002</v>
      </c>
      <c r="DY478">
        <v>0.0998301107142857</v>
      </c>
      <c r="DZ478">
        <v>28.59790714285714</v>
      </c>
      <c r="EA478">
        <v>28.14914285714286</v>
      </c>
      <c r="EB478">
        <v>999.9000000000002</v>
      </c>
      <c r="EC478">
        <v>0</v>
      </c>
      <c r="ED478">
        <v>0</v>
      </c>
      <c r="EE478">
        <v>10007.94964285714</v>
      </c>
      <c r="EF478">
        <v>0</v>
      </c>
      <c r="EG478">
        <v>1556.054285714286</v>
      </c>
      <c r="EH478">
        <v>-103.84225</v>
      </c>
      <c r="EI478">
        <v>1147.903571428571</v>
      </c>
      <c r="EJ478">
        <v>1244.060714285714</v>
      </c>
      <c r="EK478">
        <v>7.932803571428572</v>
      </c>
      <c r="EL478">
        <v>1225.675</v>
      </c>
      <c r="EM478">
        <v>14.77678214285714</v>
      </c>
      <c r="EN478">
        <v>1.916764285714285</v>
      </c>
      <c r="EO478">
        <v>1.24721</v>
      </c>
      <c r="EP478">
        <v>16.77298571428571</v>
      </c>
      <c r="EQ478">
        <v>10.17700678571428</v>
      </c>
      <c r="ER478">
        <v>1999.992142857143</v>
      </c>
      <c r="ES478">
        <v>0.9799965357142858</v>
      </c>
      <c r="ET478">
        <v>0.02000344642857143</v>
      </c>
      <c r="EU478">
        <v>0</v>
      </c>
      <c r="EV478">
        <v>648.1467499999999</v>
      </c>
      <c r="EW478">
        <v>5.00078</v>
      </c>
      <c r="EX478">
        <v>14497.34285714285</v>
      </c>
      <c r="EY478">
        <v>16379.56428571428</v>
      </c>
      <c r="EZ478">
        <v>48.185</v>
      </c>
      <c r="FA478">
        <v>49.47525</v>
      </c>
      <c r="FB478">
        <v>48.60242857142857</v>
      </c>
      <c r="FC478">
        <v>48.72064285714284</v>
      </c>
      <c r="FD478">
        <v>48.502</v>
      </c>
      <c r="FE478">
        <v>1955.082142857143</v>
      </c>
      <c r="FF478">
        <v>39.91</v>
      </c>
      <c r="FG478">
        <v>0</v>
      </c>
      <c r="FH478">
        <v>1694447358.3</v>
      </c>
      <c r="FI478">
        <v>0</v>
      </c>
      <c r="FJ478">
        <v>648.09896</v>
      </c>
      <c r="FK478">
        <v>-11.73776924589831</v>
      </c>
      <c r="FL478">
        <v>-202.1000003463229</v>
      </c>
      <c r="FM478">
        <v>14495.564</v>
      </c>
      <c r="FN478">
        <v>15</v>
      </c>
      <c r="FO478">
        <v>1694445743.6</v>
      </c>
      <c r="FP478" t="s">
        <v>1213</v>
      </c>
      <c r="FQ478">
        <v>1694445743.6</v>
      </c>
      <c r="FR478">
        <v>1694445732.6</v>
      </c>
      <c r="FS478">
        <v>6</v>
      </c>
      <c r="FT478">
        <v>-0.279</v>
      </c>
      <c r="FU478">
        <v>-0.156</v>
      </c>
      <c r="FV478">
        <v>-26.299</v>
      </c>
      <c r="FW478">
        <v>-3.906</v>
      </c>
      <c r="FX478">
        <v>420</v>
      </c>
      <c r="FY478">
        <v>24</v>
      </c>
      <c r="FZ478">
        <v>0.06</v>
      </c>
      <c r="GA478">
        <v>0.06</v>
      </c>
      <c r="GB478">
        <v>-103.99325</v>
      </c>
      <c r="GC478">
        <v>3.124863039399637</v>
      </c>
      <c r="GD478">
        <v>0.4311789506689764</v>
      </c>
      <c r="GE478">
        <v>0</v>
      </c>
      <c r="GF478">
        <v>7.966378000000001</v>
      </c>
      <c r="GG478">
        <v>-0.7962283677298483</v>
      </c>
      <c r="GH478">
        <v>0.07686915594697272</v>
      </c>
      <c r="GI478">
        <v>0</v>
      </c>
      <c r="GJ478">
        <v>0</v>
      </c>
      <c r="GK478">
        <v>2</v>
      </c>
      <c r="GL478" t="s">
        <v>771</v>
      </c>
      <c r="GM478">
        <v>3.10347</v>
      </c>
      <c r="GN478">
        <v>2.75828</v>
      </c>
      <c r="GO478">
        <v>0.163005</v>
      </c>
      <c r="GP478">
        <v>0.168502</v>
      </c>
      <c r="GQ478">
        <v>0.106344</v>
      </c>
      <c r="GR478">
        <v>0.0705759</v>
      </c>
      <c r="GS478">
        <v>21097.3</v>
      </c>
      <c r="GT478">
        <v>19725.6</v>
      </c>
      <c r="GU478">
        <v>25789.1</v>
      </c>
      <c r="GV478">
        <v>24095.6</v>
      </c>
      <c r="GW478">
        <v>37054.3</v>
      </c>
      <c r="GX478">
        <v>32820.2</v>
      </c>
      <c r="GY478">
        <v>45134.3</v>
      </c>
      <c r="GZ478">
        <v>38197</v>
      </c>
      <c r="HA478">
        <v>1.76283</v>
      </c>
      <c r="HB478">
        <v>1.62227</v>
      </c>
      <c r="HC478">
        <v>-0.12878</v>
      </c>
      <c r="HD478">
        <v>0</v>
      </c>
      <c r="HE478">
        <v>30.2605</v>
      </c>
      <c r="HF478">
        <v>999.9</v>
      </c>
      <c r="HG478">
        <v>37</v>
      </c>
      <c r="HH478">
        <v>31.2</v>
      </c>
      <c r="HI478">
        <v>20.004</v>
      </c>
      <c r="HJ478">
        <v>61.6248</v>
      </c>
      <c r="HK478">
        <v>24.1426</v>
      </c>
      <c r="HL478">
        <v>1</v>
      </c>
      <c r="HM478">
        <v>1.37376</v>
      </c>
      <c r="HN478">
        <v>9.28105</v>
      </c>
      <c r="HO478">
        <v>20.0673</v>
      </c>
      <c r="HP478">
        <v>5.20456</v>
      </c>
      <c r="HQ478">
        <v>11.992</v>
      </c>
      <c r="HR478">
        <v>4.96085</v>
      </c>
      <c r="HS478">
        <v>3.27408</v>
      </c>
      <c r="HT478">
        <v>9999</v>
      </c>
      <c r="HU478">
        <v>9999</v>
      </c>
      <c r="HV478">
        <v>9999</v>
      </c>
      <c r="HW478">
        <v>164.1</v>
      </c>
      <c r="HX478">
        <v>1.86371</v>
      </c>
      <c r="HY478">
        <v>1.85978</v>
      </c>
      <c r="HZ478">
        <v>1.85806</v>
      </c>
      <c r="IA478">
        <v>1.85945</v>
      </c>
      <c r="IB478">
        <v>1.85959</v>
      </c>
      <c r="IC478">
        <v>1.85805</v>
      </c>
      <c r="ID478">
        <v>1.8571</v>
      </c>
      <c r="IE478">
        <v>1.85211</v>
      </c>
      <c r="IF478">
        <v>0</v>
      </c>
      <c r="IG478">
        <v>0</v>
      </c>
      <c r="IH478">
        <v>0</v>
      </c>
      <c r="II478">
        <v>0</v>
      </c>
      <c r="IJ478" t="s">
        <v>433</v>
      </c>
      <c r="IK478" t="s">
        <v>434</v>
      </c>
      <c r="IL478" t="s">
        <v>435</v>
      </c>
      <c r="IM478" t="s">
        <v>435</v>
      </c>
      <c r="IN478" t="s">
        <v>435</v>
      </c>
      <c r="IO478" t="s">
        <v>435</v>
      </c>
      <c r="IP478">
        <v>0</v>
      </c>
      <c r="IQ478">
        <v>100</v>
      </c>
      <c r="IR478">
        <v>100</v>
      </c>
      <c r="IS478">
        <v>-37.43</v>
      </c>
      <c r="IT478">
        <v>-3.8715</v>
      </c>
      <c r="IU478">
        <v>-16.6085</v>
      </c>
      <c r="IV478">
        <v>-0.025043</v>
      </c>
      <c r="IW478">
        <v>8.203140000000001E-06</v>
      </c>
      <c r="IX478">
        <v>-1.60171E-09</v>
      </c>
      <c r="IY478">
        <v>-1.888628221791511</v>
      </c>
      <c r="IZ478">
        <v>-0.1542298006697892</v>
      </c>
      <c r="JA478">
        <v>0.004482180110296973</v>
      </c>
      <c r="JB478">
        <v>-5.576280945024944E-05</v>
      </c>
      <c r="JC478">
        <v>4</v>
      </c>
      <c r="JD478">
        <v>1967</v>
      </c>
      <c r="JE478">
        <v>1</v>
      </c>
      <c r="JF478">
        <v>28</v>
      </c>
      <c r="JG478">
        <v>26.9</v>
      </c>
      <c r="JH478">
        <v>27.1</v>
      </c>
      <c r="JI478">
        <v>2.83203</v>
      </c>
      <c r="JJ478">
        <v>2.62329</v>
      </c>
      <c r="JK478">
        <v>1.49658</v>
      </c>
      <c r="JL478">
        <v>2.40479</v>
      </c>
      <c r="JM478">
        <v>1.54907</v>
      </c>
      <c r="JN478">
        <v>2.36816</v>
      </c>
      <c r="JO478">
        <v>34.3042</v>
      </c>
      <c r="JP478">
        <v>15.0864</v>
      </c>
      <c r="JQ478">
        <v>18</v>
      </c>
      <c r="JR478">
        <v>508.31</v>
      </c>
      <c r="JS478">
        <v>427.074</v>
      </c>
      <c r="JT478">
        <v>22.6078</v>
      </c>
      <c r="JU478">
        <v>42.5008</v>
      </c>
      <c r="JV478">
        <v>29.9999</v>
      </c>
      <c r="JW478">
        <v>42.3506</v>
      </c>
      <c r="JX478">
        <v>42.2032</v>
      </c>
      <c r="JY478">
        <v>56.8712</v>
      </c>
      <c r="JZ478">
        <v>0</v>
      </c>
      <c r="KA478">
        <v>23.8438</v>
      </c>
      <c r="KB478">
        <v>21.1243</v>
      </c>
      <c r="KC478">
        <v>1269.26</v>
      </c>
      <c r="KD478">
        <v>19.0849</v>
      </c>
      <c r="KE478">
        <v>98.6022</v>
      </c>
      <c r="KF478">
        <v>92.0467</v>
      </c>
    </row>
    <row r="479" spans="1:292">
      <c r="A479">
        <v>461</v>
      </c>
      <c r="B479">
        <v>1694447363</v>
      </c>
      <c r="C479">
        <v>13282.5</v>
      </c>
      <c r="D479" t="s">
        <v>1364</v>
      </c>
      <c r="E479" t="s">
        <v>1365</v>
      </c>
      <c r="F479">
        <v>5</v>
      </c>
      <c r="G479" t="s">
        <v>1212</v>
      </c>
      <c r="H479">
        <v>1694447355.5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K479*DK479*100.0/(AV479*EE479),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K479*DK479*100.0/(AV479*EE479),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1277.872314040345</v>
      </c>
      <c r="AJ479">
        <v>1189.245333333333</v>
      </c>
      <c r="AK479">
        <v>3.405593172513879</v>
      </c>
      <c r="AL479">
        <v>65.84886567210333</v>
      </c>
      <c r="AM479">
        <f>(AO479 - AN479 + DX479*1E3/(8.314*(DZ479+273.15)) * AQ479/DW479 * AP479) * DW479/(100*DK479) * 1000/(1000 - AO479)</f>
        <v>0</v>
      </c>
      <c r="AN479">
        <v>14.97754139466064</v>
      </c>
      <c r="AO479">
        <v>22.83605393939392</v>
      </c>
      <c r="AP479">
        <v>0.008846388710663049</v>
      </c>
      <c r="AQ479">
        <v>103.5088978643958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429</v>
      </c>
      <c r="AX479" t="s">
        <v>429</v>
      </c>
      <c r="AY479">
        <v>0</v>
      </c>
      <c r="AZ479">
        <v>0</v>
      </c>
      <c r="BA479">
        <f>1-AY479/AZ479</f>
        <v>0</v>
      </c>
      <c r="BB479">
        <v>0</v>
      </c>
      <c r="BC479" t="s">
        <v>429</v>
      </c>
      <c r="BD479" t="s">
        <v>429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429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4.16</v>
      </c>
      <c r="DL479">
        <v>0.5</v>
      </c>
      <c r="DM479" t="s">
        <v>430</v>
      </c>
      <c r="DN479">
        <v>2</v>
      </c>
      <c r="DO479" t="b">
        <v>1</v>
      </c>
      <c r="DP479">
        <v>1694447355.5</v>
      </c>
      <c r="DQ479">
        <v>1139.086666666667</v>
      </c>
      <c r="DR479">
        <v>1242.922222222222</v>
      </c>
      <c r="DS479">
        <v>22.76451481481481</v>
      </c>
      <c r="DT479">
        <v>14.88974814814815</v>
      </c>
      <c r="DU479">
        <v>1176.41037037037</v>
      </c>
      <c r="DV479">
        <v>26.63494814814815</v>
      </c>
      <c r="DW479">
        <v>500.0154814814815</v>
      </c>
      <c r="DX479">
        <v>84.40294074074075</v>
      </c>
      <c r="DY479">
        <v>0.1000768814814815</v>
      </c>
      <c r="DZ479">
        <v>28.59407407407408</v>
      </c>
      <c r="EA479">
        <v>28.15497037037037</v>
      </c>
      <c r="EB479">
        <v>999.9000000000001</v>
      </c>
      <c r="EC479">
        <v>0</v>
      </c>
      <c r="ED479">
        <v>0</v>
      </c>
      <c r="EE479">
        <v>9998.057777777778</v>
      </c>
      <c r="EF479">
        <v>0</v>
      </c>
      <c r="EG479">
        <v>1555.815555555555</v>
      </c>
      <c r="EH479">
        <v>-103.8362592592593</v>
      </c>
      <c r="EI479">
        <v>1165.622592592593</v>
      </c>
      <c r="EJ479">
        <v>1261.711111111111</v>
      </c>
      <c r="EK479">
        <v>7.874753703703703</v>
      </c>
      <c r="EL479">
        <v>1242.922222222222</v>
      </c>
      <c r="EM479">
        <v>14.88974814814815</v>
      </c>
      <c r="EN479">
        <v>1.92139074074074</v>
      </c>
      <c r="EO479">
        <v>1.256738518518518</v>
      </c>
      <c r="EP479">
        <v>16.81096666666667</v>
      </c>
      <c r="EQ479">
        <v>10.29100370370371</v>
      </c>
      <c r="ER479">
        <v>1999.997777777778</v>
      </c>
      <c r="ES479">
        <v>0.9799965555555556</v>
      </c>
      <c r="ET479">
        <v>0.02000342222222222</v>
      </c>
      <c r="EU479">
        <v>0</v>
      </c>
      <c r="EV479">
        <v>647.2174814814816</v>
      </c>
      <c r="EW479">
        <v>5.00078</v>
      </c>
      <c r="EX479">
        <v>14478.81851851852</v>
      </c>
      <c r="EY479">
        <v>16379.6</v>
      </c>
      <c r="EZ479">
        <v>48.17799999999999</v>
      </c>
      <c r="FA479">
        <v>49.465</v>
      </c>
      <c r="FB479">
        <v>48.59459259259259</v>
      </c>
      <c r="FC479">
        <v>48.70566666666665</v>
      </c>
      <c r="FD479">
        <v>48.48818518518519</v>
      </c>
      <c r="FE479">
        <v>1955.087777777778</v>
      </c>
      <c r="FF479">
        <v>39.91</v>
      </c>
      <c r="FG479">
        <v>0</v>
      </c>
      <c r="FH479">
        <v>1694447363.1</v>
      </c>
      <c r="FI479">
        <v>0</v>
      </c>
      <c r="FJ479">
        <v>647.22532</v>
      </c>
      <c r="FK479">
        <v>-11.18761540973901</v>
      </c>
      <c r="FL479">
        <v>-226.6769234690194</v>
      </c>
      <c r="FM479">
        <v>14478.572</v>
      </c>
      <c r="FN479">
        <v>15</v>
      </c>
      <c r="FO479">
        <v>1694445743.6</v>
      </c>
      <c r="FP479" t="s">
        <v>1213</v>
      </c>
      <c r="FQ479">
        <v>1694445743.6</v>
      </c>
      <c r="FR479">
        <v>1694445732.6</v>
      </c>
      <c r="FS479">
        <v>6</v>
      </c>
      <c r="FT479">
        <v>-0.279</v>
      </c>
      <c r="FU479">
        <v>-0.156</v>
      </c>
      <c r="FV479">
        <v>-26.299</v>
      </c>
      <c r="FW479">
        <v>-3.906</v>
      </c>
      <c r="FX479">
        <v>420</v>
      </c>
      <c r="FY479">
        <v>24</v>
      </c>
      <c r="FZ479">
        <v>0.06</v>
      </c>
      <c r="GA479">
        <v>0.06</v>
      </c>
      <c r="GB479">
        <v>-103.9420975609756</v>
      </c>
      <c r="GC479">
        <v>0.2761672473866054</v>
      </c>
      <c r="GD479">
        <v>0.3748934681120431</v>
      </c>
      <c r="GE479">
        <v>0</v>
      </c>
      <c r="GF479">
        <v>7.916277317073171</v>
      </c>
      <c r="GG479">
        <v>-0.6777779790940511</v>
      </c>
      <c r="GH479">
        <v>0.06760948039397566</v>
      </c>
      <c r="GI479">
        <v>0</v>
      </c>
      <c r="GJ479">
        <v>0</v>
      </c>
      <c r="GK479">
        <v>2</v>
      </c>
      <c r="GL479" t="s">
        <v>771</v>
      </c>
      <c r="GM479">
        <v>3.10346</v>
      </c>
      <c r="GN479">
        <v>2.75815</v>
      </c>
      <c r="GO479">
        <v>0.164448</v>
      </c>
      <c r="GP479">
        <v>0.169888</v>
      </c>
      <c r="GQ479">
        <v>0.106483</v>
      </c>
      <c r="GR479">
        <v>0.070869</v>
      </c>
      <c r="GS479">
        <v>21061</v>
      </c>
      <c r="GT479">
        <v>19692.7</v>
      </c>
      <c r="GU479">
        <v>25789.3</v>
      </c>
      <c r="GV479">
        <v>24095.7</v>
      </c>
      <c r="GW479">
        <v>37048.9</v>
      </c>
      <c r="GX479">
        <v>32810.5</v>
      </c>
      <c r="GY479">
        <v>45134.5</v>
      </c>
      <c r="GZ479">
        <v>38197.5</v>
      </c>
      <c r="HA479">
        <v>1.76273</v>
      </c>
      <c r="HB479">
        <v>1.6226</v>
      </c>
      <c r="HC479">
        <v>-0.127818</v>
      </c>
      <c r="HD479">
        <v>0</v>
      </c>
      <c r="HE479">
        <v>30.2625</v>
      </c>
      <c r="HF479">
        <v>999.9</v>
      </c>
      <c r="HG479">
        <v>37.2</v>
      </c>
      <c r="HH479">
        <v>31.2</v>
      </c>
      <c r="HI479">
        <v>20.1095</v>
      </c>
      <c r="HJ479">
        <v>61.6948</v>
      </c>
      <c r="HK479">
        <v>23.9503</v>
      </c>
      <c r="HL479">
        <v>1</v>
      </c>
      <c r="HM479">
        <v>1.37381</v>
      </c>
      <c r="HN479">
        <v>9.28105</v>
      </c>
      <c r="HO479">
        <v>20.0678</v>
      </c>
      <c r="HP479">
        <v>5.20456</v>
      </c>
      <c r="HQ479">
        <v>11.992</v>
      </c>
      <c r="HR479">
        <v>4.9605</v>
      </c>
      <c r="HS479">
        <v>3.27418</v>
      </c>
      <c r="HT479">
        <v>9999</v>
      </c>
      <c r="HU479">
        <v>9999</v>
      </c>
      <c r="HV479">
        <v>9999</v>
      </c>
      <c r="HW479">
        <v>164.1</v>
      </c>
      <c r="HX479">
        <v>1.86372</v>
      </c>
      <c r="HY479">
        <v>1.85977</v>
      </c>
      <c r="HZ479">
        <v>1.85806</v>
      </c>
      <c r="IA479">
        <v>1.85945</v>
      </c>
      <c r="IB479">
        <v>1.85959</v>
      </c>
      <c r="IC479">
        <v>1.85806</v>
      </c>
      <c r="ID479">
        <v>1.85712</v>
      </c>
      <c r="IE479">
        <v>1.85211</v>
      </c>
      <c r="IF479">
        <v>0</v>
      </c>
      <c r="IG479">
        <v>0</v>
      </c>
      <c r="IH479">
        <v>0</v>
      </c>
      <c r="II479">
        <v>0</v>
      </c>
      <c r="IJ479" t="s">
        <v>433</v>
      </c>
      <c r="IK479" t="s">
        <v>434</v>
      </c>
      <c r="IL479" t="s">
        <v>435</v>
      </c>
      <c r="IM479" t="s">
        <v>435</v>
      </c>
      <c r="IN479" t="s">
        <v>435</v>
      </c>
      <c r="IO479" t="s">
        <v>435</v>
      </c>
      <c r="IP479">
        <v>0</v>
      </c>
      <c r="IQ479">
        <v>100</v>
      </c>
      <c r="IR479">
        <v>100</v>
      </c>
      <c r="IS479">
        <v>-37.63</v>
      </c>
      <c r="IT479">
        <v>-3.8731</v>
      </c>
      <c r="IU479">
        <v>-16.6085</v>
      </c>
      <c r="IV479">
        <v>-0.025043</v>
      </c>
      <c r="IW479">
        <v>8.203140000000001E-06</v>
      </c>
      <c r="IX479">
        <v>-1.60171E-09</v>
      </c>
      <c r="IY479">
        <v>-1.888628221791511</v>
      </c>
      <c r="IZ479">
        <v>-0.1542298006697892</v>
      </c>
      <c r="JA479">
        <v>0.004482180110296973</v>
      </c>
      <c r="JB479">
        <v>-5.576280945024944E-05</v>
      </c>
      <c r="JC479">
        <v>4</v>
      </c>
      <c r="JD479">
        <v>1967</v>
      </c>
      <c r="JE479">
        <v>1</v>
      </c>
      <c r="JF479">
        <v>28</v>
      </c>
      <c r="JG479">
        <v>27</v>
      </c>
      <c r="JH479">
        <v>27.2</v>
      </c>
      <c r="JI479">
        <v>2.86377</v>
      </c>
      <c r="JJ479">
        <v>2.62329</v>
      </c>
      <c r="JK479">
        <v>1.49658</v>
      </c>
      <c r="JL479">
        <v>2.40601</v>
      </c>
      <c r="JM479">
        <v>1.54907</v>
      </c>
      <c r="JN479">
        <v>2.43896</v>
      </c>
      <c r="JO479">
        <v>34.3042</v>
      </c>
      <c r="JP479">
        <v>15.0952</v>
      </c>
      <c r="JQ479">
        <v>18</v>
      </c>
      <c r="JR479">
        <v>508.244</v>
      </c>
      <c r="JS479">
        <v>427.281</v>
      </c>
      <c r="JT479">
        <v>22.6166</v>
      </c>
      <c r="JU479">
        <v>42.5039</v>
      </c>
      <c r="JV479">
        <v>29.9999</v>
      </c>
      <c r="JW479">
        <v>42.3506</v>
      </c>
      <c r="JX479">
        <v>42.2032</v>
      </c>
      <c r="JY479">
        <v>57.4959</v>
      </c>
      <c r="JZ479">
        <v>0</v>
      </c>
      <c r="KA479">
        <v>24.2686</v>
      </c>
      <c r="KB479">
        <v>20.9654</v>
      </c>
      <c r="KC479">
        <v>1289.3</v>
      </c>
      <c r="KD479">
        <v>19.2081</v>
      </c>
      <c r="KE479">
        <v>98.6028</v>
      </c>
      <c r="KF479">
        <v>92.0476</v>
      </c>
    </row>
    <row r="480" spans="1:292">
      <c r="A480">
        <v>462</v>
      </c>
      <c r="B480">
        <v>1694447368</v>
      </c>
      <c r="C480">
        <v>13287.5</v>
      </c>
      <c r="D480" t="s">
        <v>1366</v>
      </c>
      <c r="E480" t="s">
        <v>1367</v>
      </c>
      <c r="F480">
        <v>5</v>
      </c>
      <c r="G480" t="s">
        <v>1212</v>
      </c>
      <c r="H480">
        <v>1694447360.214286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K480*DK480*100.0/(AV480*EE480),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K480*DK480*100.0/(AV480*EE480),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1295.062176710654</v>
      </c>
      <c r="AJ480">
        <v>1206.182121212122</v>
      </c>
      <c r="AK480">
        <v>3.402536128917659</v>
      </c>
      <c r="AL480">
        <v>65.84886567210333</v>
      </c>
      <c r="AM480">
        <f>(AO480 - AN480 + DX480*1E3/(8.314*(DZ480+273.15)) * AQ480/DW480 * AP480) * DW480/(100*DK480) * 1000/(1000 - AO480)</f>
        <v>0</v>
      </c>
      <c r="AN480">
        <v>15.07203374988872</v>
      </c>
      <c r="AO480">
        <v>22.88215939393939</v>
      </c>
      <c r="AP480">
        <v>0.007670191938782956</v>
      </c>
      <c r="AQ480">
        <v>103.5088978643958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429</v>
      </c>
      <c r="AX480" t="s">
        <v>429</v>
      </c>
      <c r="AY480">
        <v>0</v>
      </c>
      <c r="AZ480">
        <v>0</v>
      </c>
      <c r="BA480">
        <f>1-AY480/AZ480</f>
        <v>0</v>
      </c>
      <c r="BB480">
        <v>0</v>
      </c>
      <c r="BC480" t="s">
        <v>429</v>
      </c>
      <c r="BD480" t="s">
        <v>429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429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4.16</v>
      </c>
      <c r="DL480">
        <v>0.5</v>
      </c>
      <c r="DM480" t="s">
        <v>430</v>
      </c>
      <c r="DN480">
        <v>2</v>
      </c>
      <c r="DO480" t="b">
        <v>1</v>
      </c>
      <c r="DP480">
        <v>1694447360.214286</v>
      </c>
      <c r="DQ480">
        <v>1154.496071428571</v>
      </c>
      <c r="DR480">
        <v>1258.675714285714</v>
      </c>
      <c r="DS480">
        <v>22.81189642857143</v>
      </c>
      <c r="DT480">
        <v>14.98081428571428</v>
      </c>
      <c r="DU480">
        <v>1192.0125</v>
      </c>
      <c r="DV480">
        <v>26.68400714285715</v>
      </c>
      <c r="DW480">
        <v>500.0079642857144</v>
      </c>
      <c r="DX480">
        <v>84.40395357142857</v>
      </c>
      <c r="DY480">
        <v>0.1000328107142857</v>
      </c>
      <c r="DZ480">
        <v>28.59279642857143</v>
      </c>
      <c r="EA480">
        <v>28.16811785714286</v>
      </c>
      <c r="EB480">
        <v>999.9000000000002</v>
      </c>
      <c r="EC480">
        <v>0</v>
      </c>
      <c r="ED480">
        <v>0</v>
      </c>
      <c r="EE480">
        <v>9998.570714285714</v>
      </c>
      <c r="EF480">
        <v>0</v>
      </c>
      <c r="EG480">
        <v>1555.8</v>
      </c>
      <c r="EH480">
        <v>-104.1807857142857</v>
      </c>
      <c r="EI480">
        <v>1181.448214285714</v>
      </c>
      <c r="EJ480">
        <v>1277.821428571429</v>
      </c>
      <c r="EK480">
        <v>7.831072142857143</v>
      </c>
      <c r="EL480">
        <v>1258.675714285714</v>
      </c>
      <c r="EM480">
        <v>14.98081428571428</v>
      </c>
      <c r="EN480">
        <v>1.925412857142857</v>
      </c>
      <c r="EO480">
        <v>1.26444</v>
      </c>
      <c r="EP480">
        <v>16.843925</v>
      </c>
      <c r="EQ480">
        <v>10.38249285714286</v>
      </c>
      <c r="ER480">
        <v>2000.011785714286</v>
      </c>
      <c r="ES480">
        <v>0.97999675</v>
      </c>
      <c r="ET480">
        <v>0.02000322500000001</v>
      </c>
      <c r="EU480">
        <v>0</v>
      </c>
      <c r="EV480">
        <v>646.333</v>
      </c>
      <c r="EW480">
        <v>5.00078</v>
      </c>
      <c r="EX480">
        <v>14461.11428571428</v>
      </c>
      <c r="EY480">
        <v>16379.70714285715</v>
      </c>
      <c r="EZ480">
        <v>48.14935714285713</v>
      </c>
      <c r="FA480">
        <v>49.45949999999998</v>
      </c>
      <c r="FB480">
        <v>48.56671428571428</v>
      </c>
      <c r="FC480">
        <v>48.69610714285714</v>
      </c>
      <c r="FD480">
        <v>48.47517857142856</v>
      </c>
      <c r="FE480">
        <v>1955.101785714286</v>
      </c>
      <c r="FF480">
        <v>39.91</v>
      </c>
      <c r="FG480">
        <v>0</v>
      </c>
      <c r="FH480">
        <v>1694447368.5</v>
      </c>
      <c r="FI480">
        <v>0</v>
      </c>
      <c r="FJ480">
        <v>646.2768846153847</v>
      </c>
      <c r="FK480">
        <v>-10.11271793668978</v>
      </c>
      <c r="FL480">
        <v>-236.9367518874681</v>
      </c>
      <c r="FM480">
        <v>14459.39230769231</v>
      </c>
      <c r="FN480">
        <v>15</v>
      </c>
      <c r="FO480">
        <v>1694445743.6</v>
      </c>
      <c r="FP480" t="s">
        <v>1213</v>
      </c>
      <c r="FQ480">
        <v>1694445743.6</v>
      </c>
      <c r="FR480">
        <v>1694445732.6</v>
      </c>
      <c r="FS480">
        <v>6</v>
      </c>
      <c r="FT480">
        <v>-0.279</v>
      </c>
      <c r="FU480">
        <v>-0.156</v>
      </c>
      <c r="FV480">
        <v>-26.299</v>
      </c>
      <c r="FW480">
        <v>-3.906</v>
      </c>
      <c r="FX480">
        <v>420</v>
      </c>
      <c r="FY480">
        <v>24</v>
      </c>
      <c r="FZ480">
        <v>0.06</v>
      </c>
      <c r="GA480">
        <v>0.06</v>
      </c>
      <c r="GB480">
        <v>-103.9714634146341</v>
      </c>
      <c r="GC480">
        <v>-3.797038327526212</v>
      </c>
      <c r="GD480">
        <v>0.4023519329266401</v>
      </c>
      <c r="GE480">
        <v>0</v>
      </c>
      <c r="GF480">
        <v>7.863088780487804</v>
      </c>
      <c r="GG480">
        <v>-0.565570452961655</v>
      </c>
      <c r="GH480">
        <v>0.05637472055828736</v>
      </c>
      <c r="GI480">
        <v>0</v>
      </c>
      <c r="GJ480">
        <v>0</v>
      </c>
      <c r="GK480">
        <v>2</v>
      </c>
      <c r="GL480" t="s">
        <v>771</v>
      </c>
      <c r="GM480">
        <v>3.10336</v>
      </c>
      <c r="GN480">
        <v>2.75806</v>
      </c>
      <c r="GO480">
        <v>0.165883</v>
      </c>
      <c r="GP480">
        <v>0.171299</v>
      </c>
      <c r="GQ480">
        <v>0.10662</v>
      </c>
      <c r="GR480">
        <v>0.0712701</v>
      </c>
      <c r="GS480">
        <v>21024.8</v>
      </c>
      <c r="GT480">
        <v>19659.3</v>
      </c>
      <c r="GU480">
        <v>25789.5</v>
      </c>
      <c r="GV480">
        <v>24096</v>
      </c>
      <c r="GW480">
        <v>37043.5</v>
      </c>
      <c r="GX480">
        <v>32796.6</v>
      </c>
      <c r="GY480">
        <v>45134.4</v>
      </c>
      <c r="GZ480">
        <v>38197.4</v>
      </c>
      <c r="HA480">
        <v>1.76262</v>
      </c>
      <c r="HB480">
        <v>1.62307</v>
      </c>
      <c r="HC480">
        <v>-0.127263</v>
      </c>
      <c r="HD480">
        <v>0</v>
      </c>
      <c r="HE480">
        <v>30.2684</v>
      </c>
      <c r="HF480">
        <v>999.9</v>
      </c>
      <c r="HG480">
        <v>37.3</v>
      </c>
      <c r="HH480">
        <v>31.2</v>
      </c>
      <c r="HI480">
        <v>20.1655</v>
      </c>
      <c r="HJ480">
        <v>61.6148</v>
      </c>
      <c r="HK480">
        <v>24.1066</v>
      </c>
      <c r="HL480">
        <v>1</v>
      </c>
      <c r="HM480">
        <v>1.37378</v>
      </c>
      <c r="HN480">
        <v>9.28105</v>
      </c>
      <c r="HO480">
        <v>20.0679</v>
      </c>
      <c r="HP480">
        <v>5.20456</v>
      </c>
      <c r="HQ480">
        <v>11.992</v>
      </c>
      <c r="HR480">
        <v>4.9606</v>
      </c>
      <c r="HS480">
        <v>3.27428</v>
      </c>
      <c r="HT480">
        <v>9999</v>
      </c>
      <c r="HU480">
        <v>9999</v>
      </c>
      <c r="HV480">
        <v>9999</v>
      </c>
      <c r="HW480">
        <v>164.1</v>
      </c>
      <c r="HX480">
        <v>1.86371</v>
      </c>
      <c r="HY480">
        <v>1.85976</v>
      </c>
      <c r="HZ480">
        <v>1.85806</v>
      </c>
      <c r="IA480">
        <v>1.85946</v>
      </c>
      <c r="IB480">
        <v>1.85959</v>
      </c>
      <c r="IC480">
        <v>1.85805</v>
      </c>
      <c r="ID480">
        <v>1.85711</v>
      </c>
      <c r="IE480">
        <v>1.85211</v>
      </c>
      <c r="IF480">
        <v>0</v>
      </c>
      <c r="IG480">
        <v>0</v>
      </c>
      <c r="IH480">
        <v>0</v>
      </c>
      <c r="II480">
        <v>0</v>
      </c>
      <c r="IJ480" t="s">
        <v>433</v>
      </c>
      <c r="IK480" t="s">
        <v>434</v>
      </c>
      <c r="IL480" t="s">
        <v>435</v>
      </c>
      <c r="IM480" t="s">
        <v>435</v>
      </c>
      <c r="IN480" t="s">
        <v>435</v>
      </c>
      <c r="IO480" t="s">
        <v>435</v>
      </c>
      <c r="IP480">
        <v>0</v>
      </c>
      <c r="IQ480">
        <v>100</v>
      </c>
      <c r="IR480">
        <v>100</v>
      </c>
      <c r="IS480">
        <v>-37.84</v>
      </c>
      <c r="IT480">
        <v>-3.8748</v>
      </c>
      <c r="IU480">
        <v>-16.6085</v>
      </c>
      <c r="IV480">
        <v>-0.025043</v>
      </c>
      <c r="IW480">
        <v>8.203140000000001E-06</v>
      </c>
      <c r="IX480">
        <v>-1.60171E-09</v>
      </c>
      <c r="IY480">
        <v>-1.888628221791511</v>
      </c>
      <c r="IZ480">
        <v>-0.1542298006697892</v>
      </c>
      <c r="JA480">
        <v>0.004482180110296973</v>
      </c>
      <c r="JB480">
        <v>-5.576280945024944E-05</v>
      </c>
      <c r="JC480">
        <v>4</v>
      </c>
      <c r="JD480">
        <v>1967</v>
      </c>
      <c r="JE480">
        <v>1</v>
      </c>
      <c r="JF480">
        <v>28</v>
      </c>
      <c r="JG480">
        <v>27.1</v>
      </c>
      <c r="JH480">
        <v>27.3</v>
      </c>
      <c r="JI480">
        <v>2.89062</v>
      </c>
      <c r="JJ480">
        <v>2.61353</v>
      </c>
      <c r="JK480">
        <v>1.49658</v>
      </c>
      <c r="JL480">
        <v>2.40479</v>
      </c>
      <c r="JM480">
        <v>1.54907</v>
      </c>
      <c r="JN480">
        <v>2.39502</v>
      </c>
      <c r="JO480">
        <v>34.3042</v>
      </c>
      <c r="JP480">
        <v>15.0864</v>
      </c>
      <c r="JQ480">
        <v>18</v>
      </c>
      <c r="JR480">
        <v>508.179</v>
      </c>
      <c r="JS480">
        <v>427.585</v>
      </c>
      <c r="JT480">
        <v>22.6321</v>
      </c>
      <c r="JU480">
        <v>42.5072</v>
      </c>
      <c r="JV480">
        <v>29.9999</v>
      </c>
      <c r="JW480">
        <v>42.3506</v>
      </c>
      <c r="JX480">
        <v>42.2032</v>
      </c>
      <c r="JY480">
        <v>58.0382</v>
      </c>
      <c r="JZ480">
        <v>0</v>
      </c>
      <c r="KA480">
        <v>25.0557</v>
      </c>
      <c r="KB480">
        <v>20.7887</v>
      </c>
      <c r="KC480">
        <v>1302.82</v>
      </c>
      <c r="KD480">
        <v>19.3126</v>
      </c>
      <c r="KE480">
        <v>98.60299999999999</v>
      </c>
      <c r="KF480">
        <v>92.0479</v>
      </c>
    </row>
    <row r="481" spans="1:292">
      <c r="A481">
        <v>463</v>
      </c>
      <c r="B481">
        <v>1694447373</v>
      </c>
      <c r="C481">
        <v>13292.5</v>
      </c>
      <c r="D481" t="s">
        <v>1368</v>
      </c>
      <c r="E481" t="s">
        <v>1369</v>
      </c>
      <c r="F481">
        <v>5</v>
      </c>
      <c r="G481" t="s">
        <v>1212</v>
      </c>
      <c r="H481">
        <v>1694447365.5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K481*DK481*100.0/(AV481*EE481),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K481*DK481*100.0/(AV481*EE481),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1312.115616789253</v>
      </c>
      <c r="AJ481">
        <v>1223.290121212121</v>
      </c>
      <c r="AK481">
        <v>3.408066330674826</v>
      </c>
      <c r="AL481">
        <v>65.84886567210333</v>
      </c>
      <c r="AM481">
        <f>(AO481 - AN481 + DX481*1E3/(8.314*(DZ481+273.15)) * AQ481/DW481 * AP481) * DW481/(100*DK481) * 1000/(1000 - AO481)</f>
        <v>0</v>
      </c>
      <c r="AN481">
        <v>15.19029649475456</v>
      </c>
      <c r="AO481">
        <v>22.93929939393939</v>
      </c>
      <c r="AP481">
        <v>0.01163409686012054</v>
      </c>
      <c r="AQ481">
        <v>103.5088978643958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429</v>
      </c>
      <c r="AX481" t="s">
        <v>429</v>
      </c>
      <c r="AY481">
        <v>0</v>
      </c>
      <c r="AZ481">
        <v>0</v>
      </c>
      <c r="BA481">
        <f>1-AY481/AZ481</f>
        <v>0</v>
      </c>
      <c r="BB481">
        <v>0</v>
      </c>
      <c r="BC481" t="s">
        <v>429</v>
      </c>
      <c r="BD481" t="s">
        <v>429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429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4.16</v>
      </c>
      <c r="DL481">
        <v>0.5</v>
      </c>
      <c r="DM481" t="s">
        <v>430</v>
      </c>
      <c r="DN481">
        <v>2</v>
      </c>
      <c r="DO481" t="b">
        <v>1</v>
      </c>
      <c r="DP481">
        <v>1694447365.5</v>
      </c>
      <c r="DQ481">
        <v>1171.994444444445</v>
      </c>
      <c r="DR481">
        <v>1276.417777777778</v>
      </c>
      <c r="DS481">
        <v>22.86489629629629</v>
      </c>
      <c r="DT481">
        <v>15.08668518518519</v>
      </c>
      <c r="DU481">
        <v>1209.728518518519</v>
      </c>
      <c r="DV481">
        <v>26.73887777777778</v>
      </c>
      <c r="DW481">
        <v>500.0192592592593</v>
      </c>
      <c r="DX481">
        <v>84.4050888888889</v>
      </c>
      <c r="DY481">
        <v>0.1000786962962963</v>
      </c>
      <c r="DZ481">
        <v>28.59537777777778</v>
      </c>
      <c r="EA481">
        <v>28.18344814814814</v>
      </c>
      <c r="EB481">
        <v>999.9000000000001</v>
      </c>
      <c r="EC481">
        <v>0</v>
      </c>
      <c r="ED481">
        <v>0</v>
      </c>
      <c r="EE481">
        <v>9996.078518518518</v>
      </c>
      <c r="EF481">
        <v>0</v>
      </c>
      <c r="EG481">
        <v>1555.837407407407</v>
      </c>
      <c r="EH481">
        <v>-104.4238518518519</v>
      </c>
      <c r="EI481">
        <v>1199.420740740741</v>
      </c>
      <c r="EJ481">
        <v>1295.972592592592</v>
      </c>
      <c r="EK481">
        <v>7.778207037037038</v>
      </c>
      <c r="EL481">
        <v>1276.417777777778</v>
      </c>
      <c r="EM481">
        <v>15.08668518518519</v>
      </c>
      <c r="EN481">
        <v>1.929912222222222</v>
      </c>
      <c r="EO481">
        <v>1.273393703703704</v>
      </c>
      <c r="EP481">
        <v>16.88072222222223</v>
      </c>
      <c r="EQ481">
        <v>10.48818888888889</v>
      </c>
      <c r="ER481">
        <v>2000.023703703704</v>
      </c>
      <c r="ES481">
        <v>0.979997</v>
      </c>
      <c r="ET481">
        <v>0.02000296296296296</v>
      </c>
      <c r="EU481">
        <v>0</v>
      </c>
      <c r="EV481">
        <v>645.4423333333333</v>
      </c>
      <c r="EW481">
        <v>5.00078</v>
      </c>
      <c r="EX481">
        <v>14441.38518518519</v>
      </c>
      <c r="EY481">
        <v>16379.81111111111</v>
      </c>
      <c r="EZ481">
        <v>48.11777777777777</v>
      </c>
      <c r="FA481">
        <v>49.458</v>
      </c>
      <c r="FB481">
        <v>48.55288888888887</v>
      </c>
      <c r="FC481">
        <v>48.69418518518518</v>
      </c>
      <c r="FD481">
        <v>48.46729629629629</v>
      </c>
      <c r="FE481">
        <v>1955.113703703704</v>
      </c>
      <c r="FF481">
        <v>39.91</v>
      </c>
      <c r="FG481">
        <v>0</v>
      </c>
      <c r="FH481">
        <v>1694447373.3</v>
      </c>
      <c r="FI481">
        <v>0</v>
      </c>
      <c r="FJ481">
        <v>645.4542692307691</v>
      </c>
      <c r="FK481">
        <v>-11.20960685295289</v>
      </c>
      <c r="FL481">
        <v>-217.1008549249672</v>
      </c>
      <c r="FM481">
        <v>14441.34615384615</v>
      </c>
      <c r="FN481">
        <v>15</v>
      </c>
      <c r="FO481">
        <v>1694445743.6</v>
      </c>
      <c r="FP481" t="s">
        <v>1213</v>
      </c>
      <c r="FQ481">
        <v>1694445743.6</v>
      </c>
      <c r="FR481">
        <v>1694445732.6</v>
      </c>
      <c r="FS481">
        <v>6</v>
      </c>
      <c r="FT481">
        <v>-0.279</v>
      </c>
      <c r="FU481">
        <v>-0.156</v>
      </c>
      <c r="FV481">
        <v>-26.299</v>
      </c>
      <c r="FW481">
        <v>-3.906</v>
      </c>
      <c r="FX481">
        <v>420</v>
      </c>
      <c r="FY481">
        <v>24</v>
      </c>
      <c r="FZ481">
        <v>0.06</v>
      </c>
      <c r="GA481">
        <v>0.06</v>
      </c>
      <c r="GB481">
        <v>-104.27325</v>
      </c>
      <c r="GC481">
        <v>-2.90395497185714</v>
      </c>
      <c r="GD481">
        <v>0.3127856094835569</v>
      </c>
      <c r="GE481">
        <v>0</v>
      </c>
      <c r="GF481">
        <v>7.80344075</v>
      </c>
      <c r="GG481">
        <v>-0.5987992120075235</v>
      </c>
      <c r="GH481">
        <v>0.05826282268254343</v>
      </c>
      <c r="GI481">
        <v>0</v>
      </c>
      <c r="GJ481">
        <v>0</v>
      </c>
      <c r="GK481">
        <v>2</v>
      </c>
      <c r="GL481" t="s">
        <v>771</v>
      </c>
      <c r="GM481">
        <v>3.10342</v>
      </c>
      <c r="GN481">
        <v>2.75811</v>
      </c>
      <c r="GO481">
        <v>0.167304</v>
      </c>
      <c r="GP481">
        <v>0.172647</v>
      </c>
      <c r="GQ481">
        <v>0.106787</v>
      </c>
      <c r="GR481">
        <v>0.0716712</v>
      </c>
      <c r="GS481">
        <v>20988.9</v>
      </c>
      <c r="GT481">
        <v>19627.3</v>
      </c>
      <c r="GU481">
        <v>25789.5</v>
      </c>
      <c r="GV481">
        <v>24096</v>
      </c>
      <c r="GW481">
        <v>37037.1</v>
      </c>
      <c r="GX481">
        <v>32783.1</v>
      </c>
      <c r="GY481">
        <v>45134.7</v>
      </c>
      <c r="GZ481">
        <v>38197.9</v>
      </c>
      <c r="HA481">
        <v>1.76262</v>
      </c>
      <c r="HB481">
        <v>1.623</v>
      </c>
      <c r="HC481">
        <v>-0.127055</v>
      </c>
      <c r="HD481">
        <v>0</v>
      </c>
      <c r="HE481">
        <v>30.2761</v>
      </c>
      <c r="HF481">
        <v>999.9</v>
      </c>
      <c r="HG481">
        <v>37.5</v>
      </c>
      <c r="HH481">
        <v>31.2</v>
      </c>
      <c r="HI481">
        <v>20.2737</v>
      </c>
      <c r="HJ481">
        <v>61.6848</v>
      </c>
      <c r="HK481">
        <v>24.0345</v>
      </c>
      <c r="HL481">
        <v>1</v>
      </c>
      <c r="HM481">
        <v>1.37348</v>
      </c>
      <c r="HN481">
        <v>9.28105</v>
      </c>
      <c r="HO481">
        <v>20.0679</v>
      </c>
      <c r="HP481">
        <v>5.20411</v>
      </c>
      <c r="HQ481">
        <v>11.992</v>
      </c>
      <c r="HR481">
        <v>4.9603</v>
      </c>
      <c r="HS481">
        <v>3.27395</v>
      </c>
      <c r="HT481">
        <v>9999</v>
      </c>
      <c r="HU481">
        <v>9999</v>
      </c>
      <c r="HV481">
        <v>9999</v>
      </c>
      <c r="HW481">
        <v>164.1</v>
      </c>
      <c r="HX481">
        <v>1.86371</v>
      </c>
      <c r="HY481">
        <v>1.85975</v>
      </c>
      <c r="HZ481">
        <v>1.85806</v>
      </c>
      <c r="IA481">
        <v>1.85944</v>
      </c>
      <c r="IB481">
        <v>1.85959</v>
      </c>
      <c r="IC481">
        <v>1.85804</v>
      </c>
      <c r="ID481">
        <v>1.85711</v>
      </c>
      <c r="IE481">
        <v>1.85211</v>
      </c>
      <c r="IF481">
        <v>0</v>
      </c>
      <c r="IG481">
        <v>0</v>
      </c>
      <c r="IH481">
        <v>0</v>
      </c>
      <c r="II481">
        <v>0</v>
      </c>
      <c r="IJ481" t="s">
        <v>433</v>
      </c>
      <c r="IK481" t="s">
        <v>434</v>
      </c>
      <c r="IL481" t="s">
        <v>435</v>
      </c>
      <c r="IM481" t="s">
        <v>435</v>
      </c>
      <c r="IN481" t="s">
        <v>435</v>
      </c>
      <c r="IO481" t="s">
        <v>435</v>
      </c>
      <c r="IP481">
        <v>0</v>
      </c>
      <c r="IQ481">
        <v>100</v>
      </c>
      <c r="IR481">
        <v>100</v>
      </c>
      <c r="IS481">
        <v>-38.04</v>
      </c>
      <c r="IT481">
        <v>-3.8769</v>
      </c>
      <c r="IU481">
        <v>-16.6085</v>
      </c>
      <c r="IV481">
        <v>-0.025043</v>
      </c>
      <c r="IW481">
        <v>8.203140000000001E-06</v>
      </c>
      <c r="IX481">
        <v>-1.60171E-09</v>
      </c>
      <c r="IY481">
        <v>-1.888628221791511</v>
      </c>
      <c r="IZ481">
        <v>-0.1542298006697892</v>
      </c>
      <c r="JA481">
        <v>0.004482180110296973</v>
      </c>
      <c r="JB481">
        <v>-5.576280945024944E-05</v>
      </c>
      <c r="JC481">
        <v>4</v>
      </c>
      <c r="JD481">
        <v>1967</v>
      </c>
      <c r="JE481">
        <v>1</v>
      </c>
      <c r="JF481">
        <v>28</v>
      </c>
      <c r="JG481">
        <v>27.2</v>
      </c>
      <c r="JH481">
        <v>27.3</v>
      </c>
      <c r="JI481">
        <v>2.92236</v>
      </c>
      <c r="JJ481">
        <v>2.62207</v>
      </c>
      <c r="JK481">
        <v>1.49658</v>
      </c>
      <c r="JL481">
        <v>2.40479</v>
      </c>
      <c r="JM481">
        <v>1.54907</v>
      </c>
      <c r="JN481">
        <v>2.4292</v>
      </c>
      <c r="JO481">
        <v>34.3042</v>
      </c>
      <c r="JP481">
        <v>15.0777</v>
      </c>
      <c r="JQ481">
        <v>18</v>
      </c>
      <c r="JR481">
        <v>508.179</v>
      </c>
      <c r="JS481">
        <v>427.537</v>
      </c>
      <c r="JT481">
        <v>22.6487</v>
      </c>
      <c r="JU481">
        <v>42.5105</v>
      </c>
      <c r="JV481">
        <v>29.9999</v>
      </c>
      <c r="JW481">
        <v>42.3506</v>
      </c>
      <c r="JX481">
        <v>42.2032</v>
      </c>
      <c r="JY481">
        <v>58.6699</v>
      </c>
      <c r="JZ481">
        <v>0</v>
      </c>
      <c r="KA481">
        <v>25.4658</v>
      </c>
      <c r="KB481">
        <v>20.5962</v>
      </c>
      <c r="KC481">
        <v>1322.87</v>
      </c>
      <c r="KD481">
        <v>19.391</v>
      </c>
      <c r="KE481">
        <v>98.60339999999999</v>
      </c>
      <c r="KF481">
        <v>92.04859999999999</v>
      </c>
    </row>
    <row r="482" spans="1:292">
      <c r="A482">
        <v>464</v>
      </c>
      <c r="B482">
        <v>1694447378</v>
      </c>
      <c r="C482">
        <v>13297.5</v>
      </c>
      <c r="D482" t="s">
        <v>1370</v>
      </c>
      <c r="E482" t="s">
        <v>1371</v>
      </c>
      <c r="F482">
        <v>5</v>
      </c>
      <c r="G482" t="s">
        <v>1212</v>
      </c>
      <c r="H482">
        <v>1694447370.214286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K482*DK482*100.0/(AV482*EE482),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K482*DK482*100.0/(AV482*EE482),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1329.465882332439</v>
      </c>
      <c r="AJ482">
        <v>1240.623575757576</v>
      </c>
      <c r="AK482">
        <v>3.486830813394658</v>
      </c>
      <c r="AL482">
        <v>65.84886567210333</v>
      </c>
      <c r="AM482">
        <f>(AO482 - AN482 + DX482*1E3/(8.314*(DZ482+273.15)) * AQ482/DW482 * AP482) * DW482/(100*DK482) * 1000/(1000 - AO482)</f>
        <v>0</v>
      </c>
      <c r="AN482">
        <v>15.30894124186883</v>
      </c>
      <c r="AO482">
        <v>22.99607151515151</v>
      </c>
      <c r="AP482">
        <v>0.01119231812197869</v>
      </c>
      <c r="AQ482">
        <v>103.5088978643958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429</v>
      </c>
      <c r="AX482" t="s">
        <v>429</v>
      </c>
      <c r="AY482">
        <v>0</v>
      </c>
      <c r="AZ482">
        <v>0</v>
      </c>
      <c r="BA482">
        <f>1-AY482/AZ482</f>
        <v>0</v>
      </c>
      <c r="BB482">
        <v>0</v>
      </c>
      <c r="BC482" t="s">
        <v>429</v>
      </c>
      <c r="BD482" t="s">
        <v>429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429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4.16</v>
      </c>
      <c r="DL482">
        <v>0.5</v>
      </c>
      <c r="DM482" t="s">
        <v>430</v>
      </c>
      <c r="DN482">
        <v>2</v>
      </c>
      <c r="DO482" t="b">
        <v>1</v>
      </c>
      <c r="DP482">
        <v>1694447370.214286</v>
      </c>
      <c r="DQ482">
        <v>1187.661785714286</v>
      </c>
      <c r="DR482">
        <v>1292.252857142857</v>
      </c>
      <c r="DS482">
        <v>22.91456785714286</v>
      </c>
      <c r="DT482">
        <v>15.19113571428572</v>
      </c>
      <c r="DU482">
        <v>1225.589285714286</v>
      </c>
      <c r="DV482">
        <v>26.79030714285714</v>
      </c>
      <c r="DW482">
        <v>500.0136071428572</v>
      </c>
      <c r="DX482">
        <v>84.40561428571428</v>
      </c>
      <c r="DY482">
        <v>0.09998901428571429</v>
      </c>
      <c r="DZ482">
        <v>28.59559642857143</v>
      </c>
      <c r="EA482">
        <v>28.19922142857143</v>
      </c>
      <c r="EB482">
        <v>999.9000000000002</v>
      </c>
      <c r="EC482">
        <v>0</v>
      </c>
      <c r="ED482">
        <v>0</v>
      </c>
      <c r="EE482">
        <v>10000.48035714286</v>
      </c>
      <c r="EF482">
        <v>0</v>
      </c>
      <c r="EG482">
        <v>1556.304642857143</v>
      </c>
      <c r="EH482">
        <v>-104.5917857142857</v>
      </c>
      <c r="EI482">
        <v>1215.516071428571</v>
      </c>
      <c r="EJ482">
        <v>1312.19</v>
      </c>
      <c r="EK482">
        <v>7.723429642857143</v>
      </c>
      <c r="EL482">
        <v>1292.252857142857</v>
      </c>
      <c r="EM482">
        <v>15.19113571428572</v>
      </c>
      <c r="EN482">
        <v>1.934118214285714</v>
      </c>
      <c r="EO482">
        <v>1.282218214285714</v>
      </c>
      <c r="EP482">
        <v>16.91502857142857</v>
      </c>
      <c r="EQ482">
        <v>10.59169642857143</v>
      </c>
      <c r="ER482">
        <v>2000.027857142857</v>
      </c>
      <c r="ES482">
        <v>0.9799970714285714</v>
      </c>
      <c r="ET482">
        <v>0.02000289642857143</v>
      </c>
      <c r="EU482">
        <v>0</v>
      </c>
      <c r="EV482">
        <v>644.6514642857144</v>
      </c>
      <c r="EW482">
        <v>5.00078</v>
      </c>
      <c r="EX482">
        <v>14425.3</v>
      </c>
      <c r="EY482">
        <v>16379.85</v>
      </c>
      <c r="EZ482">
        <v>48.11139285714285</v>
      </c>
      <c r="FA482">
        <v>49.46174999999999</v>
      </c>
      <c r="FB482">
        <v>48.52428571428572</v>
      </c>
      <c r="FC482">
        <v>48.6895357142857</v>
      </c>
      <c r="FD482">
        <v>48.46628571428571</v>
      </c>
      <c r="FE482">
        <v>1955.117857142857</v>
      </c>
      <c r="FF482">
        <v>39.91</v>
      </c>
      <c r="FG482">
        <v>0</v>
      </c>
      <c r="FH482">
        <v>1694447378.1</v>
      </c>
      <c r="FI482">
        <v>0</v>
      </c>
      <c r="FJ482">
        <v>644.6479230769231</v>
      </c>
      <c r="FK482">
        <v>-9.72683760747222</v>
      </c>
      <c r="FL482">
        <v>-193.7982906824301</v>
      </c>
      <c r="FM482">
        <v>14424.96153846154</v>
      </c>
      <c r="FN482">
        <v>15</v>
      </c>
      <c r="FO482">
        <v>1694445743.6</v>
      </c>
      <c r="FP482" t="s">
        <v>1213</v>
      </c>
      <c r="FQ482">
        <v>1694445743.6</v>
      </c>
      <c r="FR482">
        <v>1694445732.6</v>
      </c>
      <c r="FS482">
        <v>6</v>
      </c>
      <c r="FT482">
        <v>-0.279</v>
      </c>
      <c r="FU482">
        <v>-0.156</v>
      </c>
      <c r="FV482">
        <v>-26.299</v>
      </c>
      <c r="FW482">
        <v>-3.906</v>
      </c>
      <c r="FX482">
        <v>420</v>
      </c>
      <c r="FY482">
        <v>24</v>
      </c>
      <c r="FZ482">
        <v>0.06</v>
      </c>
      <c r="GA482">
        <v>0.06</v>
      </c>
      <c r="GB482">
        <v>-104.458325</v>
      </c>
      <c r="GC482">
        <v>-1.984198874296514</v>
      </c>
      <c r="GD482">
        <v>0.2233469708211863</v>
      </c>
      <c r="GE482">
        <v>0</v>
      </c>
      <c r="GF482">
        <v>7.762023999999999</v>
      </c>
      <c r="GG482">
        <v>-0.6857777110694256</v>
      </c>
      <c r="GH482">
        <v>0.066296799613556</v>
      </c>
      <c r="GI482">
        <v>0</v>
      </c>
      <c r="GJ482">
        <v>0</v>
      </c>
      <c r="GK482">
        <v>2</v>
      </c>
      <c r="GL482" t="s">
        <v>771</v>
      </c>
      <c r="GM482">
        <v>3.10357</v>
      </c>
      <c r="GN482">
        <v>2.75803</v>
      </c>
      <c r="GO482">
        <v>0.168739</v>
      </c>
      <c r="GP482">
        <v>0.174039</v>
      </c>
      <c r="GQ482">
        <v>0.106945</v>
      </c>
      <c r="GR482">
        <v>0.0720934</v>
      </c>
      <c r="GS482">
        <v>20952.7</v>
      </c>
      <c r="GT482">
        <v>19594.2</v>
      </c>
      <c r="GU482">
        <v>25789.6</v>
      </c>
      <c r="GV482">
        <v>24096</v>
      </c>
      <c r="GW482">
        <v>37030.9</v>
      </c>
      <c r="GX482">
        <v>32768.4</v>
      </c>
      <c r="GY482">
        <v>45134.7</v>
      </c>
      <c r="GZ482">
        <v>38197.8</v>
      </c>
      <c r="HA482">
        <v>1.7624</v>
      </c>
      <c r="HB482">
        <v>1.62318</v>
      </c>
      <c r="HC482">
        <v>-0.126846</v>
      </c>
      <c r="HD482">
        <v>0</v>
      </c>
      <c r="HE482">
        <v>30.2853</v>
      </c>
      <c r="HF482">
        <v>999.9</v>
      </c>
      <c r="HG482">
        <v>37.6</v>
      </c>
      <c r="HH482">
        <v>31.2</v>
      </c>
      <c r="HI482">
        <v>20.327</v>
      </c>
      <c r="HJ482">
        <v>61.6348</v>
      </c>
      <c r="HK482">
        <v>23.9383</v>
      </c>
      <c r="HL482">
        <v>1</v>
      </c>
      <c r="HM482">
        <v>1.37342</v>
      </c>
      <c r="HN482">
        <v>9.28105</v>
      </c>
      <c r="HO482">
        <v>20.0681</v>
      </c>
      <c r="HP482">
        <v>5.20516</v>
      </c>
      <c r="HQ482">
        <v>11.992</v>
      </c>
      <c r="HR482">
        <v>4.9602</v>
      </c>
      <c r="HS482">
        <v>3.2742</v>
      </c>
      <c r="HT482">
        <v>9999</v>
      </c>
      <c r="HU482">
        <v>9999</v>
      </c>
      <c r="HV482">
        <v>9999</v>
      </c>
      <c r="HW482">
        <v>164.1</v>
      </c>
      <c r="HX482">
        <v>1.86371</v>
      </c>
      <c r="HY482">
        <v>1.85977</v>
      </c>
      <c r="HZ482">
        <v>1.85806</v>
      </c>
      <c r="IA482">
        <v>1.85944</v>
      </c>
      <c r="IB482">
        <v>1.85959</v>
      </c>
      <c r="IC482">
        <v>1.85804</v>
      </c>
      <c r="ID482">
        <v>1.8571</v>
      </c>
      <c r="IE482">
        <v>1.85211</v>
      </c>
      <c r="IF482">
        <v>0</v>
      </c>
      <c r="IG482">
        <v>0</v>
      </c>
      <c r="IH482">
        <v>0</v>
      </c>
      <c r="II482">
        <v>0</v>
      </c>
      <c r="IJ482" t="s">
        <v>433</v>
      </c>
      <c r="IK482" t="s">
        <v>434</v>
      </c>
      <c r="IL482" t="s">
        <v>435</v>
      </c>
      <c r="IM482" t="s">
        <v>435</v>
      </c>
      <c r="IN482" t="s">
        <v>435</v>
      </c>
      <c r="IO482" t="s">
        <v>435</v>
      </c>
      <c r="IP482">
        <v>0</v>
      </c>
      <c r="IQ482">
        <v>100</v>
      </c>
      <c r="IR482">
        <v>100</v>
      </c>
      <c r="IS482">
        <v>-38.25</v>
      </c>
      <c r="IT482">
        <v>-3.8788</v>
      </c>
      <c r="IU482">
        <v>-16.6085</v>
      </c>
      <c r="IV482">
        <v>-0.025043</v>
      </c>
      <c r="IW482">
        <v>8.203140000000001E-06</v>
      </c>
      <c r="IX482">
        <v>-1.60171E-09</v>
      </c>
      <c r="IY482">
        <v>-1.888628221791511</v>
      </c>
      <c r="IZ482">
        <v>-0.1542298006697892</v>
      </c>
      <c r="JA482">
        <v>0.004482180110296973</v>
      </c>
      <c r="JB482">
        <v>-5.576280945024944E-05</v>
      </c>
      <c r="JC482">
        <v>4</v>
      </c>
      <c r="JD482">
        <v>1967</v>
      </c>
      <c r="JE482">
        <v>1</v>
      </c>
      <c r="JF482">
        <v>28</v>
      </c>
      <c r="JG482">
        <v>27.2</v>
      </c>
      <c r="JH482">
        <v>27.4</v>
      </c>
      <c r="JI482">
        <v>2.94922</v>
      </c>
      <c r="JJ482">
        <v>2.61719</v>
      </c>
      <c r="JK482">
        <v>1.49658</v>
      </c>
      <c r="JL482">
        <v>2.40601</v>
      </c>
      <c r="JM482">
        <v>1.54907</v>
      </c>
      <c r="JN482">
        <v>2.44263</v>
      </c>
      <c r="JO482">
        <v>34.3042</v>
      </c>
      <c r="JP482">
        <v>15.0864</v>
      </c>
      <c r="JQ482">
        <v>18</v>
      </c>
      <c r="JR482">
        <v>508.059</v>
      </c>
      <c r="JS482">
        <v>427.673</v>
      </c>
      <c r="JT482">
        <v>22.6645</v>
      </c>
      <c r="JU482">
        <v>42.5139</v>
      </c>
      <c r="JV482">
        <v>30.0001</v>
      </c>
      <c r="JW482">
        <v>42.3549</v>
      </c>
      <c r="JX482">
        <v>42.2074</v>
      </c>
      <c r="JY482">
        <v>59.2132</v>
      </c>
      <c r="JZ482">
        <v>0</v>
      </c>
      <c r="KA482">
        <v>25.8542</v>
      </c>
      <c r="KB482">
        <v>20.3914</v>
      </c>
      <c r="KC482">
        <v>1336.49</v>
      </c>
      <c r="KD482">
        <v>19.455</v>
      </c>
      <c r="KE482">
        <v>98.6035</v>
      </c>
      <c r="KF482">
        <v>92.0485</v>
      </c>
    </row>
    <row r="483" spans="1:292">
      <c r="A483">
        <v>465</v>
      </c>
      <c r="B483">
        <v>1694447383</v>
      </c>
      <c r="C483">
        <v>13302.5</v>
      </c>
      <c r="D483" t="s">
        <v>1372</v>
      </c>
      <c r="E483" t="s">
        <v>1373</v>
      </c>
      <c r="F483">
        <v>5</v>
      </c>
      <c r="G483" t="s">
        <v>1212</v>
      </c>
      <c r="H483">
        <v>1694447375.5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K483*DK483*100.0/(AV483*EE483),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K483*DK483*100.0/(AV483*EE483),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1346.692194471613</v>
      </c>
      <c r="AJ483">
        <v>1257.814181818181</v>
      </c>
      <c r="AK483">
        <v>3.429603431684328</v>
      </c>
      <c r="AL483">
        <v>65.84886567210333</v>
      </c>
      <c r="AM483">
        <f>(AO483 - AN483 + DX483*1E3/(8.314*(DZ483+273.15)) * AQ483/DW483 * AP483) * DW483/(100*DK483) * 1000/(1000 - AO483)</f>
        <v>0</v>
      </c>
      <c r="AN483">
        <v>15.4338701305151</v>
      </c>
      <c r="AO483">
        <v>23.05892484848485</v>
      </c>
      <c r="AP483">
        <v>0.01208684292945351</v>
      </c>
      <c r="AQ483">
        <v>103.5088978643958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429</v>
      </c>
      <c r="AX483" t="s">
        <v>429</v>
      </c>
      <c r="AY483">
        <v>0</v>
      </c>
      <c r="AZ483">
        <v>0</v>
      </c>
      <c r="BA483">
        <f>1-AY483/AZ483</f>
        <v>0</v>
      </c>
      <c r="BB483">
        <v>0</v>
      </c>
      <c r="BC483" t="s">
        <v>429</v>
      </c>
      <c r="BD483" t="s">
        <v>429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429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4.16</v>
      </c>
      <c r="DL483">
        <v>0.5</v>
      </c>
      <c r="DM483" t="s">
        <v>430</v>
      </c>
      <c r="DN483">
        <v>2</v>
      </c>
      <c r="DO483" t="b">
        <v>1</v>
      </c>
      <c r="DP483">
        <v>1694447375.5</v>
      </c>
      <c r="DQ483">
        <v>1205.342222222222</v>
      </c>
      <c r="DR483">
        <v>1310.005185185185</v>
      </c>
      <c r="DS483">
        <v>22.97415555555555</v>
      </c>
      <c r="DT483">
        <v>15.31878888888889</v>
      </c>
      <c r="DU483">
        <v>1243.487037037037</v>
      </c>
      <c r="DV483">
        <v>26.85199259259259</v>
      </c>
      <c r="DW483">
        <v>500.0198518518518</v>
      </c>
      <c r="DX483">
        <v>84.4052814814815</v>
      </c>
      <c r="DY483">
        <v>0.1000302148148148</v>
      </c>
      <c r="DZ483">
        <v>28.59427037037037</v>
      </c>
      <c r="EA483">
        <v>28.20894444444445</v>
      </c>
      <c r="EB483">
        <v>999.9000000000001</v>
      </c>
      <c r="EC483">
        <v>0</v>
      </c>
      <c r="ED483">
        <v>0</v>
      </c>
      <c r="EE483">
        <v>10003.09888888889</v>
      </c>
      <c r="EF483">
        <v>0</v>
      </c>
      <c r="EG483">
        <v>1556.737407407408</v>
      </c>
      <c r="EH483">
        <v>-104.6622592592592</v>
      </c>
      <c r="EI483">
        <v>1233.686666666666</v>
      </c>
      <c r="EJ483">
        <v>1330.387777777778</v>
      </c>
      <c r="EK483">
        <v>7.65536037037037</v>
      </c>
      <c r="EL483">
        <v>1310.005185185185</v>
      </c>
      <c r="EM483">
        <v>15.31878888888889</v>
      </c>
      <c r="EN483">
        <v>1.93913962962963</v>
      </c>
      <c r="EO483">
        <v>1.292987037037037</v>
      </c>
      <c r="EP483">
        <v>16.95591481481481</v>
      </c>
      <c r="EQ483">
        <v>10.71727407407407</v>
      </c>
      <c r="ER483">
        <v>2000.03</v>
      </c>
      <c r="ES483">
        <v>0.9799972222222222</v>
      </c>
      <c r="ET483">
        <v>0.02000274444444445</v>
      </c>
      <c r="EU483">
        <v>0</v>
      </c>
      <c r="EV483">
        <v>643.7682222222221</v>
      </c>
      <c r="EW483">
        <v>5.00078</v>
      </c>
      <c r="EX483">
        <v>14408.7962962963</v>
      </c>
      <c r="EY483">
        <v>16379.87407407407</v>
      </c>
      <c r="EZ483">
        <v>48.10859259259259</v>
      </c>
      <c r="FA483">
        <v>49.46033333333333</v>
      </c>
      <c r="FB483">
        <v>48.54374074074074</v>
      </c>
      <c r="FC483">
        <v>48.66648148148148</v>
      </c>
      <c r="FD483">
        <v>48.43040740740741</v>
      </c>
      <c r="FE483">
        <v>1955.12</v>
      </c>
      <c r="FF483">
        <v>39.91</v>
      </c>
      <c r="FG483">
        <v>0</v>
      </c>
      <c r="FH483">
        <v>1694447383.5</v>
      </c>
      <c r="FI483">
        <v>0</v>
      </c>
      <c r="FJ483">
        <v>643.6846399999999</v>
      </c>
      <c r="FK483">
        <v>-9.570307679518104</v>
      </c>
      <c r="FL483">
        <v>-177.3846151640128</v>
      </c>
      <c r="FM483">
        <v>14407.344</v>
      </c>
      <c r="FN483">
        <v>15</v>
      </c>
      <c r="FO483">
        <v>1694445743.6</v>
      </c>
      <c r="FP483" t="s">
        <v>1213</v>
      </c>
      <c r="FQ483">
        <v>1694445743.6</v>
      </c>
      <c r="FR483">
        <v>1694445732.6</v>
      </c>
      <c r="FS483">
        <v>6</v>
      </c>
      <c r="FT483">
        <v>-0.279</v>
      </c>
      <c r="FU483">
        <v>-0.156</v>
      </c>
      <c r="FV483">
        <v>-26.299</v>
      </c>
      <c r="FW483">
        <v>-3.906</v>
      </c>
      <c r="FX483">
        <v>420</v>
      </c>
      <c r="FY483">
        <v>24</v>
      </c>
      <c r="FZ483">
        <v>0.06</v>
      </c>
      <c r="GA483">
        <v>0.06</v>
      </c>
      <c r="GB483">
        <v>-104.6217</v>
      </c>
      <c r="GC483">
        <v>-1.030716697936192</v>
      </c>
      <c r="GD483">
        <v>0.1472617058165492</v>
      </c>
      <c r="GE483">
        <v>0</v>
      </c>
      <c r="GF483">
        <v>7.6907655</v>
      </c>
      <c r="GG483">
        <v>-0.7692569606003834</v>
      </c>
      <c r="GH483">
        <v>0.0740319926433836</v>
      </c>
      <c r="GI483">
        <v>0</v>
      </c>
      <c r="GJ483">
        <v>0</v>
      </c>
      <c r="GK483">
        <v>2</v>
      </c>
      <c r="GL483" t="s">
        <v>771</v>
      </c>
      <c r="GM483">
        <v>3.10347</v>
      </c>
      <c r="GN483">
        <v>2.75822</v>
      </c>
      <c r="GO483">
        <v>0.17015</v>
      </c>
      <c r="GP483">
        <v>0.175404</v>
      </c>
      <c r="GQ483">
        <v>0.107128</v>
      </c>
      <c r="GR483">
        <v>0.0725454</v>
      </c>
      <c r="GS483">
        <v>20917</v>
      </c>
      <c r="GT483">
        <v>19561.6</v>
      </c>
      <c r="GU483">
        <v>25789.5</v>
      </c>
      <c r="GV483">
        <v>24095.9</v>
      </c>
      <c r="GW483">
        <v>37023.6</v>
      </c>
      <c r="GX483">
        <v>32752.9</v>
      </c>
      <c r="GY483">
        <v>45134.7</v>
      </c>
      <c r="GZ483">
        <v>38198.1</v>
      </c>
      <c r="HA483">
        <v>1.76255</v>
      </c>
      <c r="HB483">
        <v>1.62337</v>
      </c>
      <c r="HC483">
        <v>-0.127617</v>
      </c>
      <c r="HD483">
        <v>0</v>
      </c>
      <c r="HE483">
        <v>30.292</v>
      </c>
      <c r="HF483">
        <v>999.9</v>
      </c>
      <c r="HG483">
        <v>37.8</v>
      </c>
      <c r="HH483">
        <v>31.2</v>
      </c>
      <c r="HI483">
        <v>20.4377</v>
      </c>
      <c r="HJ483">
        <v>61.4648</v>
      </c>
      <c r="HK483">
        <v>24.1146</v>
      </c>
      <c r="HL483">
        <v>1</v>
      </c>
      <c r="HM483">
        <v>1.37382</v>
      </c>
      <c r="HN483">
        <v>9.28105</v>
      </c>
      <c r="HO483">
        <v>20.0678</v>
      </c>
      <c r="HP483">
        <v>5.20486</v>
      </c>
      <c r="HQ483">
        <v>11.992</v>
      </c>
      <c r="HR483">
        <v>4.95995</v>
      </c>
      <c r="HS483">
        <v>3.2739</v>
      </c>
      <c r="HT483">
        <v>9999</v>
      </c>
      <c r="HU483">
        <v>9999</v>
      </c>
      <c r="HV483">
        <v>9999</v>
      </c>
      <c r="HW483">
        <v>164.1</v>
      </c>
      <c r="HX483">
        <v>1.86371</v>
      </c>
      <c r="HY483">
        <v>1.85978</v>
      </c>
      <c r="HZ483">
        <v>1.85806</v>
      </c>
      <c r="IA483">
        <v>1.85945</v>
      </c>
      <c r="IB483">
        <v>1.85959</v>
      </c>
      <c r="IC483">
        <v>1.85805</v>
      </c>
      <c r="ID483">
        <v>1.85712</v>
      </c>
      <c r="IE483">
        <v>1.85211</v>
      </c>
      <c r="IF483">
        <v>0</v>
      </c>
      <c r="IG483">
        <v>0</v>
      </c>
      <c r="IH483">
        <v>0</v>
      </c>
      <c r="II483">
        <v>0</v>
      </c>
      <c r="IJ483" t="s">
        <v>433</v>
      </c>
      <c r="IK483" t="s">
        <v>434</v>
      </c>
      <c r="IL483" t="s">
        <v>435</v>
      </c>
      <c r="IM483" t="s">
        <v>435</v>
      </c>
      <c r="IN483" t="s">
        <v>435</v>
      </c>
      <c r="IO483" t="s">
        <v>435</v>
      </c>
      <c r="IP483">
        <v>0</v>
      </c>
      <c r="IQ483">
        <v>100</v>
      </c>
      <c r="IR483">
        <v>100</v>
      </c>
      <c r="IS483">
        <v>-38.45</v>
      </c>
      <c r="IT483">
        <v>-3.8811</v>
      </c>
      <c r="IU483">
        <v>-16.6085</v>
      </c>
      <c r="IV483">
        <v>-0.025043</v>
      </c>
      <c r="IW483">
        <v>8.203140000000001E-06</v>
      </c>
      <c r="IX483">
        <v>-1.60171E-09</v>
      </c>
      <c r="IY483">
        <v>-1.888628221791511</v>
      </c>
      <c r="IZ483">
        <v>-0.1542298006697892</v>
      </c>
      <c r="JA483">
        <v>0.004482180110296973</v>
      </c>
      <c r="JB483">
        <v>-5.576280945024944E-05</v>
      </c>
      <c r="JC483">
        <v>4</v>
      </c>
      <c r="JD483">
        <v>1967</v>
      </c>
      <c r="JE483">
        <v>1</v>
      </c>
      <c r="JF483">
        <v>28</v>
      </c>
      <c r="JG483">
        <v>27.3</v>
      </c>
      <c r="JH483">
        <v>27.5</v>
      </c>
      <c r="JI483">
        <v>2.97974</v>
      </c>
      <c r="JJ483">
        <v>2.61597</v>
      </c>
      <c r="JK483">
        <v>1.49658</v>
      </c>
      <c r="JL483">
        <v>2.40479</v>
      </c>
      <c r="JM483">
        <v>1.54907</v>
      </c>
      <c r="JN483">
        <v>2.34741</v>
      </c>
      <c r="JO483">
        <v>34.3042</v>
      </c>
      <c r="JP483">
        <v>15.0689</v>
      </c>
      <c r="JQ483">
        <v>18</v>
      </c>
      <c r="JR483">
        <v>508.158</v>
      </c>
      <c r="JS483">
        <v>427.801</v>
      </c>
      <c r="JT483">
        <v>22.6792</v>
      </c>
      <c r="JU483">
        <v>42.5182</v>
      </c>
      <c r="JV483">
        <v>30.0002</v>
      </c>
      <c r="JW483">
        <v>42.3549</v>
      </c>
      <c r="JX483">
        <v>42.2074</v>
      </c>
      <c r="JY483">
        <v>59.8328</v>
      </c>
      <c r="JZ483">
        <v>0</v>
      </c>
      <c r="KA483">
        <v>26.6178</v>
      </c>
      <c r="KB483">
        <v>20.1738</v>
      </c>
      <c r="KC483">
        <v>1356.56</v>
      </c>
      <c r="KD483">
        <v>19.49</v>
      </c>
      <c r="KE483">
        <v>98.60339999999999</v>
      </c>
      <c r="KF483">
        <v>92.0487</v>
      </c>
    </row>
    <row r="484" spans="1:292">
      <c r="A484">
        <v>466</v>
      </c>
      <c r="B484">
        <v>1694447388</v>
      </c>
      <c r="C484">
        <v>13307.5</v>
      </c>
      <c r="D484" t="s">
        <v>1374</v>
      </c>
      <c r="E484" t="s">
        <v>1375</v>
      </c>
      <c r="F484">
        <v>5</v>
      </c>
      <c r="G484" t="s">
        <v>1212</v>
      </c>
      <c r="H484">
        <v>1694447380.214286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K484*DK484*100.0/(AV484*EE484),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K484*DK484*100.0/(AV484*EE484),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1364.207017451392</v>
      </c>
      <c r="AJ484">
        <v>1275.294484848484</v>
      </c>
      <c r="AK484">
        <v>3.510816486439357</v>
      </c>
      <c r="AL484">
        <v>65.84886567210333</v>
      </c>
      <c r="AM484">
        <f>(AO484 - AN484 + DX484*1E3/(8.314*(DZ484+273.15)) * AQ484/DW484 * AP484) * DW484/(100*DK484) * 1000/(1000 - AO484)</f>
        <v>0</v>
      </c>
      <c r="AN484">
        <v>15.57282819727883</v>
      </c>
      <c r="AO484">
        <v>23.12460727272726</v>
      </c>
      <c r="AP484">
        <v>0.01318254226496504</v>
      </c>
      <c r="AQ484">
        <v>103.5088978643958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429</v>
      </c>
      <c r="AX484" t="s">
        <v>429</v>
      </c>
      <c r="AY484">
        <v>0</v>
      </c>
      <c r="AZ484">
        <v>0</v>
      </c>
      <c r="BA484">
        <f>1-AY484/AZ484</f>
        <v>0</v>
      </c>
      <c r="BB484">
        <v>0</v>
      </c>
      <c r="BC484" t="s">
        <v>429</v>
      </c>
      <c r="BD484" t="s">
        <v>429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429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4.16</v>
      </c>
      <c r="DL484">
        <v>0.5</v>
      </c>
      <c r="DM484" t="s">
        <v>430</v>
      </c>
      <c r="DN484">
        <v>2</v>
      </c>
      <c r="DO484" t="b">
        <v>1</v>
      </c>
      <c r="DP484">
        <v>1694447380.214286</v>
      </c>
      <c r="DQ484">
        <v>1221.168571428572</v>
      </c>
      <c r="DR484">
        <v>1325.951785714286</v>
      </c>
      <c r="DS484">
        <v>23.03148214285714</v>
      </c>
      <c r="DT484">
        <v>15.43911428571429</v>
      </c>
      <c r="DU484">
        <v>1259.506785714286</v>
      </c>
      <c r="DV484">
        <v>26.91135357142857</v>
      </c>
      <c r="DW484">
        <v>500.0190000000001</v>
      </c>
      <c r="DX484">
        <v>84.40494999999999</v>
      </c>
      <c r="DY484">
        <v>0.09999884999999999</v>
      </c>
      <c r="DZ484">
        <v>28.59278214285715</v>
      </c>
      <c r="EA484">
        <v>28.21776071428571</v>
      </c>
      <c r="EB484">
        <v>999.9000000000002</v>
      </c>
      <c r="EC484">
        <v>0</v>
      </c>
      <c r="ED484">
        <v>0</v>
      </c>
      <c r="EE484">
        <v>10002.36464285714</v>
      </c>
      <c r="EF484">
        <v>0</v>
      </c>
      <c r="EG484">
        <v>1557.0425</v>
      </c>
      <c r="EH484">
        <v>-104.7818571428571</v>
      </c>
      <c r="EI484">
        <v>1249.958571428571</v>
      </c>
      <c r="EJ484">
        <v>1346.746428571428</v>
      </c>
      <c r="EK484">
        <v>7.592367857142857</v>
      </c>
      <c r="EL484">
        <v>1325.951785714286</v>
      </c>
      <c r="EM484">
        <v>15.43911428571429</v>
      </c>
      <c r="EN484">
        <v>1.943971071428571</v>
      </c>
      <c r="EO484">
        <v>1.3031375</v>
      </c>
      <c r="EP484">
        <v>16.99516785714286</v>
      </c>
      <c r="EQ484">
        <v>10.83471071428571</v>
      </c>
      <c r="ER484">
        <v>1999.993928571428</v>
      </c>
      <c r="ES484">
        <v>0.9799970714285714</v>
      </c>
      <c r="ET484">
        <v>0.02000289642857143</v>
      </c>
      <c r="EU484">
        <v>0</v>
      </c>
      <c r="EV484">
        <v>643.0494285714285</v>
      </c>
      <c r="EW484">
        <v>5.00078</v>
      </c>
      <c r="EX484">
        <v>14394.55</v>
      </c>
      <c r="EY484">
        <v>16379.56071428571</v>
      </c>
      <c r="EZ484">
        <v>48.11364285714285</v>
      </c>
      <c r="FA484">
        <v>49.46174999999999</v>
      </c>
      <c r="FB484">
        <v>48.56678571428571</v>
      </c>
      <c r="FC484">
        <v>48.65824999999999</v>
      </c>
      <c r="FD484">
        <v>48.4372857142857</v>
      </c>
      <c r="FE484">
        <v>1955.083928571429</v>
      </c>
      <c r="FF484">
        <v>39.90785714285715</v>
      </c>
      <c r="FG484">
        <v>0</v>
      </c>
      <c r="FH484">
        <v>1694447388.3</v>
      </c>
      <c r="FI484">
        <v>0</v>
      </c>
      <c r="FJ484">
        <v>642.96748</v>
      </c>
      <c r="FK484">
        <v>-9.480923091630313</v>
      </c>
      <c r="FL484">
        <v>-175.9000002521433</v>
      </c>
      <c r="FM484">
        <v>14393.284</v>
      </c>
      <c r="FN484">
        <v>15</v>
      </c>
      <c r="FO484">
        <v>1694445743.6</v>
      </c>
      <c r="FP484" t="s">
        <v>1213</v>
      </c>
      <c r="FQ484">
        <v>1694445743.6</v>
      </c>
      <c r="FR484">
        <v>1694445732.6</v>
      </c>
      <c r="FS484">
        <v>6</v>
      </c>
      <c r="FT484">
        <v>-0.279</v>
      </c>
      <c r="FU484">
        <v>-0.156</v>
      </c>
      <c r="FV484">
        <v>-26.299</v>
      </c>
      <c r="FW484">
        <v>-3.906</v>
      </c>
      <c r="FX484">
        <v>420</v>
      </c>
      <c r="FY484">
        <v>24</v>
      </c>
      <c r="FZ484">
        <v>0.06</v>
      </c>
      <c r="GA484">
        <v>0.06</v>
      </c>
      <c r="GB484">
        <v>-104.711975</v>
      </c>
      <c r="GC484">
        <v>-1.192784240149729</v>
      </c>
      <c r="GD484">
        <v>0.1503436875129779</v>
      </c>
      <c r="GE484">
        <v>0</v>
      </c>
      <c r="GF484">
        <v>7.637746250000001</v>
      </c>
      <c r="GG484">
        <v>-0.7885858536585554</v>
      </c>
      <c r="GH484">
        <v>0.07594305724315759</v>
      </c>
      <c r="GI484">
        <v>0</v>
      </c>
      <c r="GJ484">
        <v>0</v>
      </c>
      <c r="GK484">
        <v>2</v>
      </c>
      <c r="GL484" t="s">
        <v>771</v>
      </c>
      <c r="GM484">
        <v>3.10357</v>
      </c>
      <c r="GN484">
        <v>2.75812</v>
      </c>
      <c r="GO484">
        <v>0.17157</v>
      </c>
      <c r="GP484">
        <v>0.176759</v>
      </c>
      <c r="GQ484">
        <v>0.107319</v>
      </c>
      <c r="GR484">
        <v>0.07302839999999999</v>
      </c>
      <c r="GS484">
        <v>20881</v>
      </c>
      <c r="GT484">
        <v>19529.1</v>
      </c>
      <c r="GU484">
        <v>25789.5</v>
      </c>
      <c r="GV484">
        <v>24095.6</v>
      </c>
      <c r="GW484">
        <v>37016.1</v>
      </c>
      <c r="GX484">
        <v>32735.4</v>
      </c>
      <c r="GY484">
        <v>45134.8</v>
      </c>
      <c r="GZ484">
        <v>38197.3</v>
      </c>
      <c r="HA484">
        <v>1.7628</v>
      </c>
      <c r="HB484">
        <v>1.62365</v>
      </c>
      <c r="HC484">
        <v>-0.12714</v>
      </c>
      <c r="HD484">
        <v>0</v>
      </c>
      <c r="HE484">
        <v>30.3011</v>
      </c>
      <c r="HF484">
        <v>999.9</v>
      </c>
      <c r="HG484">
        <v>37.9</v>
      </c>
      <c r="HH484">
        <v>31.2</v>
      </c>
      <c r="HI484">
        <v>20.4911</v>
      </c>
      <c r="HJ484">
        <v>61.5348</v>
      </c>
      <c r="HK484">
        <v>23.9223</v>
      </c>
      <c r="HL484">
        <v>1</v>
      </c>
      <c r="HM484">
        <v>1.37382</v>
      </c>
      <c r="HN484">
        <v>9.28105</v>
      </c>
      <c r="HO484">
        <v>20.0678</v>
      </c>
      <c r="HP484">
        <v>5.20621</v>
      </c>
      <c r="HQ484">
        <v>11.992</v>
      </c>
      <c r="HR484">
        <v>4.9601</v>
      </c>
      <c r="HS484">
        <v>3.2741</v>
      </c>
      <c r="HT484">
        <v>9999</v>
      </c>
      <c r="HU484">
        <v>9999</v>
      </c>
      <c r="HV484">
        <v>9999</v>
      </c>
      <c r="HW484">
        <v>164.1</v>
      </c>
      <c r="HX484">
        <v>1.86371</v>
      </c>
      <c r="HY484">
        <v>1.85978</v>
      </c>
      <c r="HZ484">
        <v>1.85806</v>
      </c>
      <c r="IA484">
        <v>1.85945</v>
      </c>
      <c r="IB484">
        <v>1.85959</v>
      </c>
      <c r="IC484">
        <v>1.85803</v>
      </c>
      <c r="ID484">
        <v>1.85708</v>
      </c>
      <c r="IE484">
        <v>1.85211</v>
      </c>
      <c r="IF484">
        <v>0</v>
      </c>
      <c r="IG484">
        <v>0</v>
      </c>
      <c r="IH484">
        <v>0</v>
      </c>
      <c r="II484">
        <v>0</v>
      </c>
      <c r="IJ484" t="s">
        <v>433</v>
      </c>
      <c r="IK484" t="s">
        <v>434</v>
      </c>
      <c r="IL484" t="s">
        <v>435</v>
      </c>
      <c r="IM484" t="s">
        <v>435</v>
      </c>
      <c r="IN484" t="s">
        <v>435</v>
      </c>
      <c r="IO484" t="s">
        <v>435</v>
      </c>
      <c r="IP484">
        <v>0</v>
      </c>
      <c r="IQ484">
        <v>100</v>
      </c>
      <c r="IR484">
        <v>100</v>
      </c>
      <c r="IS484">
        <v>-38.65</v>
      </c>
      <c r="IT484">
        <v>-3.8835</v>
      </c>
      <c r="IU484">
        <v>-16.6085</v>
      </c>
      <c r="IV484">
        <v>-0.025043</v>
      </c>
      <c r="IW484">
        <v>8.203140000000001E-06</v>
      </c>
      <c r="IX484">
        <v>-1.60171E-09</v>
      </c>
      <c r="IY484">
        <v>-1.888628221791511</v>
      </c>
      <c r="IZ484">
        <v>-0.1542298006697892</v>
      </c>
      <c r="JA484">
        <v>0.004482180110296973</v>
      </c>
      <c r="JB484">
        <v>-5.576280945024944E-05</v>
      </c>
      <c r="JC484">
        <v>4</v>
      </c>
      <c r="JD484">
        <v>1967</v>
      </c>
      <c r="JE484">
        <v>1</v>
      </c>
      <c r="JF484">
        <v>28</v>
      </c>
      <c r="JG484">
        <v>27.4</v>
      </c>
      <c r="JH484">
        <v>27.6</v>
      </c>
      <c r="JI484">
        <v>3.00781</v>
      </c>
      <c r="JJ484">
        <v>2.61841</v>
      </c>
      <c r="JK484">
        <v>1.49658</v>
      </c>
      <c r="JL484">
        <v>2.40601</v>
      </c>
      <c r="JM484">
        <v>1.54907</v>
      </c>
      <c r="JN484">
        <v>2.44263</v>
      </c>
      <c r="JO484">
        <v>34.3042</v>
      </c>
      <c r="JP484">
        <v>15.0864</v>
      </c>
      <c r="JQ484">
        <v>18</v>
      </c>
      <c r="JR484">
        <v>508.327</v>
      </c>
      <c r="JS484">
        <v>427.992</v>
      </c>
      <c r="JT484">
        <v>22.6932</v>
      </c>
      <c r="JU484">
        <v>42.5226</v>
      </c>
      <c r="JV484">
        <v>30.0001</v>
      </c>
      <c r="JW484">
        <v>42.3559</v>
      </c>
      <c r="JX484">
        <v>42.2103</v>
      </c>
      <c r="JY484">
        <v>60.3716</v>
      </c>
      <c r="JZ484">
        <v>0</v>
      </c>
      <c r="KA484">
        <v>27.0245</v>
      </c>
      <c r="KB484">
        <v>19.9579</v>
      </c>
      <c r="KC484">
        <v>1369.94</v>
      </c>
      <c r="KD484">
        <v>19.4982</v>
      </c>
      <c r="KE484">
        <v>98.60339999999999</v>
      </c>
      <c r="KF484">
        <v>92.0472</v>
      </c>
    </row>
    <row r="485" spans="1:292">
      <c r="A485">
        <v>467</v>
      </c>
      <c r="B485">
        <v>1694447393</v>
      </c>
      <c r="C485">
        <v>13312.5</v>
      </c>
      <c r="D485" t="s">
        <v>1376</v>
      </c>
      <c r="E485" t="s">
        <v>1377</v>
      </c>
      <c r="F485">
        <v>5</v>
      </c>
      <c r="G485" t="s">
        <v>1212</v>
      </c>
      <c r="H485">
        <v>1694447385.5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K485*DK485*100.0/(AV485*EE485),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K485*DK485*100.0/(AV485*EE485),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1381.353451194205</v>
      </c>
      <c r="AJ485">
        <v>1292.583393939394</v>
      </c>
      <c r="AK485">
        <v>3.448140796919161</v>
      </c>
      <c r="AL485">
        <v>65.84886567210333</v>
      </c>
      <c r="AM485">
        <f>(AO485 - AN485 + DX485*1E3/(8.314*(DZ485+273.15)) * AQ485/DW485 * AP485) * DW485/(100*DK485) * 1000/(1000 - AO485)</f>
        <v>0</v>
      </c>
      <c r="AN485">
        <v>15.69746004230982</v>
      </c>
      <c r="AO485">
        <v>23.19036303030303</v>
      </c>
      <c r="AP485">
        <v>0.01354057285815455</v>
      </c>
      <c r="AQ485">
        <v>103.5088978643958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429</v>
      </c>
      <c r="AX485" t="s">
        <v>429</v>
      </c>
      <c r="AY485">
        <v>0</v>
      </c>
      <c r="AZ485">
        <v>0</v>
      </c>
      <c r="BA485">
        <f>1-AY485/AZ485</f>
        <v>0</v>
      </c>
      <c r="BB485">
        <v>0</v>
      </c>
      <c r="BC485" t="s">
        <v>429</v>
      </c>
      <c r="BD485" t="s">
        <v>429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429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4.16</v>
      </c>
      <c r="DL485">
        <v>0.5</v>
      </c>
      <c r="DM485" t="s">
        <v>430</v>
      </c>
      <c r="DN485">
        <v>2</v>
      </c>
      <c r="DO485" t="b">
        <v>1</v>
      </c>
      <c r="DP485">
        <v>1694447385.5</v>
      </c>
      <c r="DQ485">
        <v>1239.004444444445</v>
      </c>
      <c r="DR485">
        <v>1343.777407407408</v>
      </c>
      <c r="DS485">
        <v>23.09872962962963</v>
      </c>
      <c r="DT485">
        <v>15.5763</v>
      </c>
      <c r="DU485">
        <v>1277.557777777778</v>
      </c>
      <c r="DV485">
        <v>26.98098148148149</v>
      </c>
      <c r="DW485">
        <v>500.0305555555555</v>
      </c>
      <c r="DX485">
        <v>84.40465555555556</v>
      </c>
      <c r="DY485">
        <v>0.1000384777777778</v>
      </c>
      <c r="DZ485">
        <v>28.59288888888889</v>
      </c>
      <c r="EA485">
        <v>28.22534444444445</v>
      </c>
      <c r="EB485">
        <v>999.9000000000001</v>
      </c>
      <c r="EC485">
        <v>0</v>
      </c>
      <c r="ED485">
        <v>0</v>
      </c>
      <c r="EE485">
        <v>10002.33740740741</v>
      </c>
      <c r="EF485">
        <v>0</v>
      </c>
      <c r="EG485">
        <v>1557.044814814815</v>
      </c>
      <c r="EH485">
        <v>-104.7719629629629</v>
      </c>
      <c r="EI485">
        <v>1268.301851851852</v>
      </c>
      <c r="EJ485">
        <v>1365.041851851852</v>
      </c>
      <c r="EK485">
        <v>7.522436296296297</v>
      </c>
      <c r="EL485">
        <v>1343.777407407408</v>
      </c>
      <c r="EM485">
        <v>15.5763</v>
      </c>
      <c r="EN485">
        <v>1.94964</v>
      </c>
      <c r="EO485">
        <v>1.314712222222222</v>
      </c>
      <c r="EP485">
        <v>17.04112962962963</v>
      </c>
      <c r="EQ485">
        <v>10.96775555555556</v>
      </c>
      <c r="ER485">
        <v>1999.991851851852</v>
      </c>
      <c r="ES485">
        <v>0.9799973333333333</v>
      </c>
      <c r="ET485">
        <v>0.02000262222222222</v>
      </c>
      <c r="EU485">
        <v>0</v>
      </c>
      <c r="EV485">
        <v>642.2602222222222</v>
      </c>
      <c r="EW485">
        <v>5.00078</v>
      </c>
      <c r="EX485">
        <v>14379.12592592593</v>
      </c>
      <c r="EY485">
        <v>16379.53333333333</v>
      </c>
      <c r="EZ485">
        <v>48.09933333333333</v>
      </c>
      <c r="FA485">
        <v>49.46033333333333</v>
      </c>
      <c r="FB485">
        <v>48.59937037037037</v>
      </c>
      <c r="FC485">
        <v>48.66414814814814</v>
      </c>
      <c r="FD485">
        <v>48.42566666666666</v>
      </c>
      <c r="FE485">
        <v>1955.081851851852</v>
      </c>
      <c r="FF485">
        <v>39.90444444444444</v>
      </c>
      <c r="FG485">
        <v>0</v>
      </c>
      <c r="FH485">
        <v>1694447393.1</v>
      </c>
      <c r="FI485">
        <v>0</v>
      </c>
      <c r="FJ485">
        <v>642.25656</v>
      </c>
      <c r="FK485">
        <v>-7.756076935345495</v>
      </c>
      <c r="FL485">
        <v>-178.5076926864245</v>
      </c>
      <c r="FM485">
        <v>14379.172</v>
      </c>
      <c r="FN485">
        <v>15</v>
      </c>
      <c r="FO485">
        <v>1694445743.6</v>
      </c>
      <c r="FP485" t="s">
        <v>1213</v>
      </c>
      <c r="FQ485">
        <v>1694445743.6</v>
      </c>
      <c r="FR485">
        <v>1694445732.6</v>
      </c>
      <c r="FS485">
        <v>6</v>
      </c>
      <c r="FT485">
        <v>-0.279</v>
      </c>
      <c r="FU485">
        <v>-0.156</v>
      </c>
      <c r="FV485">
        <v>-26.299</v>
      </c>
      <c r="FW485">
        <v>-3.906</v>
      </c>
      <c r="FX485">
        <v>420</v>
      </c>
      <c r="FY485">
        <v>24</v>
      </c>
      <c r="FZ485">
        <v>0.06</v>
      </c>
      <c r="GA485">
        <v>0.06</v>
      </c>
      <c r="GB485">
        <v>-104.756425</v>
      </c>
      <c r="GC485">
        <v>-0.206622889305646</v>
      </c>
      <c r="GD485">
        <v>0.1174993377640915</v>
      </c>
      <c r="GE485">
        <v>0</v>
      </c>
      <c r="GF485">
        <v>7.55943625</v>
      </c>
      <c r="GG485">
        <v>-0.8048990994371659</v>
      </c>
      <c r="GH485">
        <v>0.07753176509300884</v>
      </c>
      <c r="GI485">
        <v>0</v>
      </c>
      <c r="GJ485">
        <v>0</v>
      </c>
      <c r="GK485">
        <v>2</v>
      </c>
      <c r="GL485" t="s">
        <v>771</v>
      </c>
      <c r="GM485">
        <v>3.1036</v>
      </c>
      <c r="GN485">
        <v>2.75815</v>
      </c>
      <c r="GO485">
        <v>0.172967</v>
      </c>
      <c r="GP485">
        <v>0.178094</v>
      </c>
      <c r="GQ485">
        <v>0.107501</v>
      </c>
      <c r="GR485">
        <v>0.07343810000000001</v>
      </c>
      <c r="GS485">
        <v>20845.6</v>
      </c>
      <c r="GT485">
        <v>19497.3</v>
      </c>
      <c r="GU485">
        <v>25789.3</v>
      </c>
      <c r="GV485">
        <v>24095.6</v>
      </c>
      <c r="GW485">
        <v>37008.4</v>
      </c>
      <c r="GX485">
        <v>32721.5</v>
      </c>
      <c r="GY485">
        <v>45134.3</v>
      </c>
      <c r="GZ485">
        <v>38197.6</v>
      </c>
      <c r="HA485">
        <v>1.76238</v>
      </c>
      <c r="HB485">
        <v>1.62377</v>
      </c>
      <c r="HC485">
        <v>-0.127044</v>
      </c>
      <c r="HD485">
        <v>0</v>
      </c>
      <c r="HE485">
        <v>30.3116</v>
      </c>
      <c r="HF485">
        <v>999.9</v>
      </c>
      <c r="HG485">
        <v>38.2</v>
      </c>
      <c r="HH485">
        <v>31.2</v>
      </c>
      <c r="HI485">
        <v>20.6527</v>
      </c>
      <c r="HJ485">
        <v>61.6948</v>
      </c>
      <c r="HK485">
        <v>24.0264</v>
      </c>
      <c r="HL485">
        <v>1</v>
      </c>
      <c r="HM485">
        <v>1.37417</v>
      </c>
      <c r="HN485">
        <v>9.28105</v>
      </c>
      <c r="HO485">
        <v>20.0676</v>
      </c>
      <c r="HP485">
        <v>5.20546</v>
      </c>
      <c r="HQ485">
        <v>11.992</v>
      </c>
      <c r="HR485">
        <v>4.95945</v>
      </c>
      <c r="HS485">
        <v>3.27403</v>
      </c>
      <c r="HT485">
        <v>9999</v>
      </c>
      <c r="HU485">
        <v>9999</v>
      </c>
      <c r="HV485">
        <v>9999</v>
      </c>
      <c r="HW485">
        <v>164.1</v>
      </c>
      <c r="HX485">
        <v>1.86371</v>
      </c>
      <c r="HY485">
        <v>1.85979</v>
      </c>
      <c r="HZ485">
        <v>1.85806</v>
      </c>
      <c r="IA485">
        <v>1.85945</v>
      </c>
      <c r="IB485">
        <v>1.85959</v>
      </c>
      <c r="IC485">
        <v>1.85806</v>
      </c>
      <c r="ID485">
        <v>1.85709</v>
      </c>
      <c r="IE485">
        <v>1.85211</v>
      </c>
      <c r="IF485">
        <v>0</v>
      </c>
      <c r="IG485">
        <v>0</v>
      </c>
      <c r="IH485">
        <v>0</v>
      </c>
      <c r="II485">
        <v>0</v>
      </c>
      <c r="IJ485" t="s">
        <v>433</v>
      </c>
      <c r="IK485" t="s">
        <v>434</v>
      </c>
      <c r="IL485" t="s">
        <v>435</v>
      </c>
      <c r="IM485" t="s">
        <v>435</v>
      </c>
      <c r="IN485" t="s">
        <v>435</v>
      </c>
      <c r="IO485" t="s">
        <v>435</v>
      </c>
      <c r="IP485">
        <v>0</v>
      </c>
      <c r="IQ485">
        <v>100</v>
      </c>
      <c r="IR485">
        <v>100</v>
      </c>
      <c r="IS485">
        <v>-38.86</v>
      </c>
      <c r="IT485">
        <v>-3.8857</v>
      </c>
      <c r="IU485">
        <v>-16.6085</v>
      </c>
      <c r="IV485">
        <v>-0.025043</v>
      </c>
      <c r="IW485">
        <v>8.203140000000001E-06</v>
      </c>
      <c r="IX485">
        <v>-1.60171E-09</v>
      </c>
      <c r="IY485">
        <v>-1.888628221791511</v>
      </c>
      <c r="IZ485">
        <v>-0.1542298006697892</v>
      </c>
      <c r="JA485">
        <v>0.004482180110296973</v>
      </c>
      <c r="JB485">
        <v>-5.576280945024944E-05</v>
      </c>
      <c r="JC485">
        <v>4</v>
      </c>
      <c r="JD485">
        <v>1967</v>
      </c>
      <c r="JE485">
        <v>1</v>
      </c>
      <c r="JF485">
        <v>28</v>
      </c>
      <c r="JG485">
        <v>27.5</v>
      </c>
      <c r="JH485">
        <v>27.7</v>
      </c>
      <c r="JI485">
        <v>3.03711</v>
      </c>
      <c r="JJ485">
        <v>2.61475</v>
      </c>
      <c r="JK485">
        <v>1.49658</v>
      </c>
      <c r="JL485">
        <v>2.40479</v>
      </c>
      <c r="JM485">
        <v>1.54907</v>
      </c>
      <c r="JN485">
        <v>2.40356</v>
      </c>
      <c r="JO485">
        <v>34.3042</v>
      </c>
      <c r="JP485">
        <v>15.0689</v>
      </c>
      <c r="JQ485">
        <v>18</v>
      </c>
      <c r="JR485">
        <v>508.071</v>
      </c>
      <c r="JS485">
        <v>428.081</v>
      </c>
      <c r="JT485">
        <v>22.7053</v>
      </c>
      <c r="JU485">
        <v>42.527</v>
      </c>
      <c r="JV485">
        <v>30.0004</v>
      </c>
      <c r="JW485">
        <v>42.3593</v>
      </c>
      <c r="JX485">
        <v>42.2117</v>
      </c>
      <c r="JY485">
        <v>60.9771</v>
      </c>
      <c r="JZ485">
        <v>0</v>
      </c>
      <c r="KA485">
        <v>27.4012</v>
      </c>
      <c r="KB485">
        <v>19.7273</v>
      </c>
      <c r="KC485">
        <v>1389.97</v>
      </c>
      <c r="KD485">
        <v>19.4962</v>
      </c>
      <c r="KE485">
        <v>98.60250000000001</v>
      </c>
      <c r="KF485">
        <v>92.0475</v>
      </c>
    </row>
    <row r="486" spans="1:292">
      <c r="A486">
        <v>468</v>
      </c>
      <c r="B486">
        <v>1694447398</v>
      </c>
      <c r="C486">
        <v>13317.5</v>
      </c>
      <c r="D486" t="s">
        <v>1378</v>
      </c>
      <c r="E486" t="s">
        <v>1379</v>
      </c>
      <c r="F486">
        <v>5</v>
      </c>
      <c r="G486" t="s">
        <v>1212</v>
      </c>
      <c r="H486">
        <v>1694447390.214286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K486*DK486*100.0/(AV486*EE486),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K486*DK486*100.0/(AV486*EE486),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1398.546492702122</v>
      </c>
      <c r="AJ486">
        <v>1309.720303030303</v>
      </c>
      <c r="AK486">
        <v>3.437472893935684</v>
      </c>
      <c r="AL486">
        <v>65.84886567210333</v>
      </c>
      <c r="AM486">
        <f>(AO486 - AN486 + DX486*1E3/(8.314*(DZ486+273.15)) * AQ486/DW486 * AP486) * DW486/(100*DK486) * 1000/(1000 - AO486)</f>
        <v>0</v>
      </c>
      <c r="AN486">
        <v>15.82808535135472</v>
      </c>
      <c r="AO486">
        <v>23.25832848484848</v>
      </c>
      <c r="AP486">
        <v>0.01315131138366146</v>
      </c>
      <c r="AQ486">
        <v>103.5088978643958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429</v>
      </c>
      <c r="AX486" t="s">
        <v>429</v>
      </c>
      <c r="AY486">
        <v>0</v>
      </c>
      <c r="AZ486">
        <v>0</v>
      </c>
      <c r="BA486">
        <f>1-AY486/AZ486</f>
        <v>0</v>
      </c>
      <c r="BB486">
        <v>0</v>
      </c>
      <c r="BC486" t="s">
        <v>429</v>
      </c>
      <c r="BD486" t="s">
        <v>429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429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4.16</v>
      </c>
      <c r="DL486">
        <v>0.5</v>
      </c>
      <c r="DM486" t="s">
        <v>430</v>
      </c>
      <c r="DN486">
        <v>2</v>
      </c>
      <c r="DO486" t="b">
        <v>1</v>
      </c>
      <c r="DP486">
        <v>1694447390.214286</v>
      </c>
      <c r="DQ486">
        <v>1254.847142857143</v>
      </c>
      <c r="DR486">
        <v>1359.656428571428</v>
      </c>
      <c r="DS486">
        <v>23.16043571428571</v>
      </c>
      <c r="DT486">
        <v>15.69878928571429</v>
      </c>
      <c r="DU486">
        <v>1293.59</v>
      </c>
      <c r="DV486">
        <v>27.04487142857143</v>
      </c>
      <c r="DW486">
        <v>500.0407857142858</v>
      </c>
      <c r="DX486">
        <v>84.40452142857141</v>
      </c>
      <c r="DY486">
        <v>0.1001383214285715</v>
      </c>
      <c r="DZ486">
        <v>28.59331071428571</v>
      </c>
      <c r="EA486">
        <v>28.23591071428572</v>
      </c>
      <c r="EB486">
        <v>999.9000000000002</v>
      </c>
      <c r="EC486">
        <v>0</v>
      </c>
      <c r="ED486">
        <v>0</v>
      </c>
      <c r="EE486">
        <v>10000.26392857143</v>
      </c>
      <c r="EF486">
        <v>0</v>
      </c>
      <c r="EG486">
        <v>1557.164642857143</v>
      </c>
      <c r="EH486">
        <v>-104.809</v>
      </c>
      <c r="EI486">
        <v>1284.6</v>
      </c>
      <c r="EJ486">
        <v>1381.343928571428</v>
      </c>
      <c r="EK486">
        <v>7.461653571428571</v>
      </c>
      <c r="EL486">
        <v>1359.656428571428</v>
      </c>
      <c r="EM486">
        <v>15.69878928571429</v>
      </c>
      <c r="EN486">
        <v>1.954846071428572</v>
      </c>
      <c r="EO486">
        <v>1.325049285714285</v>
      </c>
      <c r="EP486">
        <v>17.08322142857143</v>
      </c>
      <c r="EQ486">
        <v>11.08567857142857</v>
      </c>
      <c r="ER486">
        <v>1999.981428571429</v>
      </c>
      <c r="ES486">
        <v>0.9799973928571427</v>
      </c>
      <c r="ET486">
        <v>0.02000255714285715</v>
      </c>
      <c r="EU486">
        <v>0</v>
      </c>
      <c r="EV486">
        <v>641.5981785714285</v>
      </c>
      <c r="EW486">
        <v>5.00078</v>
      </c>
      <c r="EX486">
        <v>14365.025</v>
      </c>
      <c r="EY486">
        <v>16379.45357142857</v>
      </c>
      <c r="EZ486">
        <v>48.10246428571428</v>
      </c>
      <c r="FA486">
        <v>49.45724999999998</v>
      </c>
      <c r="FB486">
        <v>48.60921428571429</v>
      </c>
      <c r="FC486">
        <v>48.66489285714285</v>
      </c>
      <c r="FD486">
        <v>48.43271428571427</v>
      </c>
      <c r="FE486">
        <v>1955.071428571429</v>
      </c>
      <c r="FF486">
        <v>39.90142857142858</v>
      </c>
      <c r="FG486">
        <v>0</v>
      </c>
      <c r="FH486">
        <v>1694447398.5</v>
      </c>
      <c r="FI486">
        <v>0</v>
      </c>
      <c r="FJ486">
        <v>641.5283846153847</v>
      </c>
      <c r="FK486">
        <v>-8.417846145879635</v>
      </c>
      <c r="FL486">
        <v>-181.5111109754399</v>
      </c>
      <c r="FM486">
        <v>14363.74615384615</v>
      </c>
      <c r="FN486">
        <v>15</v>
      </c>
      <c r="FO486">
        <v>1694445743.6</v>
      </c>
      <c r="FP486" t="s">
        <v>1213</v>
      </c>
      <c r="FQ486">
        <v>1694445743.6</v>
      </c>
      <c r="FR486">
        <v>1694445732.6</v>
      </c>
      <c r="FS486">
        <v>6</v>
      </c>
      <c r="FT486">
        <v>-0.279</v>
      </c>
      <c r="FU486">
        <v>-0.156</v>
      </c>
      <c r="FV486">
        <v>-26.299</v>
      </c>
      <c r="FW486">
        <v>-3.906</v>
      </c>
      <c r="FX486">
        <v>420</v>
      </c>
      <c r="FY486">
        <v>24</v>
      </c>
      <c r="FZ486">
        <v>0.06</v>
      </c>
      <c r="GA486">
        <v>0.06</v>
      </c>
      <c r="GB486">
        <v>-104.766875</v>
      </c>
      <c r="GC486">
        <v>0.02860412757976284</v>
      </c>
      <c r="GD486">
        <v>0.1156488624025324</v>
      </c>
      <c r="GE486">
        <v>1</v>
      </c>
      <c r="GF486">
        <v>7.5068325</v>
      </c>
      <c r="GG486">
        <v>-0.7842324202626859</v>
      </c>
      <c r="GH486">
        <v>0.07556372816206197</v>
      </c>
      <c r="GI486">
        <v>0</v>
      </c>
      <c r="GJ486">
        <v>1</v>
      </c>
      <c r="GK486">
        <v>2</v>
      </c>
      <c r="GL486" t="s">
        <v>438</v>
      </c>
      <c r="GM486">
        <v>3.1037</v>
      </c>
      <c r="GN486">
        <v>2.758</v>
      </c>
      <c r="GO486">
        <v>0.174338</v>
      </c>
      <c r="GP486">
        <v>0.179445</v>
      </c>
      <c r="GQ486">
        <v>0.107697</v>
      </c>
      <c r="GR486">
        <v>0.07382279999999999</v>
      </c>
      <c r="GS486">
        <v>20810.7</v>
      </c>
      <c r="GT486">
        <v>19465</v>
      </c>
      <c r="GU486">
        <v>25789.1</v>
      </c>
      <c r="GV486">
        <v>24095.5</v>
      </c>
      <c r="GW486">
        <v>37000.5</v>
      </c>
      <c r="GX486">
        <v>32707.9</v>
      </c>
      <c r="GY486">
        <v>45134.2</v>
      </c>
      <c r="GZ486">
        <v>38197.4</v>
      </c>
      <c r="HA486">
        <v>1.76267</v>
      </c>
      <c r="HB486">
        <v>1.62372</v>
      </c>
      <c r="HC486">
        <v>-0.126589</v>
      </c>
      <c r="HD486">
        <v>0</v>
      </c>
      <c r="HE486">
        <v>30.3227</v>
      </c>
      <c r="HF486">
        <v>999.9</v>
      </c>
      <c r="HG486">
        <v>38.3</v>
      </c>
      <c r="HH486">
        <v>31.2</v>
      </c>
      <c r="HI486">
        <v>20.7055</v>
      </c>
      <c r="HJ486">
        <v>61.5248</v>
      </c>
      <c r="HK486">
        <v>23.9383</v>
      </c>
      <c r="HL486">
        <v>1</v>
      </c>
      <c r="HM486">
        <v>1.37464</v>
      </c>
      <c r="HN486">
        <v>9.28105</v>
      </c>
      <c r="HO486">
        <v>20.0675</v>
      </c>
      <c r="HP486">
        <v>5.20621</v>
      </c>
      <c r="HQ486">
        <v>11.992</v>
      </c>
      <c r="HR486">
        <v>4.95965</v>
      </c>
      <c r="HS486">
        <v>3.27403</v>
      </c>
      <c r="HT486">
        <v>9999</v>
      </c>
      <c r="HU486">
        <v>9999</v>
      </c>
      <c r="HV486">
        <v>9999</v>
      </c>
      <c r="HW486">
        <v>164.1</v>
      </c>
      <c r="HX486">
        <v>1.86371</v>
      </c>
      <c r="HY486">
        <v>1.85976</v>
      </c>
      <c r="HZ486">
        <v>1.85806</v>
      </c>
      <c r="IA486">
        <v>1.85944</v>
      </c>
      <c r="IB486">
        <v>1.85959</v>
      </c>
      <c r="IC486">
        <v>1.85806</v>
      </c>
      <c r="ID486">
        <v>1.85707</v>
      </c>
      <c r="IE486">
        <v>1.85211</v>
      </c>
      <c r="IF486">
        <v>0</v>
      </c>
      <c r="IG486">
        <v>0</v>
      </c>
      <c r="IH486">
        <v>0</v>
      </c>
      <c r="II486">
        <v>0</v>
      </c>
      <c r="IJ486" t="s">
        <v>433</v>
      </c>
      <c r="IK486" t="s">
        <v>434</v>
      </c>
      <c r="IL486" t="s">
        <v>435</v>
      </c>
      <c r="IM486" t="s">
        <v>435</v>
      </c>
      <c r="IN486" t="s">
        <v>435</v>
      </c>
      <c r="IO486" t="s">
        <v>435</v>
      </c>
      <c r="IP486">
        <v>0</v>
      </c>
      <c r="IQ486">
        <v>100</v>
      </c>
      <c r="IR486">
        <v>100</v>
      </c>
      <c r="IS486">
        <v>-39.06</v>
      </c>
      <c r="IT486">
        <v>-3.8881</v>
      </c>
      <c r="IU486">
        <v>-16.6085</v>
      </c>
      <c r="IV486">
        <v>-0.025043</v>
      </c>
      <c r="IW486">
        <v>8.203140000000001E-06</v>
      </c>
      <c r="IX486">
        <v>-1.60171E-09</v>
      </c>
      <c r="IY486">
        <v>-1.888628221791511</v>
      </c>
      <c r="IZ486">
        <v>-0.1542298006697892</v>
      </c>
      <c r="JA486">
        <v>0.004482180110296973</v>
      </c>
      <c r="JB486">
        <v>-5.576280945024944E-05</v>
      </c>
      <c r="JC486">
        <v>4</v>
      </c>
      <c r="JD486">
        <v>1967</v>
      </c>
      <c r="JE486">
        <v>1</v>
      </c>
      <c r="JF486">
        <v>28</v>
      </c>
      <c r="JG486">
        <v>27.6</v>
      </c>
      <c r="JH486">
        <v>27.8</v>
      </c>
      <c r="JI486">
        <v>3.06396</v>
      </c>
      <c r="JJ486">
        <v>2.61963</v>
      </c>
      <c r="JK486">
        <v>1.49658</v>
      </c>
      <c r="JL486">
        <v>2.40479</v>
      </c>
      <c r="JM486">
        <v>1.54907</v>
      </c>
      <c r="JN486">
        <v>2.3999</v>
      </c>
      <c r="JO486">
        <v>34.3269</v>
      </c>
      <c r="JP486">
        <v>15.0689</v>
      </c>
      <c r="JQ486">
        <v>18</v>
      </c>
      <c r="JR486">
        <v>508.294</v>
      </c>
      <c r="JS486">
        <v>428.071</v>
      </c>
      <c r="JT486">
        <v>22.7166</v>
      </c>
      <c r="JU486">
        <v>42.5324</v>
      </c>
      <c r="JV486">
        <v>30.0005</v>
      </c>
      <c r="JW486">
        <v>42.3635</v>
      </c>
      <c r="JX486">
        <v>42.2157</v>
      </c>
      <c r="JY486">
        <v>61.4997</v>
      </c>
      <c r="JZ486">
        <v>0</v>
      </c>
      <c r="KA486">
        <v>27.7826</v>
      </c>
      <c r="KB486">
        <v>19.4853</v>
      </c>
      <c r="KC486">
        <v>1403.33</v>
      </c>
      <c r="KD486">
        <v>19.4603</v>
      </c>
      <c r="KE486">
        <v>98.60209999999999</v>
      </c>
      <c r="KF486">
        <v>92.0471</v>
      </c>
    </row>
    <row r="487" spans="1:292">
      <c r="A487">
        <v>469</v>
      </c>
      <c r="B487">
        <v>1694447403</v>
      </c>
      <c r="C487">
        <v>13322.5</v>
      </c>
      <c r="D487" t="s">
        <v>1380</v>
      </c>
      <c r="E487" t="s">
        <v>1381</v>
      </c>
      <c r="F487">
        <v>5</v>
      </c>
      <c r="G487" t="s">
        <v>1212</v>
      </c>
      <c r="H487">
        <v>1694447395.5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K487*DK487*100.0/(AV487*EE487),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K487*DK487*100.0/(AV487*EE487),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1415.833819645597</v>
      </c>
      <c r="AJ487">
        <v>1326.931393939394</v>
      </c>
      <c r="AK487">
        <v>3.432237905105744</v>
      </c>
      <c r="AL487">
        <v>65.84886567210333</v>
      </c>
      <c r="AM487">
        <f>(AO487 - AN487 + DX487*1E3/(8.314*(DZ487+273.15)) * AQ487/DW487 * AP487) * DW487/(100*DK487) * 1000/(1000 - AO487)</f>
        <v>0</v>
      </c>
      <c r="AN487">
        <v>15.92989509656957</v>
      </c>
      <c r="AO487">
        <v>23.31794848484847</v>
      </c>
      <c r="AP487">
        <v>0.0113134807844007</v>
      </c>
      <c r="AQ487">
        <v>103.5088978643958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429</v>
      </c>
      <c r="AX487" t="s">
        <v>429</v>
      </c>
      <c r="AY487">
        <v>0</v>
      </c>
      <c r="AZ487">
        <v>0</v>
      </c>
      <c r="BA487">
        <f>1-AY487/AZ487</f>
        <v>0</v>
      </c>
      <c r="BB487">
        <v>0</v>
      </c>
      <c r="BC487" t="s">
        <v>429</v>
      </c>
      <c r="BD487" t="s">
        <v>429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429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4.16</v>
      </c>
      <c r="DL487">
        <v>0.5</v>
      </c>
      <c r="DM487" t="s">
        <v>430</v>
      </c>
      <c r="DN487">
        <v>2</v>
      </c>
      <c r="DO487" t="b">
        <v>1</v>
      </c>
      <c r="DP487">
        <v>1694447395.5</v>
      </c>
      <c r="DQ487">
        <v>1272.602592592592</v>
      </c>
      <c r="DR487">
        <v>1377.383703703704</v>
      </c>
      <c r="DS487">
        <v>23.22984444444444</v>
      </c>
      <c r="DT487">
        <v>15.82422962962963</v>
      </c>
      <c r="DU487">
        <v>1311.558148148148</v>
      </c>
      <c r="DV487">
        <v>27.11673703703704</v>
      </c>
      <c r="DW487">
        <v>500.0333703703704</v>
      </c>
      <c r="DX487">
        <v>84.40404444444445</v>
      </c>
      <c r="DY487">
        <v>0.1000995</v>
      </c>
      <c r="DZ487">
        <v>28.59736296296296</v>
      </c>
      <c r="EA487">
        <v>28.25101111111111</v>
      </c>
      <c r="EB487">
        <v>999.9000000000001</v>
      </c>
      <c r="EC487">
        <v>0</v>
      </c>
      <c r="ED487">
        <v>0</v>
      </c>
      <c r="EE487">
        <v>10001.20259259259</v>
      </c>
      <c r="EF487">
        <v>0</v>
      </c>
      <c r="EG487">
        <v>1557.552222222222</v>
      </c>
      <c r="EH487">
        <v>-104.7814814814815</v>
      </c>
      <c r="EI487">
        <v>1302.869259259259</v>
      </c>
      <c r="EJ487">
        <v>1399.532592592593</v>
      </c>
      <c r="EK487">
        <v>7.405619259259259</v>
      </c>
      <c r="EL487">
        <v>1377.383703703704</v>
      </c>
      <c r="EM487">
        <v>15.82422962962963</v>
      </c>
      <c r="EN487">
        <v>1.960693333333333</v>
      </c>
      <c r="EO487">
        <v>1.33563037037037</v>
      </c>
      <c r="EP487">
        <v>17.1303962962963</v>
      </c>
      <c r="EQ487">
        <v>11.20562962962963</v>
      </c>
      <c r="ER487">
        <v>1999.964074074074</v>
      </c>
      <c r="ES487">
        <v>0.9799973333333333</v>
      </c>
      <c r="ET487">
        <v>0.02000261111111111</v>
      </c>
      <c r="EU487">
        <v>0</v>
      </c>
      <c r="EV487">
        <v>640.8852592592592</v>
      </c>
      <c r="EW487">
        <v>5.00078</v>
      </c>
      <c r="EX487">
        <v>14348.5962962963</v>
      </c>
      <c r="EY487">
        <v>16379.32592592592</v>
      </c>
      <c r="EZ487">
        <v>48.08777777777777</v>
      </c>
      <c r="FA487">
        <v>49.44633333333331</v>
      </c>
      <c r="FB487">
        <v>48.6132962962963</v>
      </c>
      <c r="FC487">
        <v>48.65707407407405</v>
      </c>
      <c r="FD487">
        <v>48.39781481481482</v>
      </c>
      <c r="FE487">
        <v>1955.054444444445</v>
      </c>
      <c r="FF487">
        <v>39.9</v>
      </c>
      <c r="FG487">
        <v>0</v>
      </c>
      <c r="FH487">
        <v>1694447403.3</v>
      </c>
      <c r="FI487">
        <v>0</v>
      </c>
      <c r="FJ487">
        <v>640.8689230769231</v>
      </c>
      <c r="FK487">
        <v>-8.940034197584064</v>
      </c>
      <c r="FL487">
        <v>-192.1538463550459</v>
      </c>
      <c r="FM487">
        <v>14348.81923076923</v>
      </c>
      <c r="FN487">
        <v>15</v>
      </c>
      <c r="FO487">
        <v>1694445743.6</v>
      </c>
      <c r="FP487" t="s">
        <v>1213</v>
      </c>
      <c r="FQ487">
        <v>1694445743.6</v>
      </c>
      <c r="FR487">
        <v>1694445732.6</v>
      </c>
      <c r="FS487">
        <v>6</v>
      </c>
      <c r="FT487">
        <v>-0.279</v>
      </c>
      <c r="FU487">
        <v>-0.156</v>
      </c>
      <c r="FV487">
        <v>-26.299</v>
      </c>
      <c r="FW487">
        <v>-3.906</v>
      </c>
      <c r="FX487">
        <v>420</v>
      </c>
      <c r="FY487">
        <v>24</v>
      </c>
      <c r="FZ487">
        <v>0.06</v>
      </c>
      <c r="GA487">
        <v>0.06</v>
      </c>
      <c r="GB487">
        <v>-104.815</v>
      </c>
      <c r="GC487">
        <v>-0.07542857142863481</v>
      </c>
      <c r="GD487">
        <v>0.1330514296309109</v>
      </c>
      <c r="GE487">
        <v>1</v>
      </c>
      <c r="GF487">
        <v>7.44494487804878</v>
      </c>
      <c r="GG487">
        <v>-0.6677818118466837</v>
      </c>
      <c r="GH487">
        <v>0.06631116839758905</v>
      </c>
      <c r="GI487">
        <v>0</v>
      </c>
      <c r="GJ487">
        <v>1</v>
      </c>
      <c r="GK487">
        <v>2</v>
      </c>
      <c r="GL487" t="s">
        <v>438</v>
      </c>
      <c r="GM487">
        <v>3.10366</v>
      </c>
      <c r="GN487">
        <v>2.7581</v>
      </c>
      <c r="GO487">
        <v>0.175705</v>
      </c>
      <c r="GP487">
        <v>0.180732</v>
      </c>
      <c r="GQ487">
        <v>0.107862</v>
      </c>
      <c r="GR487">
        <v>0.0741424</v>
      </c>
      <c r="GS487">
        <v>20776</v>
      </c>
      <c r="GT487">
        <v>19434.4</v>
      </c>
      <c r="GU487">
        <v>25788.9</v>
      </c>
      <c r="GV487">
        <v>24095.5</v>
      </c>
      <c r="GW487">
        <v>36993.7</v>
      </c>
      <c r="GX487">
        <v>32696.7</v>
      </c>
      <c r="GY487">
        <v>45133.8</v>
      </c>
      <c r="GZ487">
        <v>38197.2</v>
      </c>
      <c r="HA487">
        <v>1.76238</v>
      </c>
      <c r="HB487">
        <v>1.6239</v>
      </c>
      <c r="HC487">
        <v>-0.12628</v>
      </c>
      <c r="HD487">
        <v>0</v>
      </c>
      <c r="HE487">
        <v>30.332</v>
      </c>
      <c r="HF487">
        <v>999.9</v>
      </c>
      <c r="HG487">
        <v>38.4</v>
      </c>
      <c r="HH487">
        <v>31.2</v>
      </c>
      <c r="HI487">
        <v>20.7597</v>
      </c>
      <c r="HJ487">
        <v>61.8348</v>
      </c>
      <c r="HK487">
        <v>23.8942</v>
      </c>
      <c r="HL487">
        <v>1</v>
      </c>
      <c r="HM487">
        <v>1.37507</v>
      </c>
      <c r="HN487">
        <v>9.28105</v>
      </c>
      <c r="HO487">
        <v>20.0677</v>
      </c>
      <c r="HP487">
        <v>5.20666</v>
      </c>
      <c r="HQ487">
        <v>11.992</v>
      </c>
      <c r="HR487">
        <v>4.9598</v>
      </c>
      <c r="HS487">
        <v>3.27408</v>
      </c>
      <c r="HT487">
        <v>9999</v>
      </c>
      <c r="HU487">
        <v>9999</v>
      </c>
      <c r="HV487">
        <v>9999</v>
      </c>
      <c r="HW487">
        <v>164.1</v>
      </c>
      <c r="HX487">
        <v>1.86371</v>
      </c>
      <c r="HY487">
        <v>1.85979</v>
      </c>
      <c r="HZ487">
        <v>1.85806</v>
      </c>
      <c r="IA487">
        <v>1.85944</v>
      </c>
      <c r="IB487">
        <v>1.85959</v>
      </c>
      <c r="IC487">
        <v>1.85806</v>
      </c>
      <c r="ID487">
        <v>1.85709</v>
      </c>
      <c r="IE487">
        <v>1.85211</v>
      </c>
      <c r="IF487">
        <v>0</v>
      </c>
      <c r="IG487">
        <v>0</v>
      </c>
      <c r="IH487">
        <v>0</v>
      </c>
      <c r="II487">
        <v>0</v>
      </c>
      <c r="IJ487" t="s">
        <v>433</v>
      </c>
      <c r="IK487" t="s">
        <v>434</v>
      </c>
      <c r="IL487" t="s">
        <v>435</v>
      </c>
      <c r="IM487" t="s">
        <v>435</v>
      </c>
      <c r="IN487" t="s">
        <v>435</v>
      </c>
      <c r="IO487" t="s">
        <v>435</v>
      </c>
      <c r="IP487">
        <v>0</v>
      </c>
      <c r="IQ487">
        <v>100</v>
      </c>
      <c r="IR487">
        <v>100</v>
      </c>
      <c r="IS487">
        <v>-39.25</v>
      </c>
      <c r="IT487">
        <v>-3.8902</v>
      </c>
      <c r="IU487">
        <v>-16.6085</v>
      </c>
      <c r="IV487">
        <v>-0.025043</v>
      </c>
      <c r="IW487">
        <v>8.203140000000001E-06</v>
      </c>
      <c r="IX487">
        <v>-1.60171E-09</v>
      </c>
      <c r="IY487">
        <v>-1.888628221791511</v>
      </c>
      <c r="IZ487">
        <v>-0.1542298006697892</v>
      </c>
      <c r="JA487">
        <v>0.004482180110296973</v>
      </c>
      <c r="JB487">
        <v>-5.576280945024944E-05</v>
      </c>
      <c r="JC487">
        <v>4</v>
      </c>
      <c r="JD487">
        <v>1967</v>
      </c>
      <c r="JE487">
        <v>1</v>
      </c>
      <c r="JF487">
        <v>28</v>
      </c>
      <c r="JG487">
        <v>27.7</v>
      </c>
      <c r="JH487">
        <v>27.8</v>
      </c>
      <c r="JI487">
        <v>3.09326</v>
      </c>
      <c r="JJ487">
        <v>2.61353</v>
      </c>
      <c r="JK487">
        <v>1.49658</v>
      </c>
      <c r="JL487">
        <v>2.40479</v>
      </c>
      <c r="JM487">
        <v>1.54907</v>
      </c>
      <c r="JN487">
        <v>2.43164</v>
      </c>
      <c r="JO487">
        <v>34.3269</v>
      </c>
      <c r="JP487">
        <v>15.0777</v>
      </c>
      <c r="JQ487">
        <v>18</v>
      </c>
      <c r="JR487">
        <v>508.111</v>
      </c>
      <c r="JS487">
        <v>428.195</v>
      </c>
      <c r="JT487">
        <v>22.7265</v>
      </c>
      <c r="JU487">
        <v>42.5379</v>
      </c>
      <c r="JV487">
        <v>30.0005</v>
      </c>
      <c r="JW487">
        <v>42.3657</v>
      </c>
      <c r="JX487">
        <v>42.2178</v>
      </c>
      <c r="JY487">
        <v>62.1119</v>
      </c>
      <c r="JZ487">
        <v>0</v>
      </c>
      <c r="KA487">
        <v>28.1865</v>
      </c>
      <c r="KB487">
        <v>19.2267</v>
      </c>
      <c r="KC487">
        <v>1423.36</v>
      </c>
      <c r="KD487">
        <v>19.453</v>
      </c>
      <c r="KE487">
        <v>98.60129999999999</v>
      </c>
      <c r="KF487">
        <v>92.04689999999999</v>
      </c>
    </row>
    <row r="488" spans="1:292">
      <c r="A488">
        <v>470</v>
      </c>
      <c r="B488">
        <v>1694447408</v>
      </c>
      <c r="C488">
        <v>13327.5</v>
      </c>
      <c r="D488" t="s">
        <v>1382</v>
      </c>
      <c r="E488" t="s">
        <v>1383</v>
      </c>
      <c r="F488">
        <v>5</v>
      </c>
      <c r="G488" t="s">
        <v>1212</v>
      </c>
      <c r="H488">
        <v>1694447400.214286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K488*DK488*100.0/(AV488*EE488),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K488*DK488*100.0/(AV488*EE488),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1432.827164236827</v>
      </c>
      <c r="AJ488">
        <v>1343.938303030303</v>
      </c>
      <c r="AK488">
        <v>3.398370566455635</v>
      </c>
      <c r="AL488">
        <v>65.84886567210333</v>
      </c>
      <c r="AM488">
        <f>(AO488 - AN488 + DX488*1E3/(8.314*(DZ488+273.15)) * AQ488/DW488 * AP488) * DW488/(100*DK488) * 1000/(1000 - AO488)</f>
        <v>0</v>
      </c>
      <c r="AN488">
        <v>16.01709837100098</v>
      </c>
      <c r="AO488">
        <v>23.36360363636362</v>
      </c>
      <c r="AP488">
        <v>0.009662574469192536</v>
      </c>
      <c r="AQ488">
        <v>103.5088978643958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429</v>
      </c>
      <c r="AX488" t="s">
        <v>429</v>
      </c>
      <c r="AY488">
        <v>0</v>
      </c>
      <c r="AZ488">
        <v>0</v>
      </c>
      <c r="BA488">
        <f>1-AY488/AZ488</f>
        <v>0</v>
      </c>
      <c r="BB488">
        <v>0</v>
      </c>
      <c r="BC488" t="s">
        <v>429</v>
      </c>
      <c r="BD488" t="s">
        <v>429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429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4.16</v>
      </c>
      <c r="DL488">
        <v>0.5</v>
      </c>
      <c r="DM488" t="s">
        <v>430</v>
      </c>
      <c r="DN488">
        <v>2</v>
      </c>
      <c r="DO488" t="b">
        <v>1</v>
      </c>
      <c r="DP488">
        <v>1694447400.214286</v>
      </c>
      <c r="DQ488">
        <v>1288.320714285714</v>
      </c>
      <c r="DR488">
        <v>1393.1575</v>
      </c>
      <c r="DS488">
        <v>23.28708571428572</v>
      </c>
      <c r="DT488">
        <v>15.92310357142857</v>
      </c>
      <c r="DU488">
        <v>1327.463214285714</v>
      </c>
      <c r="DV488">
        <v>27.17600714285714</v>
      </c>
      <c r="DW488">
        <v>500.0065714285715</v>
      </c>
      <c r="DX488">
        <v>84.40377142857143</v>
      </c>
      <c r="DY488">
        <v>0.09998664642857144</v>
      </c>
      <c r="DZ488">
        <v>28.60053571428571</v>
      </c>
      <c r="EA488">
        <v>28.26341071428572</v>
      </c>
      <c r="EB488">
        <v>999.9000000000002</v>
      </c>
      <c r="EC488">
        <v>0</v>
      </c>
      <c r="ED488">
        <v>0</v>
      </c>
      <c r="EE488">
        <v>10002.25428571429</v>
      </c>
      <c r="EF488">
        <v>0</v>
      </c>
      <c r="EG488">
        <v>1558.127857142857</v>
      </c>
      <c r="EH488">
        <v>-104.8373571428571</v>
      </c>
      <c r="EI488">
        <v>1319.038214285714</v>
      </c>
      <c r="EJ488">
        <v>1415.701428571428</v>
      </c>
      <c r="EK488">
        <v>7.363986428571429</v>
      </c>
      <c r="EL488">
        <v>1393.1575</v>
      </c>
      <c r="EM488">
        <v>15.92310357142857</v>
      </c>
      <c r="EN488">
        <v>1.965518214285714</v>
      </c>
      <c r="EO488">
        <v>1.343971071428571</v>
      </c>
      <c r="EP488">
        <v>17.169225</v>
      </c>
      <c r="EQ488">
        <v>11.29959642857143</v>
      </c>
      <c r="ER488">
        <v>1999.987142857143</v>
      </c>
      <c r="ES488">
        <v>0.979997607142857</v>
      </c>
      <c r="ET488">
        <v>0.02000233571428572</v>
      </c>
      <c r="EU488">
        <v>0</v>
      </c>
      <c r="EV488">
        <v>640.0727857142856</v>
      </c>
      <c r="EW488">
        <v>5.00078</v>
      </c>
      <c r="EX488">
        <v>14333.62142857143</v>
      </c>
      <c r="EY488">
        <v>16379.52857142857</v>
      </c>
      <c r="EZ488">
        <v>48.09132142857142</v>
      </c>
      <c r="FA488">
        <v>49.44824999999998</v>
      </c>
      <c r="FB488">
        <v>48.62928571428571</v>
      </c>
      <c r="FC488">
        <v>48.64021428571426</v>
      </c>
      <c r="FD488">
        <v>48.36792857142856</v>
      </c>
      <c r="FE488">
        <v>1955.077857142858</v>
      </c>
      <c r="FF488">
        <v>39.9</v>
      </c>
      <c r="FG488">
        <v>0</v>
      </c>
      <c r="FH488">
        <v>1694447408.1</v>
      </c>
      <c r="FI488">
        <v>0</v>
      </c>
      <c r="FJ488">
        <v>640.0488076923077</v>
      </c>
      <c r="FK488">
        <v>-10.47675214096797</v>
      </c>
      <c r="FL488">
        <v>-193.3504273439762</v>
      </c>
      <c r="FM488">
        <v>14333.69615384616</v>
      </c>
      <c r="FN488">
        <v>15</v>
      </c>
      <c r="FO488">
        <v>1694445743.6</v>
      </c>
      <c r="FP488" t="s">
        <v>1213</v>
      </c>
      <c r="FQ488">
        <v>1694445743.6</v>
      </c>
      <c r="FR488">
        <v>1694445732.6</v>
      </c>
      <c r="FS488">
        <v>6</v>
      </c>
      <c r="FT488">
        <v>-0.279</v>
      </c>
      <c r="FU488">
        <v>-0.156</v>
      </c>
      <c r="FV488">
        <v>-26.299</v>
      </c>
      <c r="FW488">
        <v>-3.906</v>
      </c>
      <c r="FX488">
        <v>420</v>
      </c>
      <c r="FY488">
        <v>24</v>
      </c>
      <c r="FZ488">
        <v>0.06</v>
      </c>
      <c r="GA488">
        <v>0.06</v>
      </c>
      <c r="GB488">
        <v>-104.799512195122</v>
      </c>
      <c r="GC488">
        <v>-0.5192822299653248</v>
      </c>
      <c r="GD488">
        <v>0.1255487704189809</v>
      </c>
      <c r="GE488">
        <v>0</v>
      </c>
      <c r="GF488">
        <v>7.39509</v>
      </c>
      <c r="GG488">
        <v>-0.53876864111499</v>
      </c>
      <c r="GH488">
        <v>0.05368237399788477</v>
      </c>
      <c r="GI488">
        <v>0</v>
      </c>
      <c r="GJ488">
        <v>0</v>
      </c>
      <c r="GK488">
        <v>2</v>
      </c>
      <c r="GL488" t="s">
        <v>771</v>
      </c>
      <c r="GM488">
        <v>3.1036</v>
      </c>
      <c r="GN488">
        <v>2.75786</v>
      </c>
      <c r="GO488">
        <v>0.177049</v>
      </c>
      <c r="GP488">
        <v>0.182046</v>
      </c>
      <c r="GQ488">
        <v>0.107988</v>
      </c>
      <c r="GR488">
        <v>0.07441540000000001</v>
      </c>
      <c r="GS488">
        <v>20741.8</v>
      </c>
      <c r="GT488">
        <v>19402.9</v>
      </c>
      <c r="GU488">
        <v>25788.7</v>
      </c>
      <c r="GV488">
        <v>24095.2</v>
      </c>
      <c r="GW488">
        <v>36988.2</v>
      </c>
      <c r="GX488">
        <v>32687.1</v>
      </c>
      <c r="GY488">
        <v>45133.1</v>
      </c>
      <c r="GZ488">
        <v>38197</v>
      </c>
      <c r="HA488">
        <v>1.76198</v>
      </c>
      <c r="HB488">
        <v>1.62383</v>
      </c>
      <c r="HC488">
        <v>-0.126384</v>
      </c>
      <c r="HD488">
        <v>0</v>
      </c>
      <c r="HE488">
        <v>30.3394</v>
      </c>
      <c r="HF488">
        <v>999.9</v>
      </c>
      <c r="HG488">
        <v>38.6</v>
      </c>
      <c r="HH488">
        <v>31.2</v>
      </c>
      <c r="HI488">
        <v>20.8668</v>
      </c>
      <c r="HJ488">
        <v>61.4248</v>
      </c>
      <c r="HK488">
        <v>24.0425</v>
      </c>
      <c r="HL488">
        <v>1</v>
      </c>
      <c r="HM488">
        <v>1.37569</v>
      </c>
      <c r="HN488">
        <v>9.28105</v>
      </c>
      <c r="HO488">
        <v>20.0674</v>
      </c>
      <c r="HP488">
        <v>5.20726</v>
      </c>
      <c r="HQ488">
        <v>11.992</v>
      </c>
      <c r="HR488">
        <v>4.9597</v>
      </c>
      <c r="HS488">
        <v>3.27418</v>
      </c>
      <c r="HT488">
        <v>9999</v>
      </c>
      <c r="HU488">
        <v>9999</v>
      </c>
      <c r="HV488">
        <v>9999</v>
      </c>
      <c r="HW488">
        <v>164.1</v>
      </c>
      <c r="HX488">
        <v>1.86371</v>
      </c>
      <c r="HY488">
        <v>1.85975</v>
      </c>
      <c r="HZ488">
        <v>1.85806</v>
      </c>
      <c r="IA488">
        <v>1.85944</v>
      </c>
      <c r="IB488">
        <v>1.85959</v>
      </c>
      <c r="IC488">
        <v>1.85804</v>
      </c>
      <c r="ID488">
        <v>1.85709</v>
      </c>
      <c r="IE488">
        <v>1.85211</v>
      </c>
      <c r="IF488">
        <v>0</v>
      </c>
      <c r="IG488">
        <v>0</v>
      </c>
      <c r="IH488">
        <v>0</v>
      </c>
      <c r="II488">
        <v>0</v>
      </c>
      <c r="IJ488" t="s">
        <v>433</v>
      </c>
      <c r="IK488" t="s">
        <v>434</v>
      </c>
      <c r="IL488" t="s">
        <v>435</v>
      </c>
      <c r="IM488" t="s">
        <v>435</v>
      </c>
      <c r="IN488" t="s">
        <v>435</v>
      </c>
      <c r="IO488" t="s">
        <v>435</v>
      </c>
      <c r="IP488">
        <v>0</v>
      </c>
      <c r="IQ488">
        <v>100</v>
      </c>
      <c r="IR488">
        <v>100</v>
      </c>
      <c r="IS488">
        <v>-39.45</v>
      </c>
      <c r="IT488">
        <v>-3.8917</v>
      </c>
      <c r="IU488">
        <v>-16.6085</v>
      </c>
      <c r="IV488">
        <v>-0.025043</v>
      </c>
      <c r="IW488">
        <v>8.203140000000001E-06</v>
      </c>
      <c r="IX488">
        <v>-1.60171E-09</v>
      </c>
      <c r="IY488">
        <v>-1.888628221791511</v>
      </c>
      <c r="IZ488">
        <v>-0.1542298006697892</v>
      </c>
      <c r="JA488">
        <v>0.004482180110296973</v>
      </c>
      <c r="JB488">
        <v>-5.576280945024944E-05</v>
      </c>
      <c r="JC488">
        <v>4</v>
      </c>
      <c r="JD488">
        <v>1967</v>
      </c>
      <c r="JE488">
        <v>1</v>
      </c>
      <c r="JF488">
        <v>28</v>
      </c>
      <c r="JG488">
        <v>27.7</v>
      </c>
      <c r="JH488">
        <v>27.9</v>
      </c>
      <c r="JI488">
        <v>3.12012</v>
      </c>
      <c r="JJ488">
        <v>2.61719</v>
      </c>
      <c r="JK488">
        <v>1.49658</v>
      </c>
      <c r="JL488">
        <v>2.40479</v>
      </c>
      <c r="JM488">
        <v>1.54907</v>
      </c>
      <c r="JN488">
        <v>2.36328</v>
      </c>
      <c r="JO488">
        <v>34.3269</v>
      </c>
      <c r="JP488">
        <v>15.0602</v>
      </c>
      <c r="JQ488">
        <v>18</v>
      </c>
      <c r="JR488">
        <v>507.869</v>
      </c>
      <c r="JS488">
        <v>428.165</v>
      </c>
      <c r="JT488">
        <v>22.7319</v>
      </c>
      <c r="JU488">
        <v>42.5433</v>
      </c>
      <c r="JV488">
        <v>30.0006</v>
      </c>
      <c r="JW488">
        <v>42.3689</v>
      </c>
      <c r="JX488">
        <v>42.221</v>
      </c>
      <c r="JY488">
        <v>62.6417</v>
      </c>
      <c r="JZ488">
        <v>0</v>
      </c>
      <c r="KA488">
        <v>28.5907</v>
      </c>
      <c r="KB488">
        <v>18.9552</v>
      </c>
      <c r="KC488">
        <v>1436.73</v>
      </c>
      <c r="KD488">
        <v>19.4361</v>
      </c>
      <c r="KE488">
        <v>98.59999999999999</v>
      </c>
      <c r="KF488">
        <v>92.0461</v>
      </c>
    </row>
    <row r="489" spans="1:292">
      <c r="A489">
        <v>471</v>
      </c>
      <c r="B489">
        <v>1694447413</v>
      </c>
      <c r="C489">
        <v>13332.5</v>
      </c>
      <c r="D489" t="s">
        <v>1384</v>
      </c>
      <c r="E489" t="s">
        <v>1385</v>
      </c>
      <c r="F489">
        <v>5</v>
      </c>
      <c r="G489" t="s">
        <v>1212</v>
      </c>
      <c r="H489">
        <v>1694447405.5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K489*DK489*100.0/(AV489*EE489),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K489*DK489*100.0/(AV489*EE489),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1449.968741948417</v>
      </c>
      <c r="AJ489">
        <v>1361.219090909091</v>
      </c>
      <c r="AK489">
        <v>3.465801715842234</v>
      </c>
      <c r="AL489">
        <v>65.84886567210333</v>
      </c>
      <c r="AM489">
        <f>(AO489 - AN489 + DX489*1E3/(8.314*(DZ489+273.15)) * AQ489/DW489 * AP489) * DW489/(100*DK489) * 1000/(1000 - AO489)</f>
        <v>0</v>
      </c>
      <c r="AN489">
        <v>16.08701431388053</v>
      </c>
      <c r="AO489">
        <v>23.40051878787878</v>
      </c>
      <c r="AP489">
        <v>0.007547870006405488</v>
      </c>
      <c r="AQ489">
        <v>103.5088978643958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429</v>
      </c>
      <c r="AX489" t="s">
        <v>429</v>
      </c>
      <c r="AY489">
        <v>0</v>
      </c>
      <c r="AZ489">
        <v>0</v>
      </c>
      <c r="BA489">
        <f>1-AY489/AZ489</f>
        <v>0</v>
      </c>
      <c r="BB489">
        <v>0</v>
      </c>
      <c r="BC489" t="s">
        <v>429</v>
      </c>
      <c r="BD489" t="s">
        <v>429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429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4.16</v>
      </c>
      <c r="DL489">
        <v>0.5</v>
      </c>
      <c r="DM489" t="s">
        <v>430</v>
      </c>
      <c r="DN489">
        <v>2</v>
      </c>
      <c r="DO489" t="b">
        <v>1</v>
      </c>
      <c r="DP489">
        <v>1694447405.5</v>
      </c>
      <c r="DQ489">
        <v>1305.957407407408</v>
      </c>
      <c r="DR489">
        <v>1410.85037037037</v>
      </c>
      <c r="DS489">
        <v>23.34304814814815</v>
      </c>
      <c r="DT489">
        <v>16.01561481481481</v>
      </c>
      <c r="DU489">
        <v>1345.309629629629</v>
      </c>
      <c r="DV489">
        <v>27.23394444444444</v>
      </c>
      <c r="DW489">
        <v>500.0075555555555</v>
      </c>
      <c r="DX489">
        <v>84.40351111111111</v>
      </c>
      <c r="DY489">
        <v>0.09996829629629632</v>
      </c>
      <c r="DZ489">
        <v>28.60357407407408</v>
      </c>
      <c r="EA489">
        <v>28.27225555555556</v>
      </c>
      <c r="EB489">
        <v>999.9000000000001</v>
      </c>
      <c r="EC489">
        <v>0</v>
      </c>
      <c r="ED489">
        <v>0</v>
      </c>
      <c r="EE489">
        <v>9999.376666666665</v>
      </c>
      <c r="EF489">
        <v>0</v>
      </c>
      <c r="EG489">
        <v>1558.451111111111</v>
      </c>
      <c r="EH489">
        <v>-104.8933333333333</v>
      </c>
      <c r="EI489">
        <v>1337.172222222222</v>
      </c>
      <c r="EJ489">
        <v>1433.815185185185</v>
      </c>
      <c r="EK489">
        <v>7.327436296296296</v>
      </c>
      <c r="EL489">
        <v>1410.85037037037</v>
      </c>
      <c r="EM489">
        <v>16.01561481481481</v>
      </c>
      <c r="EN489">
        <v>1.970234444444445</v>
      </c>
      <c r="EO489">
        <v>1.351774814814815</v>
      </c>
      <c r="EP489">
        <v>17.20712222222222</v>
      </c>
      <c r="EQ489">
        <v>11.38706296296296</v>
      </c>
      <c r="ER489">
        <v>2000.006296296296</v>
      </c>
      <c r="ES489">
        <v>0.9799978888888887</v>
      </c>
      <c r="ET489">
        <v>0.02000204444444444</v>
      </c>
      <c r="EU489">
        <v>0</v>
      </c>
      <c r="EV489">
        <v>639.1999259259259</v>
      </c>
      <c r="EW489">
        <v>5.00078</v>
      </c>
      <c r="EX489">
        <v>14316.56666666667</v>
      </c>
      <c r="EY489">
        <v>16379.68148148148</v>
      </c>
      <c r="EZ489">
        <v>48.08777777777777</v>
      </c>
      <c r="FA489">
        <v>49.45566666666667</v>
      </c>
      <c r="FB489">
        <v>48.64559259259259</v>
      </c>
      <c r="FC489">
        <v>48.64788888888889</v>
      </c>
      <c r="FD489">
        <v>48.33525925925925</v>
      </c>
      <c r="FE489">
        <v>1955.09962962963</v>
      </c>
      <c r="FF489">
        <v>39.9</v>
      </c>
      <c r="FG489">
        <v>0</v>
      </c>
      <c r="FH489">
        <v>1694447413.5</v>
      </c>
      <c r="FI489">
        <v>0</v>
      </c>
      <c r="FJ489">
        <v>639.1162399999999</v>
      </c>
      <c r="FK489">
        <v>-10.55553844729333</v>
      </c>
      <c r="FL489">
        <v>-190.4538458468612</v>
      </c>
      <c r="FM489">
        <v>14315.292</v>
      </c>
      <c r="FN489">
        <v>15</v>
      </c>
      <c r="FO489">
        <v>1694445743.6</v>
      </c>
      <c r="FP489" t="s">
        <v>1213</v>
      </c>
      <c r="FQ489">
        <v>1694445743.6</v>
      </c>
      <c r="FR489">
        <v>1694445732.6</v>
      </c>
      <c r="FS489">
        <v>6</v>
      </c>
      <c r="FT489">
        <v>-0.279</v>
      </c>
      <c r="FU489">
        <v>-0.156</v>
      </c>
      <c r="FV489">
        <v>-26.299</v>
      </c>
      <c r="FW489">
        <v>-3.906</v>
      </c>
      <c r="FX489">
        <v>420</v>
      </c>
      <c r="FY489">
        <v>24</v>
      </c>
      <c r="FZ489">
        <v>0.06</v>
      </c>
      <c r="GA489">
        <v>0.06</v>
      </c>
      <c r="GB489">
        <v>-104.8606097560976</v>
      </c>
      <c r="GC489">
        <v>-0.6923832752611798</v>
      </c>
      <c r="GD489">
        <v>0.1295560671638535</v>
      </c>
      <c r="GE489">
        <v>0</v>
      </c>
      <c r="GF489">
        <v>7.353144634146341</v>
      </c>
      <c r="GG489">
        <v>-0.4352184668989365</v>
      </c>
      <c r="GH489">
        <v>0.04324600035630312</v>
      </c>
      <c r="GI489">
        <v>1</v>
      </c>
      <c r="GJ489">
        <v>1</v>
      </c>
      <c r="GK489">
        <v>2</v>
      </c>
      <c r="GL489" t="s">
        <v>438</v>
      </c>
      <c r="GM489">
        <v>3.10374</v>
      </c>
      <c r="GN489">
        <v>2.75828</v>
      </c>
      <c r="GO489">
        <v>0.178398</v>
      </c>
      <c r="GP489">
        <v>0.183346</v>
      </c>
      <c r="GQ489">
        <v>0.10809</v>
      </c>
      <c r="GR489">
        <v>0.0746455</v>
      </c>
      <c r="GS489">
        <v>20707.4</v>
      </c>
      <c r="GT489">
        <v>19371.8</v>
      </c>
      <c r="GU489">
        <v>25788.3</v>
      </c>
      <c r="GV489">
        <v>24095.1</v>
      </c>
      <c r="GW489">
        <v>36984.1</v>
      </c>
      <c r="GX489">
        <v>32678.4</v>
      </c>
      <c r="GY489">
        <v>45133</v>
      </c>
      <c r="GZ489">
        <v>38196.1</v>
      </c>
      <c r="HA489">
        <v>1.76225</v>
      </c>
      <c r="HB489">
        <v>1.62383</v>
      </c>
      <c r="HC489">
        <v>-0.127256</v>
      </c>
      <c r="HD489">
        <v>0</v>
      </c>
      <c r="HE489">
        <v>30.3422</v>
      </c>
      <c r="HF489">
        <v>999.9</v>
      </c>
      <c r="HG489">
        <v>38.7</v>
      </c>
      <c r="HH489">
        <v>31.2</v>
      </c>
      <c r="HI489">
        <v>20.921</v>
      </c>
      <c r="HJ489">
        <v>61.6448</v>
      </c>
      <c r="HK489">
        <v>23.8381</v>
      </c>
      <c r="HL489">
        <v>1</v>
      </c>
      <c r="HM489">
        <v>1.37637</v>
      </c>
      <c r="HN489">
        <v>9.28105</v>
      </c>
      <c r="HO489">
        <v>20.0672</v>
      </c>
      <c r="HP489">
        <v>5.20636</v>
      </c>
      <c r="HQ489">
        <v>11.992</v>
      </c>
      <c r="HR489">
        <v>4.9598</v>
      </c>
      <c r="HS489">
        <v>3.27415</v>
      </c>
      <c r="HT489">
        <v>9999</v>
      </c>
      <c r="HU489">
        <v>9999</v>
      </c>
      <c r="HV489">
        <v>9999</v>
      </c>
      <c r="HW489">
        <v>164.1</v>
      </c>
      <c r="HX489">
        <v>1.86371</v>
      </c>
      <c r="HY489">
        <v>1.85975</v>
      </c>
      <c r="HZ489">
        <v>1.85806</v>
      </c>
      <c r="IA489">
        <v>1.85944</v>
      </c>
      <c r="IB489">
        <v>1.85959</v>
      </c>
      <c r="IC489">
        <v>1.85805</v>
      </c>
      <c r="ID489">
        <v>1.85713</v>
      </c>
      <c r="IE489">
        <v>1.85211</v>
      </c>
      <c r="IF489">
        <v>0</v>
      </c>
      <c r="IG489">
        <v>0</v>
      </c>
      <c r="IH489">
        <v>0</v>
      </c>
      <c r="II489">
        <v>0</v>
      </c>
      <c r="IJ489" t="s">
        <v>433</v>
      </c>
      <c r="IK489" t="s">
        <v>434</v>
      </c>
      <c r="IL489" t="s">
        <v>435</v>
      </c>
      <c r="IM489" t="s">
        <v>435</v>
      </c>
      <c r="IN489" t="s">
        <v>435</v>
      </c>
      <c r="IO489" t="s">
        <v>435</v>
      </c>
      <c r="IP489">
        <v>0</v>
      </c>
      <c r="IQ489">
        <v>100</v>
      </c>
      <c r="IR489">
        <v>100</v>
      </c>
      <c r="IS489">
        <v>-39.64</v>
      </c>
      <c r="IT489">
        <v>-3.8931</v>
      </c>
      <c r="IU489">
        <v>-16.6085</v>
      </c>
      <c r="IV489">
        <v>-0.025043</v>
      </c>
      <c r="IW489">
        <v>8.203140000000001E-06</v>
      </c>
      <c r="IX489">
        <v>-1.60171E-09</v>
      </c>
      <c r="IY489">
        <v>-1.888628221791511</v>
      </c>
      <c r="IZ489">
        <v>-0.1542298006697892</v>
      </c>
      <c r="JA489">
        <v>0.004482180110296973</v>
      </c>
      <c r="JB489">
        <v>-5.576280945024944E-05</v>
      </c>
      <c r="JC489">
        <v>4</v>
      </c>
      <c r="JD489">
        <v>1967</v>
      </c>
      <c r="JE489">
        <v>1</v>
      </c>
      <c r="JF489">
        <v>28</v>
      </c>
      <c r="JG489">
        <v>27.8</v>
      </c>
      <c r="JH489">
        <v>28</v>
      </c>
      <c r="JI489">
        <v>3.15063</v>
      </c>
      <c r="JJ489">
        <v>2.61475</v>
      </c>
      <c r="JK489">
        <v>1.49658</v>
      </c>
      <c r="JL489">
        <v>2.40479</v>
      </c>
      <c r="JM489">
        <v>1.54907</v>
      </c>
      <c r="JN489">
        <v>2.45483</v>
      </c>
      <c r="JO489">
        <v>34.3269</v>
      </c>
      <c r="JP489">
        <v>15.0689</v>
      </c>
      <c r="JQ489">
        <v>18</v>
      </c>
      <c r="JR489">
        <v>508.072</v>
      </c>
      <c r="JS489">
        <v>428.186</v>
      </c>
      <c r="JT489">
        <v>22.7325</v>
      </c>
      <c r="JU489">
        <v>42.5488</v>
      </c>
      <c r="JV489">
        <v>30.0007</v>
      </c>
      <c r="JW489">
        <v>42.3722</v>
      </c>
      <c r="JX489">
        <v>42.2246</v>
      </c>
      <c r="JY489">
        <v>63.2432</v>
      </c>
      <c r="JZ489">
        <v>0</v>
      </c>
      <c r="KA489">
        <v>28.9774</v>
      </c>
      <c r="KB489">
        <v>18.6775</v>
      </c>
      <c r="KC489">
        <v>1456.82</v>
      </c>
      <c r="KD489">
        <v>19.4</v>
      </c>
      <c r="KE489">
        <v>98.5993</v>
      </c>
      <c r="KF489">
        <v>92.04470000000001</v>
      </c>
    </row>
    <row r="490" spans="1:292">
      <c r="A490">
        <v>472</v>
      </c>
      <c r="B490">
        <v>1694447418</v>
      </c>
      <c r="C490">
        <v>13337.5</v>
      </c>
      <c r="D490" t="s">
        <v>1386</v>
      </c>
      <c r="E490" t="s">
        <v>1387</v>
      </c>
      <c r="F490">
        <v>5</v>
      </c>
      <c r="G490" t="s">
        <v>1212</v>
      </c>
      <c r="H490">
        <v>1694447410.214286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K490*DK490*100.0/(AV490*EE490),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K490*DK490*100.0/(AV490*EE490),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1467.177751614776</v>
      </c>
      <c r="AJ490">
        <v>1378.200909090909</v>
      </c>
      <c r="AK490">
        <v>3.423870170117775</v>
      </c>
      <c r="AL490">
        <v>65.84886567210333</v>
      </c>
      <c r="AM490">
        <f>(AO490 - AN490 + DX490*1E3/(8.314*(DZ490+273.15)) * AQ490/DW490 * AP490) * DW490/(100*DK490) * 1000/(1000 - AO490)</f>
        <v>0</v>
      </c>
      <c r="AN490">
        <v>16.14422658194725</v>
      </c>
      <c r="AO490">
        <v>23.42915636363637</v>
      </c>
      <c r="AP490">
        <v>0.006206426847661781</v>
      </c>
      <c r="AQ490">
        <v>103.5088978643958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429</v>
      </c>
      <c r="AX490" t="s">
        <v>429</v>
      </c>
      <c r="AY490">
        <v>0</v>
      </c>
      <c r="AZ490">
        <v>0</v>
      </c>
      <c r="BA490">
        <f>1-AY490/AZ490</f>
        <v>0</v>
      </c>
      <c r="BB490">
        <v>0</v>
      </c>
      <c r="BC490" t="s">
        <v>429</v>
      </c>
      <c r="BD490" t="s">
        <v>429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429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4.16</v>
      </c>
      <c r="DL490">
        <v>0.5</v>
      </c>
      <c r="DM490" t="s">
        <v>430</v>
      </c>
      <c r="DN490">
        <v>2</v>
      </c>
      <c r="DO490" t="b">
        <v>1</v>
      </c>
      <c r="DP490">
        <v>1694447410.214286</v>
      </c>
      <c r="DQ490">
        <v>1321.636071428572</v>
      </c>
      <c r="DR490">
        <v>1426.630714285714</v>
      </c>
      <c r="DS490">
        <v>23.38204642857143</v>
      </c>
      <c r="DT490">
        <v>16.08374642857143</v>
      </c>
      <c r="DU490">
        <v>1361.171785714286</v>
      </c>
      <c r="DV490">
        <v>27.27431785714285</v>
      </c>
      <c r="DW490">
        <v>500.01825</v>
      </c>
      <c r="DX490">
        <v>84.40363214285715</v>
      </c>
      <c r="DY490">
        <v>0.1000227892857143</v>
      </c>
      <c r="DZ490">
        <v>28.60333928571429</v>
      </c>
      <c r="EA490">
        <v>28.27576428571428</v>
      </c>
      <c r="EB490">
        <v>999.9000000000002</v>
      </c>
      <c r="EC490">
        <v>0</v>
      </c>
      <c r="ED490">
        <v>0</v>
      </c>
      <c r="EE490">
        <v>9997.721785714284</v>
      </c>
      <c r="EF490">
        <v>0</v>
      </c>
      <c r="EG490">
        <v>1558.627142857143</v>
      </c>
      <c r="EH490">
        <v>-104.9942857142857</v>
      </c>
      <c r="EI490">
        <v>1353.279285714286</v>
      </c>
      <c r="EJ490">
        <v>1449.951428571429</v>
      </c>
      <c r="EK490">
        <v>7.298302857142857</v>
      </c>
      <c r="EL490">
        <v>1426.630714285714</v>
      </c>
      <c r="EM490">
        <v>16.08374642857143</v>
      </c>
      <c r="EN490">
        <v>1.973528571428572</v>
      </c>
      <c r="EO490">
        <v>1.357526785714286</v>
      </c>
      <c r="EP490">
        <v>17.23353214285714</v>
      </c>
      <c r="EQ490">
        <v>11.45123214285715</v>
      </c>
      <c r="ER490">
        <v>2000.032857142857</v>
      </c>
      <c r="ES490">
        <v>0.9799982500000001</v>
      </c>
      <c r="ET490">
        <v>0.02000168214285714</v>
      </c>
      <c r="EU490">
        <v>0</v>
      </c>
      <c r="EV490">
        <v>638.2927857142859</v>
      </c>
      <c r="EW490">
        <v>5.00078</v>
      </c>
      <c r="EX490">
        <v>14301.41428571429</v>
      </c>
      <c r="EY490">
        <v>16379.88928571429</v>
      </c>
      <c r="EZ490">
        <v>48.08246428571429</v>
      </c>
      <c r="FA490">
        <v>49.45949999999998</v>
      </c>
      <c r="FB490">
        <v>48.65149999999999</v>
      </c>
      <c r="FC490">
        <v>48.66278571428571</v>
      </c>
      <c r="FD490">
        <v>48.33446428571428</v>
      </c>
      <c r="FE490">
        <v>1955.128928571429</v>
      </c>
      <c r="FF490">
        <v>39.9</v>
      </c>
      <c r="FG490">
        <v>0</v>
      </c>
      <c r="FH490">
        <v>1694447418.3</v>
      </c>
      <c r="FI490">
        <v>0</v>
      </c>
      <c r="FJ490">
        <v>638.2155200000001</v>
      </c>
      <c r="FK490">
        <v>-9.9145384781368</v>
      </c>
      <c r="FL490">
        <v>-198.8846156856624</v>
      </c>
      <c r="FM490">
        <v>14299.776</v>
      </c>
      <c r="FN490">
        <v>15</v>
      </c>
      <c r="FO490">
        <v>1694445743.6</v>
      </c>
      <c r="FP490" t="s">
        <v>1213</v>
      </c>
      <c r="FQ490">
        <v>1694445743.6</v>
      </c>
      <c r="FR490">
        <v>1694445732.6</v>
      </c>
      <c r="FS490">
        <v>6</v>
      </c>
      <c r="FT490">
        <v>-0.279</v>
      </c>
      <c r="FU490">
        <v>-0.156</v>
      </c>
      <c r="FV490">
        <v>-26.299</v>
      </c>
      <c r="FW490">
        <v>-3.906</v>
      </c>
      <c r="FX490">
        <v>420</v>
      </c>
      <c r="FY490">
        <v>24</v>
      </c>
      <c r="FZ490">
        <v>0.06</v>
      </c>
      <c r="GA490">
        <v>0.06</v>
      </c>
      <c r="GB490">
        <v>-104.9624</v>
      </c>
      <c r="GC490">
        <v>-1.118048780487649</v>
      </c>
      <c r="GD490">
        <v>0.1533401121689953</v>
      </c>
      <c r="GE490">
        <v>0</v>
      </c>
      <c r="GF490">
        <v>7.314268999999999</v>
      </c>
      <c r="GG490">
        <v>-0.3838225891182206</v>
      </c>
      <c r="GH490">
        <v>0.03717584940522544</v>
      </c>
      <c r="GI490">
        <v>1</v>
      </c>
      <c r="GJ490">
        <v>1</v>
      </c>
      <c r="GK490">
        <v>2</v>
      </c>
      <c r="GL490" t="s">
        <v>438</v>
      </c>
      <c r="GM490">
        <v>3.10374</v>
      </c>
      <c r="GN490">
        <v>2.75811</v>
      </c>
      <c r="GO490">
        <v>0.179734</v>
      </c>
      <c r="GP490">
        <v>0.184634</v>
      </c>
      <c r="GQ490">
        <v>0.108168</v>
      </c>
      <c r="GR490">
        <v>0.0748679</v>
      </c>
      <c r="GS490">
        <v>20673.5</v>
      </c>
      <c r="GT490">
        <v>19340.9</v>
      </c>
      <c r="GU490">
        <v>25788.2</v>
      </c>
      <c r="GV490">
        <v>24094.8</v>
      </c>
      <c r="GW490">
        <v>36980.7</v>
      </c>
      <c r="GX490">
        <v>32671.1</v>
      </c>
      <c r="GY490">
        <v>45132.5</v>
      </c>
      <c r="GZ490">
        <v>38196.5</v>
      </c>
      <c r="HA490">
        <v>1.76222</v>
      </c>
      <c r="HB490">
        <v>1.62385</v>
      </c>
      <c r="HC490">
        <v>-0.12638</v>
      </c>
      <c r="HD490">
        <v>0</v>
      </c>
      <c r="HE490">
        <v>30.3442</v>
      </c>
      <c r="HF490">
        <v>999.9</v>
      </c>
      <c r="HG490">
        <v>38.8</v>
      </c>
      <c r="HH490">
        <v>31.2</v>
      </c>
      <c r="HI490">
        <v>20.976</v>
      </c>
      <c r="HJ490">
        <v>61.7448</v>
      </c>
      <c r="HK490">
        <v>23.9663</v>
      </c>
      <c r="HL490">
        <v>1</v>
      </c>
      <c r="HM490">
        <v>1.37696</v>
      </c>
      <c r="HN490">
        <v>9.28105</v>
      </c>
      <c r="HO490">
        <v>20.0672</v>
      </c>
      <c r="HP490">
        <v>5.20576</v>
      </c>
      <c r="HQ490">
        <v>11.992</v>
      </c>
      <c r="HR490">
        <v>4.95965</v>
      </c>
      <c r="HS490">
        <v>3.2742</v>
      </c>
      <c r="HT490">
        <v>9999</v>
      </c>
      <c r="HU490">
        <v>9999</v>
      </c>
      <c r="HV490">
        <v>9999</v>
      </c>
      <c r="HW490">
        <v>164.1</v>
      </c>
      <c r="HX490">
        <v>1.86371</v>
      </c>
      <c r="HY490">
        <v>1.85979</v>
      </c>
      <c r="HZ490">
        <v>1.85806</v>
      </c>
      <c r="IA490">
        <v>1.85944</v>
      </c>
      <c r="IB490">
        <v>1.85959</v>
      </c>
      <c r="IC490">
        <v>1.85806</v>
      </c>
      <c r="ID490">
        <v>1.85712</v>
      </c>
      <c r="IE490">
        <v>1.85211</v>
      </c>
      <c r="IF490">
        <v>0</v>
      </c>
      <c r="IG490">
        <v>0</v>
      </c>
      <c r="IH490">
        <v>0</v>
      </c>
      <c r="II490">
        <v>0</v>
      </c>
      <c r="IJ490" t="s">
        <v>433</v>
      </c>
      <c r="IK490" t="s">
        <v>434</v>
      </c>
      <c r="IL490" t="s">
        <v>435</v>
      </c>
      <c r="IM490" t="s">
        <v>435</v>
      </c>
      <c r="IN490" t="s">
        <v>435</v>
      </c>
      <c r="IO490" t="s">
        <v>435</v>
      </c>
      <c r="IP490">
        <v>0</v>
      </c>
      <c r="IQ490">
        <v>100</v>
      </c>
      <c r="IR490">
        <v>100</v>
      </c>
      <c r="IS490">
        <v>-39.84</v>
      </c>
      <c r="IT490">
        <v>-3.894</v>
      </c>
      <c r="IU490">
        <v>-16.6085</v>
      </c>
      <c r="IV490">
        <v>-0.025043</v>
      </c>
      <c r="IW490">
        <v>8.203140000000001E-06</v>
      </c>
      <c r="IX490">
        <v>-1.60171E-09</v>
      </c>
      <c r="IY490">
        <v>-1.888628221791511</v>
      </c>
      <c r="IZ490">
        <v>-0.1542298006697892</v>
      </c>
      <c r="JA490">
        <v>0.004482180110296973</v>
      </c>
      <c r="JB490">
        <v>-5.576280945024944E-05</v>
      </c>
      <c r="JC490">
        <v>4</v>
      </c>
      <c r="JD490">
        <v>1967</v>
      </c>
      <c r="JE490">
        <v>1</v>
      </c>
      <c r="JF490">
        <v>28</v>
      </c>
      <c r="JG490">
        <v>27.9</v>
      </c>
      <c r="JH490">
        <v>28.1</v>
      </c>
      <c r="JI490">
        <v>3.17627</v>
      </c>
      <c r="JJ490">
        <v>2.61475</v>
      </c>
      <c r="JK490">
        <v>1.49658</v>
      </c>
      <c r="JL490">
        <v>2.40479</v>
      </c>
      <c r="JM490">
        <v>1.54907</v>
      </c>
      <c r="JN490">
        <v>2.3999</v>
      </c>
      <c r="JO490">
        <v>34.3269</v>
      </c>
      <c r="JP490">
        <v>15.0689</v>
      </c>
      <c r="JQ490">
        <v>18</v>
      </c>
      <c r="JR490">
        <v>508.082</v>
      </c>
      <c r="JS490">
        <v>428.218</v>
      </c>
      <c r="JT490">
        <v>22.7325</v>
      </c>
      <c r="JU490">
        <v>42.5532</v>
      </c>
      <c r="JV490">
        <v>30.0006</v>
      </c>
      <c r="JW490">
        <v>42.3765</v>
      </c>
      <c r="JX490">
        <v>42.2275</v>
      </c>
      <c r="JY490">
        <v>63.7733</v>
      </c>
      <c r="JZ490">
        <v>0</v>
      </c>
      <c r="KA490">
        <v>29.3767</v>
      </c>
      <c r="KB490">
        <v>18.4057</v>
      </c>
      <c r="KC490">
        <v>1470.18</v>
      </c>
      <c r="KD490">
        <v>19.366</v>
      </c>
      <c r="KE490">
        <v>98.5986</v>
      </c>
      <c r="KF490">
        <v>92.0448</v>
      </c>
    </row>
    <row r="491" spans="1:292">
      <c r="A491">
        <v>473</v>
      </c>
      <c r="B491">
        <v>1694447423</v>
      </c>
      <c r="C491">
        <v>13342.5</v>
      </c>
      <c r="D491" t="s">
        <v>1388</v>
      </c>
      <c r="E491" t="s">
        <v>1389</v>
      </c>
      <c r="F491">
        <v>5</v>
      </c>
      <c r="G491" t="s">
        <v>1212</v>
      </c>
      <c r="H491">
        <v>1694447415.5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K491*DK491*100.0/(AV491*EE491),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K491*DK491*100.0/(AV491*EE491),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1484.235712731328</v>
      </c>
      <c r="AJ491">
        <v>1395.392242424243</v>
      </c>
      <c r="AK491">
        <v>3.439612982988238</v>
      </c>
      <c r="AL491">
        <v>65.84886567210333</v>
      </c>
      <c r="AM491">
        <f>(AO491 - AN491 + DX491*1E3/(8.314*(DZ491+273.15)) * AQ491/DW491 * AP491) * DW491/(100*DK491) * 1000/(1000 - AO491)</f>
        <v>0</v>
      </c>
      <c r="AN491">
        <v>16.20798149938571</v>
      </c>
      <c r="AO491">
        <v>23.4517412121212</v>
      </c>
      <c r="AP491">
        <v>0.001742928304381029</v>
      </c>
      <c r="AQ491">
        <v>103.5088978643958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429</v>
      </c>
      <c r="AX491" t="s">
        <v>429</v>
      </c>
      <c r="AY491">
        <v>0</v>
      </c>
      <c r="AZ491">
        <v>0</v>
      </c>
      <c r="BA491">
        <f>1-AY491/AZ491</f>
        <v>0</v>
      </c>
      <c r="BB491">
        <v>0</v>
      </c>
      <c r="BC491" t="s">
        <v>429</v>
      </c>
      <c r="BD491" t="s">
        <v>429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429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4.16</v>
      </c>
      <c r="DL491">
        <v>0.5</v>
      </c>
      <c r="DM491" t="s">
        <v>430</v>
      </c>
      <c r="DN491">
        <v>2</v>
      </c>
      <c r="DO491" t="b">
        <v>1</v>
      </c>
      <c r="DP491">
        <v>1694447415.5</v>
      </c>
      <c r="DQ491">
        <v>1339.263703703704</v>
      </c>
      <c r="DR491">
        <v>1444.366666666667</v>
      </c>
      <c r="DS491">
        <v>23.41612222222222</v>
      </c>
      <c r="DT491">
        <v>16.15224444444444</v>
      </c>
      <c r="DU491">
        <v>1379.005925925926</v>
      </c>
      <c r="DV491">
        <v>27.3095962962963</v>
      </c>
      <c r="DW491">
        <v>500.0302592592593</v>
      </c>
      <c r="DX491">
        <v>84.40388518518519</v>
      </c>
      <c r="DY491">
        <v>0.1001487925925926</v>
      </c>
      <c r="DZ491">
        <v>28.60427407407407</v>
      </c>
      <c r="EA491">
        <v>28.28220740740741</v>
      </c>
      <c r="EB491">
        <v>999.9000000000001</v>
      </c>
      <c r="EC491">
        <v>0</v>
      </c>
      <c r="ED491">
        <v>0</v>
      </c>
      <c r="EE491">
        <v>9992.359259259259</v>
      </c>
      <c r="EF491">
        <v>0</v>
      </c>
      <c r="EG491">
        <v>1558.701481481482</v>
      </c>
      <c r="EH491">
        <v>-105.1029629629629</v>
      </c>
      <c r="EI491">
        <v>1371.376296296296</v>
      </c>
      <c r="EJ491">
        <v>1468.08</v>
      </c>
      <c r="EK491">
        <v>7.263881111111112</v>
      </c>
      <c r="EL491">
        <v>1444.366666666667</v>
      </c>
      <c r="EM491">
        <v>16.15224444444444</v>
      </c>
      <c r="EN491">
        <v>1.976410740740741</v>
      </c>
      <c r="EO491">
        <v>1.363311851851852</v>
      </c>
      <c r="EP491">
        <v>17.25660740740741</v>
      </c>
      <c r="EQ491">
        <v>11.51551851851852</v>
      </c>
      <c r="ER491">
        <v>2000.014074074074</v>
      </c>
      <c r="ES491">
        <v>0.9799982222222222</v>
      </c>
      <c r="ET491">
        <v>0.02000170740740741</v>
      </c>
      <c r="EU491">
        <v>0</v>
      </c>
      <c r="EV491">
        <v>637.427111111111</v>
      </c>
      <c r="EW491">
        <v>5.00078</v>
      </c>
      <c r="EX491">
        <v>14284.05555555556</v>
      </c>
      <c r="EY491">
        <v>16379.73333333333</v>
      </c>
      <c r="EZ491">
        <v>48.09477777777777</v>
      </c>
      <c r="FA491">
        <v>49.45799999999999</v>
      </c>
      <c r="FB491">
        <v>48.64551851851851</v>
      </c>
      <c r="FC491">
        <v>48.67818518518519</v>
      </c>
      <c r="FD491">
        <v>48.35159259259259</v>
      </c>
      <c r="FE491">
        <v>1955.113333333334</v>
      </c>
      <c r="FF491">
        <v>39.9</v>
      </c>
      <c r="FG491">
        <v>0</v>
      </c>
      <c r="FH491">
        <v>1694447423.1</v>
      </c>
      <c r="FI491">
        <v>0</v>
      </c>
      <c r="FJ491">
        <v>637.4375199999999</v>
      </c>
      <c r="FK491">
        <v>-10.24346156347048</v>
      </c>
      <c r="FL491">
        <v>-196.0076926078615</v>
      </c>
      <c r="FM491">
        <v>14284.044</v>
      </c>
      <c r="FN491">
        <v>15</v>
      </c>
      <c r="FO491">
        <v>1694445743.6</v>
      </c>
      <c r="FP491" t="s">
        <v>1213</v>
      </c>
      <c r="FQ491">
        <v>1694445743.6</v>
      </c>
      <c r="FR491">
        <v>1694445732.6</v>
      </c>
      <c r="FS491">
        <v>6</v>
      </c>
      <c r="FT491">
        <v>-0.279</v>
      </c>
      <c r="FU491">
        <v>-0.156</v>
      </c>
      <c r="FV491">
        <v>-26.299</v>
      </c>
      <c r="FW491">
        <v>-3.906</v>
      </c>
      <c r="FX491">
        <v>420</v>
      </c>
      <c r="FY491">
        <v>24</v>
      </c>
      <c r="FZ491">
        <v>0.06</v>
      </c>
      <c r="GA491">
        <v>0.06</v>
      </c>
      <c r="GB491">
        <v>-105.036275</v>
      </c>
      <c r="GC491">
        <v>-1.311568480300052</v>
      </c>
      <c r="GD491">
        <v>0.1473419470992562</v>
      </c>
      <c r="GE491">
        <v>0</v>
      </c>
      <c r="GF491">
        <v>7.281022000000002</v>
      </c>
      <c r="GG491">
        <v>-0.3923590243902452</v>
      </c>
      <c r="GH491">
        <v>0.03799072671060667</v>
      </c>
      <c r="GI491">
        <v>1</v>
      </c>
      <c r="GJ491">
        <v>1</v>
      </c>
      <c r="GK491">
        <v>2</v>
      </c>
      <c r="GL491" t="s">
        <v>438</v>
      </c>
      <c r="GM491">
        <v>3.10371</v>
      </c>
      <c r="GN491">
        <v>2.75798</v>
      </c>
      <c r="GO491">
        <v>0.181063</v>
      </c>
      <c r="GP491">
        <v>0.185929</v>
      </c>
      <c r="GQ491">
        <v>0.10823</v>
      </c>
      <c r="GR491">
        <v>0.0750632</v>
      </c>
      <c r="GS491">
        <v>20639.6</v>
      </c>
      <c r="GT491">
        <v>19309.7</v>
      </c>
      <c r="GU491">
        <v>25787.9</v>
      </c>
      <c r="GV491">
        <v>24094.4</v>
      </c>
      <c r="GW491">
        <v>36977.9</v>
      </c>
      <c r="GX491">
        <v>32663.6</v>
      </c>
      <c r="GY491">
        <v>45132</v>
      </c>
      <c r="GZ491">
        <v>38195.5</v>
      </c>
      <c r="HA491">
        <v>1.76215</v>
      </c>
      <c r="HB491">
        <v>1.62405</v>
      </c>
      <c r="HC491">
        <v>-0.125241</v>
      </c>
      <c r="HD491">
        <v>0</v>
      </c>
      <c r="HE491">
        <v>30.3464</v>
      </c>
      <c r="HF491">
        <v>999.9</v>
      </c>
      <c r="HG491">
        <v>39</v>
      </c>
      <c r="HH491">
        <v>31.2</v>
      </c>
      <c r="HI491">
        <v>21.0829</v>
      </c>
      <c r="HJ491">
        <v>61.7848</v>
      </c>
      <c r="HK491">
        <v>23.9103</v>
      </c>
      <c r="HL491">
        <v>1</v>
      </c>
      <c r="HM491">
        <v>1.37747</v>
      </c>
      <c r="HN491">
        <v>9.28105</v>
      </c>
      <c r="HO491">
        <v>20.0673</v>
      </c>
      <c r="HP491">
        <v>5.20681</v>
      </c>
      <c r="HQ491">
        <v>11.992</v>
      </c>
      <c r="HR491">
        <v>4.95985</v>
      </c>
      <c r="HS491">
        <v>3.27425</v>
      </c>
      <c r="HT491">
        <v>9999</v>
      </c>
      <c r="HU491">
        <v>9999</v>
      </c>
      <c r="HV491">
        <v>9999</v>
      </c>
      <c r="HW491">
        <v>164.1</v>
      </c>
      <c r="HX491">
        <v>1.86371</v>
      </c>
      <c r="HY491">
        <v>1.85978</v>
      </c>
      <c r="HZ491">
        <v>1.85806</v>
      </c>
      <c r="IA491">
        <v>1.85944</v>
      </c>
      <c r="IB491">
        <v>1.85959</v>
      </c>
      <c r="IC491">
        <v>1.85806</v>
      </c>
      <c r="ID491">
        <v>1.85709</v>
      </c>
      <c r="IE491">
        <v>1.8521</v>
      </c>
      <c r="IF491">
        <v>0</v>
      </c>
      <c r="IG491">
        <v>0</v>
      </c>
      <c r="IH491">
        <v>0</v>
      </c>
      <c r="II491">
        <v>0</v>
      </c>
      <c r="IJ491" t="s">
        <v>433</v>
      </c>
      <c r="IK491" t="s">
        <v>434</v>
      </c>
      <c r="IL491" t="s">
        <v>435</v>
      </c>
      <c r="IM491" t="s">
        <v>435</v>
      </c>
      <c r="IN491" t="s">
        <v>435</v>
      </c>
      <c r="IO491" t="s">
        <v>435</v>
      </c>
      <c r="IP491">
        <v>0</v>
      </c>
      <c r="IQ491">
        <v>100</v>
      </c>
      <c r="IR491">
        <v>100</v>
      </c>
      <c r="IS491">
        <v>-40.04</v>
      </c>
      <c r="IT491">
        <v>-3.8949</v>
      </c>
      <c r="IU491">
        <v>-16.6085</v>
      </c>
      <c r="IV491">
        <v>-0.025043</v>
      </c>
      <c r="IW491">
        <v>8.203140000000001E-06</v>
      </c>
      <c r="IX491">
        <v>-1.60171E-09</v>
      </c>
      <c r="IY491">
        <v>-1.888628221791511</v>
      </c>
      <c r="IZ491">
        <v>-0.1542298006697892</v>
      </c>
      <c r="JA491">
        <v>0.004482180110296973</v>
      </c>
      <c r="JB491">
        <v>-5.576280945024944E-05</v>
      </c>
      <c r="JC491">
        <v>4</v>
      </c>
      <c r="JD491">
        <v>1967</v>
      </c>
      <c r="JE491">
        <v>1</v>
      </c>
      <c r="JF491">
        <v>28</v>
      </c>
      <c r="JG491">
        <v>28</v>
      </c>
      <c r="JH491">
        <v>28.2</v>
      </c>
      <c r="JI491">
        <v>3.20557</v>
      </c>
      <c r="JJ491">
        <v>2.61841</v>
      </c>
      <c r="JK491">
        <v>1.49658</v>
      </c>
      <c r="JL491">
        <v>2.40479</v>
      </c>
      <c r="JM491">
        <v>1.54907</v>
      </c>
      <c r="JN491">
        <v>2.42065</v>
      </c>
      <c r="JO491">
        <v>34.3269</v>
      </c>
      <c r="JP491">
        <v>15.0689</v>
      </c>
      <c r="JQ491">
        <v>18</v>
      </c>
      <c r="JR491">
        <v>508.054</v>
      </c>
      <c r="JS491">
        <v>428.364</v>
      </c>
      <c r="JT491">
        <v>22.7324</v>
      </c>
      <c r="JU491">
        <v>42.5587</v>
      </c>
      <c r="JV491">
        <v>30.0006</v>
      </c>
      <c r="JW491">
        <v>42.3797</v>
      </c>
      <c r="JX491">
        <v>42.2307</v>
      </c>
      <c r="JY491">
        <v>64.3687</v>
      </c>
      <c r="JZ491">
        <v>0</v>
      </c>
      <c r="KA491">
        <v>29.3767</v>
      </c>
      <c r="KB491">
        <v>18.1207</v>
      </c>
      <c r="KC491">
        <v>1490.22</v>
      </c>
      <c r="KD491">
        <v>19.319</v>
      </c>
      <c r="KE491">
        <v>98.59739999999999</v>
      </c>
      <c r="KF491">
        <v>92.0427</v>
      </c>
    </row>
    <row r="492" spans="1:292">
      <c r="A492">
        <v>474</v>
      </c>
      <c r="B492">
        <v>1694447428</v>
      </c>
      <c r="C492">
        <v>13347.5</v>
      </c>
      <c r="D492" t="s">
        <v>1390</v>
      </c>
      <c r="E492" t="s">
        <v>1391</v>
      </c>
      <c r="F492">
        <v>5</v>
      </c>
      <c r="G492" t="s">
        <v>1212</v>
      </c>
      <c r="H492">
        <v>1694447420.214286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K492*DK492*100.0/(AV492*EE492),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K492*DK492*100.0/(AV492*EE492),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1501.499419874855</v>
      </c>
      <c r="AJ492">
        <v>1412.496969696969</v>
      </c>
      <c r="AK492">
        <v>3.420727513822646</v>
      </c>
      <c r="AL492">
        <v>65.84886567210333</v>
      </c>
      <c r="AM492">
        <f>(AO492 - AN492 + DX492*1E3/(8.314*(DZ492+273.15)) * AQ492/DW492 * AP492) * DW492/(100*DK492) * 1000/(1000 - AO492)</f>
        <v>0</v>
      </c>
      <c r="AN492">
        <v>16.27724415838822</v>
      </c>
      <c r="AO492">
        <v>23.47551333333333</v>
      </c>
      <c r="AP492">
        <v>0.0009190036741235943</v>
      </c>
      <c r="AQ492">
        <v>103.5088978643958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429</v>
      </c>
      <c r="AX492" t="s">
        <v>429</v>
      </c>
      <c r="AY492">
        <v>0</v>
      </c>
      <c r="AZ492">
        <v>0</v>
      </c>
      <c r="BA492">
        <f>1-AY492/AZ492</f>
        <v>0</v>
      </c>
      <c r="BB492">
        <v>0</v>
      </c>
      <c r="BC492" t="s">
        <v>429</v>
      </c>
      <c r="BD492" t="s">
        <v>429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429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4.16</v>
      </c>
      <c r="DL492">
        <v>0.5</v>
      </c>
      <c r="DM492" t="s">
        <v>430</v>
      </c>
      <c r="DN492">
        <v>2</v>
      </c>
      <c r="DO492" t="b">
        <v>1</v>
      </c>
      <c r="DP492">
        <v>1694447420.214286</v>
      </c>
      <c r="DQ492">
        <v>1355</v>
      </c>
      <c r="DR492">
        <v>1460.208928571429</v>
      </c>
      <c r="DS492">
        <v>23.44082142857143</v>
      </c>
      <c r="DT492">
        <v>16.21024285714286</v>
      </c>
      <c r="DU492">
        <v>1394.926428571429</v>
      </c>
      <c r="DV492">
        <v>27.33516785714286</v>
      </c>
      <c r="DW492">
        <v>500.0121785714286</v>
      </c>
      <c r="DX492">
        <v>84.40399642857142</v>
      </c>
      <c r="DY492">
        <v>0.100043075</v>
      </c>
      <c r="DZ492">
        <v>28.60855357142858</v>
      </c>
      <c r="EA492">
        <v>28.29553928571428</v>
      </c>
      <c r="EB492">
        <v>999.9000000000002</v>
      </c>
      <c r="EC492">
        <v>0</v>
      </c>
      <c r="ED492">
        <v>0</v>
      </c>
      <c r="EE492">
        <v>9996.649999999998</v>
      </c>
      <c r="EF492">
        <v>0</v>
      </c>
      <c r="EG492">
        <v>1559.308571428572</v>
      </c>
      <c r="EH492">
        <v>-105.2088214285714</v>
      </c>
      <c r="EI492">
        <v>1387.525</v>
      </c>
      <c r="EJ492">
        <v>1484.27</v>
      </c>
      <c r="EK492">
        <v>7.230579285714286</v>
      </c>
      <c r="EL492">
        <v>1460.208928571429</v>
      </c>
      <c r="EM492">
        <v>16.21024285714286</v>
      </c>
      <c r="EN492">
        <v>1.978498214285714</v>
      </c>
      <c r="EO492">
        <v>1.368209285714286</v>
      </c>
      <c r="EP492">
        <v>17.2733</v>
      </c>
      <c r="EQ492">
        <v>11.56972857142857</v>
      </c>
      <c r="ER492">
        <v>1999.99</v>
      </c>
      <c r="ES492">
        <v>0.9799981428571428</v>
      </c>
      <c r="ET492">
        <v>0.02000178571428571</v>
      </c>
      <c r="EU492">
        <v>0</v>
      </c>
      <c r="EV492">
        <v>636.6361785714287</v>
      </c>
      <c r="EW492">
        <v>5.00078</v>
      </c>
      <c r="EX492">
        <v>14269.95</v>
      </c>
      <c r="EY492">
        <v>16379.53928571429</v>
      </c>
      <c r="EZ492">
        <v>48.10028571428571</v>
      </c>
      <c r="FA492">
        <v>49.4685</v>
      </c>
      <c r="FB492">
        <v>48.65814285714286</v>
      </c>
      <c r="FC492">
        <v>48.66499999999998</v>
      </c>
      <c r="FD492">
        <v>48.39046428571429</v>
      </c>
      <c r="FE492">
        <v>1955.09</v>
      </c>
      <c r="FF492">
        <v>39.9</v>
      </c>
      <c r="FG492">
        <v>0</v>
      </c>
      <c r="FH492">
        <v>1694447428.5</v>
      </c>
      <c r="FI492">
        <v>0</v>
      </c>
      <c r="FJ492">
        <v>636.5871538461538</v>
      </c>
      <c r="FK492">
        <v>-9.283487173080562</v>
      </c>
      <c r="FL492">
        <v>-169.7743586928779</v>
      </c>
      <c r="FM492">
        <v>14268.85769230769</v>
      </c>
      <c r="FN492">
        <v>15</v>
      </c>
      <c r="FO492">
        <v>1694445743.6</v>
      </c>
      <c r="FP492" t="s">
        <v>1213</v>
      </c>
      <c r="FQ492">
        <v>1694445743.6</v>
      </c>
      <c r="FR492">
        <v>1694445732.6</v>
      </c>
      <c r="FS492">
        <v>6</v>
      </c>
      <c r="FT492">
        <v>-0.279</v>
      </c>
      <c r="FU492">
        <v>-0.156</v>
      </c>
      <c r="FV492">
        <v>-26.299</v>
      </c>
      <c r="FW492">
        <v>-3.906</v>
      </c>
      <c r="FX492">
        <v>420</v>
      </c>
      <c r="FY492">
        <v>24</v>
      </c>
      <c r="FZ492">
        <v>0.06</v>
      </c>
      <c r="GA492">
        <v>0.06</v>
      </c>
      <c r="GB492">
        <v>-105.130975</v>
      </c>
      <c r="GC492">
        <v>-1.178510318949057</v>
      </c>
      <c r="GD492">
        <v>0.1339545608592701</v>
      </c>
      <c r="GE492">
        <v>0</v>
      </c>
      <c r="GF492">
        <v>7.2527525</v>
      </c>
      <c r="GG492">
        <v>-0.4238138836772974</v>
      </c>
      <c r="GH492">
        <v>0.04114434455365653</v>
      </c>
      <c r="GI492">
        <v>1</v>
      </c>
      <c r="GJ492">
        <v>1</v>
      </c>
      <c r="GK492">
        <v>2</v>
      </c>
      <c r="GL492" t="s">
        <v>438</v>
      </c>
      <c r="GM492">
        <v>3.10382</v>
      </c>
      <c r="GN492">
        <v>2.758</v>
      </c>
      <c r="GO492">
        <v>0.18238</v>
      </c>
      <c r="GP492">
        <v>0.187196</v>
      </c>
      <c r="GQ492">
        <v>0.108293</v>
      </c>
      <c r="GR492">
        <v>0.0751826</v>
      </c>
      <c r="GS492">
        <v>20606.2</v>
      </c>
      <c r="GT492">
        <v>19279.5</v>
      </c>
      <c r="GU492">
        <v>25787.8</v>
      </c>
      <c r="GV492">
        <v>24094.3</v>
      </c>
      <c r="GW492">
        <v>36975.2</v>
      </c>
      <c r="GX492">
        <v>32658.8</v>
      </c>
      <c r="GY492">
        <v>45131.6</v>
      </c>
      <c r="GZ492">
        <v>38194.6</v>
      </c>
      <c r="HA492">
        <v>1.76232</v>
      </c>
      <c r="HB492">
        <v>1.62367</v>
      </c>
      <c r="HC492">
        <v>-0.123911</v>
      </c>
      <c r="HD492">
        <v>0</v>
      </c>
      <c r="HE492">
        <v>30.349</v>
      </c>
      <c r="HF492">
        <v>999.9</v>
      </c>
      <c r="HG492">
        <v>39</v>
      </c>
      <c r="HH492">
        <v>31.3</v>
      </c>
      <c r="HI492">
        <v>21.2036</v>
      </c>
      <c r="HJ492">
        <v>61.5548</v>
      </c>
      <c r="HK492">
        <v>23.8341</v>
      </c>
      <c r="HL492">
        <v>1</v>
      </c>
      <c r="HM492">
        <v>1.37821</v>
      </c>
      <c r="HN492">
        <v>9.28105</v>
      </c>
      <c r="HO492">
        <v>20.0668</v>
      </c>
      <c r="HP492">
        <v>5.20711</v>
      </c>
      <c r="HQ492">
        <v>11.992</v>
      </c>
      <c r="HR492">
        <v>4.95985</v>
      </c>
      <c r="HS492">
        <v>3.2739</v>
      </c>
      <c r="HT492">
        <v>9999</v>
      </c>
      <c r="HU492">
        <v>9999</v>
      </c>
      <c r="HV492">
        <v>9999</v>
      </c>
      <c r="HW492">
        <v>164.1</v>
      </c>
      <c r="HX492">
        <v>1.86373</v>
      </c>
      <c r="HY492">
        <v>1.85979</v>
      </c>
      <c r="HZ492">
        <v>1.85806</v>
      </c>
      <c r="IA492">
        <v>1.85944</v>
      </c>
      <c r="IB492">
        <v>1.85959</v>
      </c>
      <c r="IC492">
        <v>1.85806</v>
      </c>
      <c r="ID492">
        <v>1.85713</v>
      </c>
      <c r="IE492">
        <v>1.8521</v>
      </c>
      <c r="IF492">
        <v>0</v>
      </c>
      <c r="IG492">
        <v>0</v>
      </c>
      <c r="IH492">
        <v>0</v>
      </c>
      <c r="II492">
        <v>0</v>
      </c>
      <c r="IJ492" t="s">
        <v>433</v>
      </c>
      <c r="IK492" t="s">
        <v>434</v>
      </c>
      <c r="IL492" t="s">
        <v>435</v>
      </c>
      <c r="IM492" t="s">
        <v>435</v>
      </c>
      <c r="IN492" t="s">
        <v>435</v>
      </c>
      <c r="IO492" t="s">
        <v>435</v>
      </c>
      <c r="IP492">
        <v>0</v>
      </c>
      <c r="IQ492">
        <v>100</v>
      </c>
      <c r="IR492">
        <v>100</v>
      </c>
      <c r="IS492">
        <v>-40.23</v>
      </c>
      <c r="IT492">
        <v>-3.8956</v>
      </c>
      <c r="IU492">
        <v>-16.6085</v>
      </c>
      <c r="IV492">
        <v>-0.025043</v>
      </c>
      <c r="IW492">
        <v>8.203140000000001E-06</v>
      </c>
      <c r="IX492">
        <v>-1.60171E-09</v>
      </c>
      <c r="IY492">
        <v>-1.888628221791511</v>
      </c>
      <c r="IZ492">
        <v>-0.1542298006697892</v>
      </c>
      <c r="JA492">
        <v>0.004482180110296973</v>
      </c>
      <c r="JB492">
        <v>-5.576280945024944E-05</v>
      </c>
      <c r="JC492">
        <v>4</v>
      </c>
      <c r="JD492">
        <v>1967</v>
      </c>
      <c r="JE492">
        <v>1</v>
      </c>
      <c r="JF492">
        <v>28</v>
      </c>
      <c r="JG492">
        <v>28.1</v>
      </c>
      <c r="JH492">
        <v>28.3</v>
      </c>
      <c r="JI492">
        <v>3.23242</v>
      </c>
      <c r="JJ492">
        <v>2.61353</v>
      </c>
      <c r="JK492">
        <v>1.49658</v>
      </c>
      <c r="JL492">
        <v>2.40479</v>
      </c>
      <c r="JM492">
        <v>1.54907</v>
      </c>
      <c r="JN492">
        <v>2.45117</v>
      </c>
      <c r="JO492">
        <v>34.3497</v>
      </c>
      <c r="JP492">
        <v>15.0777</v>
      </c>
      <c r="JQ492">
        <v>18</v>
      </c>
      <c r="JR492">
        <v>508.189</v>
      </c>
      <c r="JS492">
        <v>428.143</v>
      </c>
      <c r="JT492">
        <v>22.7307</v>
      </c>
      <c r="JU492">
        <v>42.5642</v>
      </c>
      <c r="JV492">
        <v>30.0007</v>
      </c>
      <c r="JW492">
        <v>42.383</v>
      </c>
      <c r="JX492">
        <v>42.2339</v>
      </c>
      <c r="JY492">
        <v>64.8867</v>
      </c>
      <c r="JZ492">
        <v>0</v>
      </c>
      <c r="KA492">
        <v>29.8155</v>
      </c>
      <c r="KB492">
        <v>17.8171</v>
      </c>
      <c r="KC492">
        <v>1503.57</v>
      </c>
      <c r="KD492">
        <v>19.2707</v>
      </c>
      <c r="KE492">
        <v>98.5966</v>
      </c>
      <c r="KF492">
        <v>92.04130000000001</v>
      </c>
    </row>
    <row r="493" spans="1:292">
      <c r="A493">
        <v>475</v>
      </c>
      <c r="B493">
        <v>1694447433</v>
      </c>
      <c r="C493">
        <v>13352.5</v>
      </c>
      <c r="D493" t="s">
        <v>1392</v>
      </c>
      <c r="E493" t="s">
        <v>1393</v>
      </c>
      <c r="F493">
        <v>5</v>
      </c>
      <c r="G493" t="s">
        <v>1212</v>
      </c>
      <c r="H493">
        <v>1694447425.5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K493*DK493*100.0/(AV493*EE493),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K493*DK493*100.0/(AV493*EE493),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1518.585400437897</v>
      </c>
      <c r="AJ493">
        <v>1429.500787878788</v>
      </c>
      <c r="AK493">
        <v>3.392488900849969</v>
      </c>
      <c r="AL493">
        <v>65.84886567210333</v>
      </c>
      <c r="AM493">
        <f>(AO493 - AN493 + DX493*1E3/(8.314*(DZ493+273.15)) * AQ493/DW493 * AP493) * DW493/(100*DK493) * 1000/(1000 - AO493)</f>
        <v>0</v>
      </c>
      <c r="AN493">
        <v>16.30146279953654</v>
      </c>
      <c r="AO493">
        <v>23.48328363636363</v>
      </c>
      <c r="AP493">
        <v>0.0004811127418077444</v>
      </c>
      <c r="AQ493">
        <v>103.5088978643958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429</v>
      </c>
      <c r="AX493" t="s">
        <v>429</v>
      </c>
      <c r="AY493">
        <v>0</v>
      </c>
      <c r="AZ493">
        <v>0</v>
      </c>
      <c r="BA493">
        <f>1-AY493/AZ493</f>
        <v>0</v>
      </c>
      <c r="BB493">
        <v>0</v>
      </c>
      <c r="BC493" t="s">
        <v>429</v>
      </c>
      <c r="BD493" t="s">
        <v>429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429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4.16</v>
      </c>
      <c r="DL493">
        <v>0.5</v>
      </c>
      <c r="DM493" t="s">
        <v>430</v>
      </c>
      <c r="DN493">
        <v>2</v>
      </c>
      <c r="DO493" t="b">
        <v>1</v>
      </c>
      <c r="DP493">
        <v>1694447425.5</v>
      </c>
      <c r="DQ493">
        <v>1372.648518518519</v>
      </c>
      <c r="DR493">
        <v>1477.961851851852</v>
      </c>
      <c r="DS493">
        <v>23.46296296296296</v>
      </c>
      <c r="DT493">
        <v>16.2657</v>
      </c>
      <c r="DU493">
        <v>1412.78</v>
      </c>
      <c r="DV493">
        <v>27.35809629629629</v>
      </c>
      <c r="DW493">
        <v>499.9998148148148</v>
      </c>
      <c r="DX493">
        <v>84.40415555555556</v>
      </c>
      <c r="DY493">
        <v>0.1000047851851852</v>
      </c>
      <c r="DZ493">
        <v>28.61496296296296</v>
      </c>
      <c r="EA493">
        <v>28.31751851851852</v>
      </c>
      <c r="EB493">
        <v>999.9000000000001</v>
      </c>
      <c r="EC493">
        <v>0</v>
      </c>
      <c r="ED493">
        <v>0</v>
      </c>
      <c r="EE493">
        <v>9993.866666666667</v>
      </c>
      <c r="EF493">
        <v>0</v>
      </c>
      <c r="EG493">
        <v>1559.766666666667</v>
      </c>
      <c r="EH493">
        <v>-105.3145925925926</v>
      </c>
      <c r="EI493">
        <v>1405.628518518519</v>
      </c>
      <c r="EJ493">
        <v>1502.400740740741</v>
      </c>
      <c r="EK493">
        <v>7.197263333333333</v>
      </c>
      <c r="EL493">
        <v>1477.961851851852</v>
      </c>
      <c r="EM493">
        <v>16.2657</v>
      </c>
      <c r="EN493">
        <v>1.980372222222222</v>
      </c>
      <c r="EO493">
        <v>1.372892962962963</v>
      </c>
      <c r="EP493">
        <v>17.28826666666667</v>
      </c>
      <c r="EQ493">
        <v>11.62144814814815</v>
      </c>
      <c r="ER493">
        <v>1999.980740740741</v>
      </c>
      <c r="ES493">
        <v>0.9799982222222221</v>
      </c>
      <c r="ET493">
        <v>0.0200017</v>
      </c>
      <c r="EU493">
        <v>0</v>
      </c>
      <c r="EV493">
        <v>635.8965185185184</v>
      </c>
      <c r="EW493">
        <v>5.00078</v>
      </c>
      <c r="EX493">
        <v>14255.36296296296</v>
      </c>
      <c r="EY493">
        <v>16379.47037037037</v>
      </c>
      <c r="EZ493">
        <v>48.1201111111111</v>
      </c>
      <c r="FA493">
        <v>49.48366666666667</v>
      </c>
      <c r="FB493">
        <v>48.65703703703702</v>
      </c>
      <c r="FC493">
        <v>48.66414814814815</v>
      </c>
      <c r="FD493">
        <v>48.38644444444444</v>
      </c>
      <c r="FE493">
        <v>1955.080740740741</v>
      </c>
      <c r="FF493">
        <v>39.9</v>
      </c>
      <c r="FG493">
        <v>0</v>
      </c>
      <c r="FH493">
        <v>1694447433.3</v>
      </c>
      <c r="FI493">
        <v>0</v>
      </c>
      <c r="FJ493">
        <v>635.9336153846153</v>
      </c>
      <c r="FK493">
        <v>-8.148923085303521</v>
      </c>
      <c r="FL493">
        <v>-151.2068377356515</v>
      </c>
      <c r="FM493">
        <v>14255.50769230769</v>
      </c>
      <c r="FN493">
        <v>15</v>
      </c>
      <c r="FO493">
        <v>1694445743.6</v>
      </c>
      <c r="FP493" t="s">
        <v>1213</v>
      </c>
      <c r="FQ493">
        <v>1694445743.6</v>
      </c>
      <c r="FR493">
        <v>1694445732.6</v>
      </c>
      <c r="FS493">
        <v>6</v>
      </c>
      <c r="FT493">
        <v>-0.279</v>
      </c>
      <c r="FU493">
        <v>-0.156</v>
      </c>
      <c r="FV493">
        <v>-26.299</v>
      </c>
      <c r="FW493">
        <v>-3.906</v>
      </c>
      <c r="FX493">
        <v>420</v>
      </c>
      <c r="FY493">
        <v>24</v>
      </c>
      <c r="FZ493">
        <v>0.06</v>
      </c>
      <c r="GA493">
        <v>0.06</v>
      </c>
      <c r="GB493">
        <v>-105.2447073170732</v>
      </c>
      <c r="GC493">
        <v>-1.316968641115141</v>
      </c>
      <c r="GD493">
        <v>0.1529328314066994</v>
      </c>
      <c r="GE493">
        <v>0</v>
      </c>
      <c r="GF493">
        <v>7.22116</v>
      </c>
      <c r="GG493">
        <v>-0.3783020905923288</v>
      </c>
      <c r="GH493">
        <v>0.03824811080939562</v>
      </c>
      <c r="GI493">
        <v>1</v>
      </c>
      <c r="GJ493">
        <v>1</v>
      </c>
      <c r="GK493">
        <v>2</v>
      </c>
      <c r="GL493" t="s">
        <v>438</v>
      </c>
      <c r="GM493">
        <v>3.1037</v>
      </c>
      <c r="GN493">
        <v>2.75806</v>
      </c>
      <c r="GO493">
        <v>0.18368</v>
      </c>
      <c r="GP493">
        <v>0.188468</v>
      </c>
      <c r="GQ493">
        <v>0.108319</v>
      </c>
      <c r="GR493">
        <v>0.0753848</v>
      </c>
      <c r="GS493">
        <v>20573</v>
      </c>
      <c r="GT493">
        <v>19248.9</v>
      </c>
      <c r="GU493">
        <v>25787.5</v>
      </c>
      <c r="GV493">
        <v>24094</v>
      </c>
      <c r="GW493">
        <v>36974.1</v>
      </c>
      <c r="GX493">
        <v>32652.8</v>
      </c>
      <c r="GY493">
        <v>45131.3</v>
      </c>
      <c r="GZ493">
        <v>38195.7</v>
      </c>
      <c r="HA493">
        <v>1.76215</v>
      </c>
      <c r="HB493">
        <v>1.6242</v>
      </c>
      <c r="HC493">
        <v>-0.122536</v>
      </c>
      <c r="HD493">
        <v>0</v>
      </c>
      <c r="HE493">
        <v>30.3495</v>
      </c>
      <c r="HF493">
        <v>999.9</v>
      </c>
      <c r="HG493">
        <v>39.1</v>
      </c>
      <c r="HH493">
        <v>31.3</v>
      </c>
      <c r="HI493">
        <v>21.2592</v>
      </c>
      <c r="HJ493">
        <v>61.7748</v>
      </c>
      <c r="HK493">
        <v>23.9904</v>
      </c>
      <c r="HL493">
        <v>1</v>
      </c>
      <c r="HM493">
        <v>1.37886</v>
      </c>
      <c r="HN493">
        <v>9.28105</v>
      </c>
      <c r="HO493">
        <v>20.0668</v>
      </c>
      <c r="HP493">
        <v>5.20696</v>
      </c>
      <c r="HQ493">
        <v>11.992</v>
      </c>
      <c r="HR493">
        <v>4.9598</v>
      </c>
      <c r="HS493">
        <v>3.274</v>
      </c>
      <c r="HT493">
        <v>9999</v>
      </c>
      <c r="HU493">
        <v>9999</v>
      </c>
      <c r="HV493">
        <v>9999</v>
      </c>
      <c r="HW493">
        <v>164.2</v>
      </c>
      <c r="HX493">
        <v>1.86372</v>
      </c>
      <c r="HY493">
        <v>1.85977</v>
      </c>
      <c r="HZ493">
        <v>1.85806</v>
      </c>
      <c r="IA493">
        <v>1.85945</v>
      </c>
      <c r="IB493">
        <v>1.85959</v>
      </c>
      <c r="IC493">
        <v>1.85806</v>
      </c>
      <c r="ID493">
        <v>1.85713</v>
      </c>
      <c r="IE493">
        <v>1.85211</v>
      </c>
      <c r="IF493">
        <v>0</v>
      </c>
      <c r="IG493">
        <v>0</v>
      </c>
      <c r="IH493">
        <v>0</v>
      </c>
      <c r="II493">
        <v>0</v>
      </c>
      <c r="IJ493" t="s">
        <v>433</v>
      </c>
      <c r="IK493" t="s">
        <v>434</v>
      </c>
      <c r="IL493" t="s">
        <v>435</v>
      </c>
      <c r="IM493" t="s">
        <v>435</v>
      </c>
      <c r="IN493" t="s">
        <v>435</v>
      </c>
      <c r="IO493" t="s">
        <v>435</v>
      </c>
      <c r="IP493">
        <v>0</v>
      </c>
      <c r="IQ493">
        <v>100</v>
      </c>
      <c r="IR493">
        <v>100</v>
      </c>
      <c r="IS493">
        <v>-40.42</v>
      </c>
      <c r="IT493">
        <v>-3.8959</v>
      </c>
      <c r="IU493">
        <v>-16.6085</v>
      </c>
      <c r="IV493">
        <v>-0.025043</v>
      </c>
      <c r="IW493">
        <v>8.203140000000001E-06</v>
      </c>
      <c r="IX493">
        <v>-1.60171E-09</v>
      </c>
      <c r="IY493">
        <v>-1.888628221791511</v>
      </c>
      <c r="IZ493">
        <v>-0.1542298006697892</v>
      </c>
      <c r="JA493">
        <v>0.004482180110296973</v>
      </c>
      <c r="JB493">
        <v>-5.576280945024944E-05</v>
      </c>
      <c r="JC493">
        <v>4</v>
      </c>
      <c r="JD493">
        <v>1967</v>
      </c>
      <c r="JE493">
        <v>1</v>
      </c>
      <c r="JF493">
        <v>28</v>
      </c>
      <c r="JG493">
        <v>28.2</v>
      </c>
      <c r="JH493">
        <v>28.3</v>
      </c>
      <c r="JI493">
        <v>3.26172</v>
      </c>
      <c r="JJ493">
        <v>2.62085</v>
      </c>
      <c r="JK493">
        <v>1.49658</v>
      </c>
      <c r="JL493">
        <v>2.40479</v>
      </c>
      <c r="JM493">
        <v>1.54907</v>
      </c>
      <c r="JN493">
        <v>2.35352</v>
      </c>
      <c r="JO493">
        <v>34.3497</v>
      </c>
      <c r="JP493">
        <v>15.0602</v>
      </c>
      <c r="JQ493">
        <v>18</v>
      </c>
      <c r="JR493">
        <v>508.109</v>
      </c>
      <c r="JS493">
        <v>428.499</v>
      </c>
      <c r="JT493">
        <v>22.7286</v>
      </c>
      <c r="JU493">
        <v>42.5697</v>
      </c>
      <c r="JV493">
        <v>30.0007</v>
      </c>
      <c r="JW493">
        <v>42.3884</v>
      </c>
      <c r="JX493">
        <v>42.2375</v>
      </c>
      <c r="JY493">
        <v>65.47410000000001</v>
      </c>
      <c r="JZ493">
        <v>0</v>
      </c>
      <c r="KA493">
        <v>29.8155</v>
      </c>
      <c r="KB493">
        <v>17.8002</v>
      </c>
      <c r="KC493">
        <v>1523.61</v>
      </c>
      <c r="KD493">
        <v>19.2168</v>
      </c>
      <c r="KE493">
        <v>98.5958</v>
      </c>
      <c r="KF493">
        <v>92.0424</v>
      </c>
    </row>
    <row r="494" spans="1:292">
      <c r="A494">
        <v>476</v>
      </c>
      <c r="B494">
        <v>1694447438</v>
      </c>
      <c r="C494">
        <v>13357.5</v>
      </c>
      <c r="D494" t="s">
        <v>1394</v>
      </c>
      <c r="E494" t="s">
        <v>1395</v>
      </c>
      <c r="F494">
        <v>5</v>
      </c>
      <c r="G494" t="s">
        <v>1212</v>
      </c>
      <c r="H494">
        <v>1694447430.214286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K494*DK494*100.0/(AV494*EE494),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K494*DK494*100.0/(AV494*EE494),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1535.536972865842</v>
      </c>
      <c r="AJ494">
        <v>1446.54903030303</v>
      </c>
      <c r="AK494">
        <v>3.400217386764708</v>
      </c>
      <c r="AL494">
        <v>65.84886567210333</v>
      </c>
      <c r="AM494">
        <f>(AO494 - AN494 + DX494*1E3/(8.314*(DZ494+273.15)) * AQ494/DW494 * AP494) * DW494/(100*DK494) * 1000/(1000 - AO494)</f>
        <v>0</v>
      </c>
      <c r="AN494">
        <v>16.35418262502023</v>
      </c>
      <c r="AO494">
        <v>23.49553272727271</v>
      </c>
      <c r="AP494">
        <v>0.0007932085208174446</v>
      </c>
      <c r="AQ494">
        <v>103.5088978643958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429</v>
      </c>
      <c r="AX494" t="s">
        <v>429</v>
      </c>
      <c r="AY494">
        <v>0</v>
      </c>
      <c r="AZ494">
        <v>0</v>
      </c>
      <c r="BA494">
        <f>1-AY494/AZ494</f>
        <v>0</v>
      </c>
      <c r="BB494">
        <v>0</v>
      </c>
      <c r="BC494" t="s">
        <v>429</v>
      </c>
      <c r="BD494" t="s">
        <v>429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429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4.16</v>
      </c>
      <c r="DL494">
        <v>0.5</v>
      </c>
      <c r="DM494" t="s">
        <v>430</v>
      </c>
      <c r="DN494">
        <v>2</v>
      </c>
      <c r="DO494" t="b">
        <v>1</v>
      </c>
      <c r="DP494">
        <v>1694447430.214286</v>
      </c>
      <c r="DQ494">
        <v>1388.355357142857</v>
      </c>
      <c r="DR494">
        <v>1493.764642857143</v>
      </c>
      <c r="DS494">
        <v>23.47848928571429</v>
      </c>
      <c r="DT494">
        <v>16.30951428571429</v>
      </c>
      <c r="DU494">
        <v>1428.668214285715</v>
      </c>
      <c r="DV494">
        <v>27.374175</v>
      </c>
      <c r="DW494">
        <v>499.9878214285714</v>
      </c>
      <c r="DX494">
        <v>84.40462142857143</v>
      </c>
      <c r="DY494">
        <v>0.09996723571428572</v>
      </c>
      <c r="DZ494">
        <v>28.62054285714285</v>
      </c>
      <c r="EA494">
        <v>28.33476785714285</v>
      </c>
      <c r="EB494">
        <v>999.9000000000002</v>
      </c>
      <c r="EC494">
        <v>0</v>
      </c>
      <c r="ED494">
        <v>0</v>
      </c>
      <c r="EE494">
        <v>9997.787142857142</v>
      </c>
      <c r="EF494">
        <v>0</v>
      </c>
      <c r="EG494">
        <v>1559.965357142857</v>
      </c>
      <c r="EH494">
        <v>-105.4098928571429</v>
      </c>
      <c r="EI494">
        <v>1421.735714285714</v>
      </c>
      <c r="EJ494">
        <v>1518.531785714286</v>
      </c>
      <c r="EK494">
        <v>7.168977500000001</v>
      </c>
      <c r="EL494">
        <v>1493.764642857143</v>
      </c>
      <c r="EM494">
        <v>16.30951428571429</v>
      </c>
      <c r="EN494">
        <v>1.981693571428571</v>
      </c>
      <c r="EO494">
        <v>1.376598928571429</v>
      </c>
      <c r="EP494">
        <v>17.29881785714286</v>
      </c>
      <c r="EQ494">
        <v>11.66225</v>
      </c>
      <c r="ER494">
        <v>1999.9825</v>
      </c>
      <c r="ES494">
        <v>0.979998357142857</v>
      </c>
      <c r="ET494">
        <v>0.02000156071428571</v>
      </c>
      <c r="EU494">
        <v>0</v>
      </c>
      <c r="EV494">
        <v>635.27675</v>
      </c>
      <c r="EW494">
        <v>5.00078</v>
      </c>
      <c r="EX494">
        <v>14243.32857142857</v>
      </c>
      <c r="EY494">
        <v>16379.48214285714</v>
      </c>
      <c r="EZ494">
        <v>48.12246428571427</v>
      </c>
      <c r="FA494">
        <v>49.49775</v>
      </c>
      <c r="FB494">
        <v>48.68046428571428</v>
      </c>
      <c r="FC494">
        <v>48.6605</v>
      </c>
      <c r="FD494">
        <v>48.3815</v>
      </c>
      <c r="FE494">
        <v>1955.0825</v>
      </c>
      <c r="FF494">
        <v>39.9</v>
      </c>
      <c r="FG494">
        <v>0</v>
      </c>
      <c r="FH494">
        <v>1694447438.1</v>
      </c>
      <c r="FI494">
        <v>0</v>
      </c>
      <c r="FJ494">
        <v>635.2930769230769</v>
      </c>
      <c r="FK494">
        <v>-7.45367521866936</v>
      </c>
      <c r="FL494">
        <v>-154.1606837520871</v>
      </c>
      <c r="FM494">
        <v>14243.29230769231</v>
      </c>
      <c r="FN494">
        <v>15</v>
      </c>
      <c r="FO494">
        <v>1694445743.6</v>
      </c>
      <c r="FP494" t="s">
        <v>1213</v>
      </c>
      <c r="FQ494">
        <v>1694445743.6</v>
      </c>
      <c r="FR494">
        <v>1694445732.6</v>
      </c>
      <c r="FS494">
        <v>6</v>
      </c>
      <c r="FT494">
        <v>-0.279</v>
      </c>
      <c r="FU494">
        <v>-0.156</v>
      </c>
      <c r="FV494">
        <v>-26.299</v>
      </c>
      <c r="FW494">
        <v>-3.906</v>
      </c>
      <c r="FX494">
        <v>420</v>
      </c>
      <c r="FY494">
        <v>24</v>
      </c>
      <c r="FZ494">
        <v>0.06</v>
      </c>
      <c r="GA494">
        <v>0.06</v>
      </c>
      <c r="GB494">
        <v>-105.3466</v>
      </c>
      <c r="GC494">
        <v>-1.370994371481989</v>
      </c>
      <c r="GD494">
        <v>0.1532752099982247</v>
      </c>
      <c r="GE494">
        <v>0</v>
      </c>
      <c r="GF494">
        <v>7.183921000000001</v>
      </c>
      <c r="GG494">
        <v>-0.3417462664165312</v>
      </c>
      <c r="GH494">
        <v>0.03398796520829099</v>
      </c>
      <c r="GI494">
        <v>1</v>
      </c>
      <c r="GJ494">
        <v>1</v>
      </c>
      <c r="GK494">
        <v>2</v>
      </c>
      <c r="GL494" t="s">
        <v>438</v>
      </c>
      <c r="GM494">
        <v>3.10375</v>
      </c>
      <c r="GN494">
        <v>2.75812</v>
      </c>
      <c r="GO494">
        <v>0.184973</v>
      </c>
      <c r="GP494">
        <v>0.189717</v>
      </c>
      <c r="GQ494">
        <v>0.108348</v>
      </c>
      <c r="GR494">
        <v>0.0754235</v>
      </c>
      <c r="GS494">
        <v>20540.2</v>
      </c>
      <c r="GT494">
        <v>19219.1</v>
      </c>
      <c r="GU494">
        <v>25787.3</v>
      </c>
      <c r="GV494">
        <v>24094</v>
      </c>
      <c r="GW494">
        <v>36972.9</v>
      </c>
      <c r="GX494">
        <v>32651.4</v>
      </c>
      <c r="GY494">
        <v>45131.1</v>
      </c>
      <c r="GZ494">
        <v>38195.5</v>
      </c>
      <c r="HA494">
        <v>1.76203</v>
      </c>
      <c r="HB494">
        <v>1.62405</v>
      </c>
      <c r="HC494">
        <v>-0.122741</v>
      </c>
      <c r="HD494">
        <v>0</v>
      </c>
      <c r="HE494">
        <v>30.3517</v>
      </c>
      <c r="HF494">
        <v>999.9</v>
      </c>
      <c r="HG494">
        <v>39.2</v>
      </c>
      <c r="HH494">
        <v>31.3</v>
      </c>
      <c r="HI494">
        <v>21.3115</v>
      </c>
      <c r="HJ494">
        <v>61.7248</v>
      </c>
      <c r="HK494">
        <v>23.8341</v>
      </c>
      <c r="HL494">
        <v>1</v>
      </c>
      <c r="HM494">
        <v>1.37935</v>
      </c>
      <c r="HN494">
        <v>9.28105</v>
      </c>
      <c r="HO494">
        <v>20.0673</v>
      </c>
      <c r="HP494">
        <v>5.20636</v>
      </c>
      <c r="HQ494">
        <v>11.992</v>
      </c>
      <c r="HR494">
        <v>4.9598</v>
      </c>
      <c r="HS494">
        <v>3.27397</v>
      </c>
      <c r="HT494">
        <v>9999</v>
      </c>
      <c r="HU494">
        <v>9999</v>
      </c>
      <c r="HV494">
        <v>9999</v>
      </c>
      <c r="HW494">
        <v>164.2</v>
      </c>
      <c r="HX494">
        <v>1.86372</v>
      </c>
      <c r="HY494">
        <v>1.8598</v>
      </c>
      <c r="HZ494">
        <v>1.85806</v>
      </c>
      <c r="IA494">
        <v>1.85945</v>
      </c>
      <c r="IB494">
        <v>1.85959</v>
      </c>
      <c r="IC494">
        <v>1.85806</v>
      </c>
      <c r="ID494">
        <v>1.85713</v>
      </c>
      <c r="IE494">
        <v>1.85211</v>
      </c>
      <c r="IF494">
        <v>0</v>
      </c>
      <c r="IG494">
        <v>0</v>
      </c>
      <c r="IH494">
        <v>0</v>
      </c>
      <c r="II494">
        <v>0</v>
      </c>
      <c r="IJ494" t="s">
        <v>433</v>
      </c>
      <c r="IK494" t="s">
        <v>434</v>
      </c>
      <c r="IL494" t="s">
        <v>435</v>
      </c>
      <c r="IM494" t="s">
        <v>435</v>
      </c>
      <c r="IN494" t="s">
        <v>435</v>
      </c>
      <c r="IO494" t="s">
        <v>435</v>
      </c>
      <c r="IP494">
        <v>0</v>
      </c>
      <c r="IQ494">
        <v>100</v>
      </c>
      <c r="IR494">
        <v>100</v>
      </c>
      <c r="IS494">
        <v>-40.61</v>
      </c>
      <c r="IT494">
        <v>-3.8963</v>
      </c>
      <c r="IU494">
        <v>-16.6085</v>
      </c>
      <c r="IV494">
        <v>-0.025043</v>
      </c>
      <c r="IW494">
        <v>8.203140000000001E-06</v>
      </c>
      <c r="IX494">
        <v>-1.60171E-09</v>
      </c>
      <c r="IY494">
        <v>-1.888628221791511</v>
      </c>
      <c r="IZ494">
        <v>-0.1542298006697892</v>
      </c>
      <c r="JA494">
        <v>0.004482180110296973</v>
      </c>
      <c r="JB494">
        <v>-5.576280945024944E-05</v>
      </c>
      <c r="JC494">
        <v>4</v>
      </c>
      <c r="JD494">
        <v>1967</v>
      </c>
      <c r="JE494">
        <v>1</v>
      </c>
      <c r="JF494">
        <v>28</v>
      </c>
      <c r="JG494">
        <v>28.2</v>
      </c>
      <c r="JH494">
        <v>28.4</v>
      </c>
      <c r="JI494">
        <v>3.28735</v>
      </c>
      <c r="JJ494">
        <v>2.61353</v>
      </c>
      <c r="JK494">
        <v>1.49658</v>
      </c>
      <c r="JL494">
        <v>2.40601</v>
      </c>
      <c r="JM494">
        <v>1.54907</v>
      </c>
      <c r="JN494">
        <v>2.44995</v>
      </c>
      <c r="JO494">
        <v>34.3497</v>
      </c>
      <c r="JP494">
        <v>15.0777</v>
      </c>
      <c r="JQ494">
        <v>18</v>
      </c>
      <c r="JR494">
        <v>508.048</v>
      </c>
      <c r="JS494">
        <v>428.428</v>
      </c>
      <c r="JT494">
        <v>22.7271</v>
      </c>
      <c r="JU494">
        <v>42.5762</v>
      </c>
      <c r="JV494">
        <v>30.0006</v>
      </c>
      <c r="JW494">
        <v>42.3917</v>
      </c>
      <c r="JX494">
        <v>42.2418</v>
      </c>
      <c r="JY494">
        <v>65.9858</v>
      </c>
      <c r="JZ494">
        <v>0</v>
      </c>
      <c r="KA494">
        <v>30.246</v>
      </c>
      <c r="KB494">
        <v>17.8078</v>
      </c>
      <c r="KC494">
        <v>1536.97</v>
      </c>
      <c r="KD494">
        <v>19.1706</v>
      </c>
      <c r="KE494">
        <v>98.59529999999999</v>
      </c>
      <c r="KF494">
        <v>92.04219999999999</v>
      </c>
    </row>
    <row r="495" spans="1:292">
      <c r="A495">
        <v>477</v>
      </c>
      <c r="B495">
        <v>1694447443</v>
      </c>
      <c r="C495">
        <v>13362.5</v>
      </c>
      <c r="D495" t="s">
        <v>1396</v>
      </c>
      <c r="E495" t="s">
        <v>1397</v>
      </c>
      <c r="F495">
        <v>5</v>
      </c>
      <c r="G495" t="s">
        <v>1212</v>
      </c>
      <c r="H495">
        <v>1694447435.5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K495*DK495*100.0/(AV495*EE495),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K495*DK495*100.0/(AV495*EE495),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1552.715916830469</v>
      </c>
      <c r="AJ495">
        <v>1463.596545454545</v>
      </c>
      <c r="AK495">
        <v>3.420616078680828</v>
      </c>
      <c r="AL495">
        <v>65.84886567210333</v>
      </c>
      <c r="AM495">
        <f>(AO495 - AN495 + DX495*1E3/(8.314*(DZ495+273.15)) * AQ495/DW495 * AP495) * DW495/(100*DK495) * 1000/(1000 - AO495)</f>
        <v>0</v>
      </c>
      <c r="AN495">
        <v>16.36382059326252</v>
      </c>
      <c r="AO495">
        <v>23.49140242424242</v>
      </c>
      <c r="AP495">
        <v>-0.0001275241754337338</v>
      </c>
      <c r="AQ495">
        <v>103.5088978643958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429</v>
      </c>
      <c r="AX495" t="s">
        <v>429</v>
      </c>
      <c r="AY495">
        <v>0</v>
      </c>
      <c r="AZ495">
        <v>0</v>
      </c>
      <c r="BA495">
        <f>1-AY495/AZ495</f>
        <v>0</v>
      </c>
      <c r="BB495">
        <v>0</v>
      </c>
      <c r="BC495" t="s">
        <v>429</v>
      </c>
      <c r="BD495" t="s">
        <v>429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429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4.16</v>
      </c>
      <c r="DL495">
        <v>0.5</v>
      </c>
      <c r="DM495" t="s">
        <v>430</v>
      </c>
      <c r="DN495">
        <v>2</v>
      </c>
      <c r="DO495" t="b">
        <v>1</v>
      </c>
      <c r="DP495">
        <v>1694447435.5</v>
      </c>
      <c r="DQ495">
        <v>1405.924074074074</v>
      </c>
      <c r="DR495">
        <v>1511.465555555556</v>
      </c>
      <c r="DS495">
        <v>23.48882592592593</v>
      </c>
      <c r="DT495">
        <v>16.34341481481481</v>
      </c>
      <c r="DU495">
        <v>1446.439259259259</v>
      </c>
      <c r="DV495">
        <v>27.38488148148148</v>
      </c>
      <c r="DW495">
        <v>499.9978518518518</v>
      </c>
      <c r="DX495">
        <v>84.40540370370371</v>
      </c>
      <c r="DY495">
        <v>0.09996685925925926</v>
      </c>
      <c r="DZ495">
        <v>28.62478148148148</v>
      </c>
      <c r="EA495">
        <v>28.3484</v>
      </c>
      <c r="EB495">
        <v>999.9000000000001</v>
      </c>
      <c r="EC495">
        <v>0</v>
      </c>
      <c r="ED495">
        <v>0</v>
      </c>
      <c r="EE495">
        <v>9999.648888888889</v>
      </c>
      <c r="EF495">
        <v>0</v>
      </c>
      <c r="EG495">
        <v>1559.980740740741</v>
      </c>
      <c r="EH495">
        <v>-105.5422592592592</v>
      </c>
      <c r="EI495">
        <v>1439.742592592592</v>
      </c>
      <c r="EJ495">
        <v>1536.57925925926</v>
      </c>
      <c r="EK495">
        <v>7.145417037037038</v>
      </c>
      <c r="EL495">
        <v>1511.465555555556</v>
      </c>
      <c r="EM495">
        <v>16.34341481481481</v>
      </c>
      <c r="EN495">
        <v>1.982585185185185</v>
      </c>
      <c r="EO495">
        <v>1.379472962962963</v>
      </c>
      <c r="EP495">
        <v>17.30593333333333</v>
      </c>
      <c r="EQ495">
        <v>11.69383333333333</v>
      </c>
      <c r="ER495">
        <v>1999.995185185185</v>
      </c>
      <c r="ES495">
        <v>0.9799984444444445</v>
      </c>
      <c r="ET495">
        <v>0.02000147037037037</v>
      </c>
      <c r="EU495">
        <v>0</v>
      </c>
      <c r="EV495">
        <v>634.6175925925926</v>
      </c>
      <c r="EW495">
        <v>5.00078</v>
      </c>
      <c r="EX495">
        <v>14229.67407407408</v>
      </c>
      <c r="EY495">
        <v>16379.58518518518</v>
      </c>
      <c r="EZ495">
        <v>48.1154074074074</v>
      </c>
      <c r="FA495">
        <v>49.5</v>
      </c>
      <c r="FB495">
        <v>48.69870370370369</v>
      </c>
      <c r="FC495">
        <v>48.66422222222222</v>
      </c>
      <c r="FD495">
        <v>48.34922222222222</v>
      </c>
      <c r="FE495">
        <v>1955.095185185185</v>
      </c>
      <c r="FF495">
        <v>39.9</v>
      </c>
      <c r="FG495">
        <v>0</v>
      </c>
      <c r="FH495">
        <v>1694447443.5</v>
      </c>
      <c r="FI495">
        <v>0</v>
      </c>
      <c r="FJ495">
        <v>634.57476</v>
      </c>
      <c r="FK495">
        <v>-7.611923072453076</v>
      </c>
      <c r="FL495">
        <v>-154.838461270656</v>
      </c>
      <c r="FM495">
        <v>14228.556</v>
      </c>
      <c r="FN495">
        <v>15</v>
      </c>
      <c r="FO495">
        <v>1694445743.6</v>
      </c>
      <c r="FP495" t="s">
        <v>1213</v>
      </c>
      <c r="FQ495">
        <v>1694445743.6</v>
      </c>
      <c r="FR495">
        <v>1694445732.6</v>
      </c>
      <c r="FS495">
        <v>6</v>
      </c>
      <c r="FT495">
        <v>-0.279</v>
      </c>
      <c r="FU495">
        <v>-0.156</v>
      </c>
      <c r="FV495">
        <v>-26.299</v>
      </c>
      <c r="FW495">
        <v>-3.906</v>
      </c>
      <c r="FX495">
        <v>420</v>
      </c>
      <c r="FY495">
        <v>24</v>
      </c>
      <c r="FZ495">
        <v>0.06</v>
      </c>
      <c r="GA495">
        <v>0.06</v>
      </c>
      <c r="GB495">
        <v>-105.4803</v>
      </c>
      <c r="GC495">
        <v>-1.370634146341212</v>
      </c>
      <c r="GD495">
        <v>0.1563197364378535</v>
      </c>
      <c r="GE495">
        <v>0</v>
      </c>
      <c r="GF495">
        <v>7.157875250000001</v>
      </c>
      <c r="GG495">
        <v>-0.2841065290806999</v>
      </c>
      <c r="GH495">
        <v>0.02887727843716406</v>
      </c>
      <c r="GI495">
        <v>1</v>
      </c>
      <c r="GJ495">
        <v>1</v>
      </c>
      <c r="GK495">
        <v>2</v>
      </c>
      <c r="GL495" t="s">
        <v>438</v>
      </c>
      <c r="GM495">
        <v>3.10376</v>
      </c>
      <c r="GN495">
        <v>2.75795</v>
      </c>
      <c r="GO495">
        <v>0.186261</v>
      </c>
      <c r="GP495">
        <v>0.190963</v>
      </c>
      <c r="GQ495">
        <v>0.108336</v>
      </c>
      <c r="GR495">
        <v>0.0755677</v>
      </c>
      <c r="GS495">
        <v>20507.5</v>
      </c>
      <c r="GT495">
        <v>19189.4</v>
      </c>
      <c r="GU495">
        <v>25787.3</v>
      </c>
      <c r="GV495">
        <v>24093.9</v>
      </c>
      <c r="GW495">
        <v>36973.4</v>
      </c>
      <c r="GX495">
        <v>32646.2</v>
      </c>
      <c r="GY495">
        <v>45130.9</v>
      </c>
      <c r="GZ495">
        <v>38195.3</v>
      </c>
      <c r="HA495">
        <v>1.76165</v>
      </c>
      <c r="HB495">
        <v>1.62425</v>
      </c>
      <c r="HC495">
        <v>-0.122495</v>
      </c>
      <c r="HD495">
        <v>0</v>
      </c>
      <c r="HE495">
        <v>30.3541</v>
      </c>
      <c r="HF495">
        <v>999.9</v>
      </c>
      <c r="HG495">
        <v>39.3</v>
      </c>
      <c r="HH495">
        <v>31.3</v>
      </c>
      <c r="HI495">
        <v>21.3677</v>
      </c>
      <c r="HJ495">
        <v>61.7348</v>
      </c>
      <c r="HK495">
        <v>23.9583</v>
      </c>
      <c r="HL495">
        <v>1</v>
      </c>
      <c r="HM495">
        <v>1.37992</v>
      </c>
      <c r="HN495">
        <v>9.28105</v>
      </c>
      <c r="HO495">
        <v>20.0673</v>
      </c>
      <c r="HP495">
        <v>5.20696</v>
      </c>
      <c r="HQ495">
        <v>11.992</v>
      </c>
      <c r="HR495">
        <v>4.95985</v>
      </c>
      <c r="HS495">
        <v>3.2741</v>
      </c>
      <c r="HT495">
        <v>9999</v>
      </c>
      <c r="HU495">
        <v>9999</v>
      </c>
      <c r="HV495">
        <v>9999</v>
      </c>
      <c r="HW495">
        <v>164.2</v>
      </c>
      <c r="HX495">
        <v>1.86372</v>
      </c>
      <c r="HY495">
        <v>1.85982</v>
      </c>
      <c r="HZ495">
        <v>1.85806</v>
      </c>
      <c r="IA495">
        <v>1.85944</v>
      </c>
      <c r="IB495">
        <v>1.85959</v>
      </c>
      <c r="IC495">
        <v>1.85806</v>
      </c>
      <c r="ID495">
        <v>1.85713</v>
      </c>
      <c r="IE495">
        <v>1.85211</v>
      </c>
      <c r="IF495">
        <v>0</v>
      </c>
      <c r="IG495">
        <v>0</v>
      </c>
      <c r="IH495">
        <v>0</v>
      </c>
      <c r="II495">
        <v>0</v>
      </c>
      <c r="IJ495" t="s">
        <v>433</v>
      </c>
      <c r="IK495" t="s">
        <v>434</v>
      </c>
      <c r="IL495" t="s">
        <v>435</v>
      </c>
      <c r="IM495" t="s">
        <v>435</v>
      </c>
      <c r="IN495" t="s">
        <v>435</v>
      </c>
      <c r="IO495" t="s">
        <v>435</v>
      </c>
      <c r="IP495">
        <v>0</v>
      </c>
      <c r="IQ495">
        <v>100</v>
      </c>
      <c r="IR495">
        <v>100</v>
      </c>
      <c r="IS495">
        <v>-40.8</v>
      </c>
      <c r="IT495">
        <v>-3.8962</v>
      </c>
      <c r="IU495">
        <v>-16.6085</v>
      </c>
      <c r="IV495">
        <v>-0.025043</v>
      </c>
      <c r="IW495">
        <v>8.203140000000001E-06</v>
      </c>
      <c r="IX495">
        <v>-1.60171E-09</v>
      </c>
      <c r="IY495">
        <v>-1.888628221791511</v>
      </c>
      <c r="IZ495">
        <v>-0.1542298006697892</v>
      </c>
      <c r="JA495">
        <v>0.004482180110296973</v>
      </c>
      <c r="JB495">
        <v>-5.576280945024944E-05</v>
      </c>
      <c r="JC495">
        <v>4</v>
      </c>
      <c r="JD495">
        <v>1967</v>
      </c>
      <c r="JE495">
        <v>1</v>
      </c>
      <c r="JF495">
        <v>28</v>
      </c>
      <c r="JG495">
        <v>28.3</v>
      </c>
      <c r="JH495">
        <v>28.5</v>
      </c>
      <c r="JI495">
        <v>3.31665</v>
      </c>
      <c r="JJ495">
        <v>2.61353</v>
      </c>
      <c r="JK495">
        <v>1.49658</v>
      </c>
      <c r="JL495">
        <v>2.40479</v>
      </c>
      <c r="JM495">
        <v>1.54907</v>
      </c>
      <c r="JN495">
        <v>2.39624</v>
      </c>
      <c r="JO495">
        <v>34.3497</v>
      </c>
      <c r="JP495">
        <v>15.0602</v>
      </c>
      <c r="JQ495">
        <v>18</v>
      </c>
      <c r="JR495">
        <v>507.829</v>
      </c>
      <c r="JS495">
        <v>428.572</v>
      </c>
      <c r="JT495">
        <v>22.727</v>
      </c>
      <c r="JU495">
        <v>42.5818</v>
      </c>
      <c r="JV495">
        <v>30.0006</v>
      </c>
      <c r="JW495">
        <v>42.396</v>
      </c>
      <c r="JX495">
        <v>42.2447</v>
      </c>
      <c r="JY495">
        <v>66.57550000000001</v>
      </c>
      <c r="JZ495">
        <v>0</v>
      </c>
      <c r="KA495">
        <v>30.246</v>
      </c>
      <c r="KB495">
        <v>17.8105</v>
      </c>
      <c r="KC495">
        <v>1557.01</v>
      </c>
      <c r="KD495">
        <v>19.1346</v>
      </c>
      <c r="KE495">
        <v>98.5949</v>
      </c>
      <c r="KF495">
        <v>92.0416</v>
      </c>
    </row>
    <row r="496" spans="1:292">
      <c r="A496">
        <v>478</v>
      </c>
      <c r="B496">
        <v>1694447448</v>
      </c>
      <c r="C496">
        <v>13367.5</v>
      </c>
      <c r="D496" t="s">
        <v>1398</v>
      </c>
      <c r="E496" t="s">
        <v>1399</v>
      </c>
      <c r="F496">
        <v>5</v>
      </c>
      <c r="G496" t="s">
        <v>1212</v>
      </c>
      <c r="H496">
        <v>1694447440.214286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K496*DK496*100.0/(AV496*EE496),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K496*DK496*100.0/(AV496*EE496),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1569.817065238398</v>
      </c>
      <c r="AJ496">
        <v>1480.531515151514</v>
      </c>
      <c r="AK496">
        <v>3.389879013554427</v>
      </c>
      <c r="AL496">
        <v>65.84886567210333</v>
      </c>
      <c r="AM496">
        <f>(AO496 - AN496 + DX496*1E3/(8.314*(DZ496+273.15)) * AQ496/DW496 * AP496) * DW496/(100*DK496) * 1000/(1000 - AO496)</f>
        <v>0</v>
      </c>
      <c r="AN496">
        <v>16.40807955305437</v>
      </c>
      <c r="AO496">
        <v>23.48273818181817</v>
      </c>
      <c r="AP496">
        <v>-0.00011766909408386</v>
      </c>
      <c r="AQ496">
        <v>103.5088978643958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429</v>
      </c>
      <c r="AX496" t="s">
        <v>429</v>
      </c>
      <c r="AY496">
        <v>0</v>
      </c>
      <c r="AZ496">
        <v>0</v>
      </c>
      <c r="BA496">
        <f>1-AY496/AZ496</f>
        <v>0</v>
      </c>
      <c r="BB496">
        <v>0</v>
      </c>
      <c r="BC496" t="s">
        <v>429</v>
      </c>
      <c r="BD496" t="s">
        <v>429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429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4.16</v>
      </c>
      <c r="DL496">
        <v>0.5</v>
      </c>
      <c r="DM496" t="s">
        <v>430</v>
      </c>
      <c r="DN496">
        <v>2</v>
      </c>
      <c r="DO496" t="b">
        <v>1</v>
      </c>
      <c r="DP496">
        <v>1694447440.214286</v>
      </c>
      <c r="DQ496">
        <v>1421.580357142857</v>
      </c>
      <c r="DR496">
        <v>1527.263571428571</v>
      </c>
      <c r="DS496">
        <v>23.49073571428571</v>
      </c>
      <c r="DT496">
        <v>16.37548571428571</v>
      </c>
      <c r="DU496">
        <v>1462.276071428571</v>
      </c>
      <c r="DV496">
        <v>27.38686071428571</v>
      </c>
      <c r="DW496">
        <v>499.9911428571428</v>
      </c>
      <c r="DX496">
        <v>84.40611428571428</v>
      </c>
      <c r="DY496">
        <v>0.0999261857142857</v>
      </c>
      <c r="DZ496">
        <v>28.62560357142857</v>
      </c>
      <c r="EA496">
        <v>28.35342857142858</v>
      </c>
      <c r="EB496">
        <v>999.9000000000002</v>
      </c>
      <c r="EC496">
        <v>0</v>
      </c>
      <c r="ED496">
        <v>0</v>
      </c>
      <c r="EE496">
        <v>9999.257857142858</v>
      </c>
      <c r="EF496">
        <v>0</v>
      </c>
      <c r="EG496">
        <v>1560.200714285714</v>
      </c>
      <c r="EH496">
        <v>-105.6830714285714</v>
      </c>
      <c r="EI496">
        <v>1455.778571428571</v>
      </c>
      <c r="EJ496">
        <v>1552.69</v>
      </c>
      <c r="EK496">
        <v>7.115250714285714</v>
      </c>
      <c r="EL496">
        <v>1527.263571428571</v>
      </c>
      <c r="EM496">
        <v>16.37548571428571</v>
      </c>
      <c r="EN496">
        <v>1.982762857142857</v>
      </c>
      <c r="EO496">
        <v>1.382191071428572</v>
      </c>
      <c r="EP496">
        <v>17.30733928571428</v>
      </c>
      <c r="EQ496">
        <v>11.72365</v>
      </c>
      <c r="ER496">
        <v>2000.006071428571</v>
      </c>
      <c r="ES496">
        <v>0.9799983571428571</v>
      </c>
      <c r="ET496">
        <v>0.02000157142857143</v>
      </c>
      <c r="EU496">
        <v>0</v>
      </c>
      <c r="EV496">
        <v>633.9812142857144</v>
      </c>
      <c r="EW496">
        <v>5.00078</v>
      </c>
      <c r="EX496">
        <v>14217.55</v>
      </c>
      <c r="EY496">
        <v>16379.67142857143</v>
      </c>
      <c r="EZ496">
        <v>48.11124999999999</v>
      </c>
      <c r="FA496">
        <v>49.5</v>
      </c>
      <c r="FB496">
        <v>48.71839285714285</v>
      </c>
      <c r="FC496">
        <v>48.65385714285714</v>
      </c>
      <c r="FD496">
        <v>48.35682142857143</v>
      </c>
      <c r="FE496">
        <v>1955.104642857143</v>
      </c>
      <c r="FF496">
        <v>39.9</v>
      </c>
      <c r="FG496">
        <v>0</v>
      </c>
      <c r="FH496">
        <v>1694447448.3</v>
      </c>
      <c r="FI496">
        <v>0</v>
      </c>
      <c r="FJ496">
        <v>633.90908</v>
      </c>
      <c r="FK496">
        <v>-8.311230791528592</v>
      </c>
      <c r="FL496">
        <v>-151.9923077937782</v>
      </c>
      <c r="FM496">
        <v>14216.368</v>
      </c>
      <c r="FN496">
        <v>15</v>
      </c>
      <c r="FO496">
        <v>1694445743.6</v>
      </c>
      <c r="FP496" t="s">
        <v>1213</v>
      </c>
      <c r="FQ496">
        <v>1694445743.6</v>
      </c>
      <c r="FR496">
        <v>1694445732.6</v>
      </c>
      <c r="FS496">
        <v>6</v>
      </c>
      <c r="FT496">
        <v>-0.279</v>
      </c>
      <c r="FU496">
        <v>-0.156</v>
      </c>
      <c r="FV496">
        <v>-26.299</v>
      </c>
      <c r="FW496">
        <v>-3.906</v>
      </c>
      <c r="FX496">
        <v>420</v>
      </c>
      <c r="FY496">
        <v>24</v>
      </c>
      <c r="FZ496">
        <v>0.06</v>
      </c>
      <c r="GA496">
        <v>0.06</v>
      </c>
      <c r="GB496">
        <v>-105.58605</v>
      </c>
      <c r="GC496">
        <v>-1.680315196997891</v>
      </c>
      <c r="GD496">
        <v>0.1898927262956644</v>
      </c>
      <c r="GE496">
        <v>0</v>
      </c>
      <c r="GF496">
        <v>7.1361005</v>
      </c>
      <c r="GG496">
        <v>-0.3552947842401676</v>
      </c>
      <c r="GH496">
        <v>0.03552356302160587</v>
      </c>
      <c r="GI496">
        <v>1</v>
      </c>
      <c r="GJ496">
        <v>1</v>
      </c>
      <c r="GK496">
        <v>2</v>
      </c>
      <c r="GL496" t="s">
        <v>438</v>
      </c>
      <c r="GM496">
        <v>3.10367</v>
      </c>
      <c r="GN496">
        <v>2.75805</v>
      </c>
      <c r="GO496">
        <v>0.187532</v>
      </c>
      <c r="GP496">
        <v>0.192215</v>
      </c>
      <c r="GQ496">
        <v>0.108305</v>
      </c>
      <c r="GR496">
        <v>0.07561560000000001</v>
      </c>
      <c r="GS496">
        <v>20475</v>
      </c>
      <c r="GT496">
        <v>19159.4</v>
      </c>
      <c r="GU496">
        <v>25786.8</v>
      </c>
      <c r="GV496">
        <v>24093.7</v>
      </c>
      <c r="GW496">
        <v>36974.2</v>
      </c>
      <c r="GX496">
        <v>32644.6</v>
      </c>
      <c r="GY496">
        <v>45130.1</v>
      </c>
      <c r="GZ496">
        <v>38195.1</v>
      </c>
      <c r="HA496">
        <v>1.76165</v>
      </c>
      <c r="HB496">
        <v>1.62427</v>
      </c>
      <c r="HC496">
        <v>-0.12299</v>
      </c>
      <c r="HD496">
        <v>0</v>
      </c>
      <c r="HE496">
        <v>30.3525</v>
      </c>
      <c r="HF496">
        <v>999.9</v>
      </c>
      <c r="HG496">
        <v>39.3</v>
      </c>
      <c r="HH496">
        <v>31.3</v>
      </c>
      <c r="HI496">
        <v>21.3684</v>
      </c>
      <c r="HJ496">
        <v>61.5948</v>
      </c>
      <c r="HK496">
        <v>23.9423</v>
      </c>
      <c r="HL496">
        <v>1</v>
      </c>
      <c r="HM496">
        <v>1.38064</v>
      </c>
      <c r="HN496">
        <v>9.28105</v>
      </c>
      <c r="HO496">
        <v>20.0673</v>
      </c>
      <c r="HP496">
        <v>5.20801</v>
      </c>
      <c r="HQ496">
        <v>11.992</v>
      </c>
      <c r="HR496">
        <v>4.96025</v>
      </c>
      <c r="HS496">
        <v>3.27428</v>
      </c>
      <c r="HT496">
        <v>9999</v>
      </c>
      <c r="HU496">
        <v>9999</v>
      </c>
      <c r="HV496">
        <v>9999</v>
      </c>
      <c r="HW496">
        <v>164.2</v>
      </c>
      <c r="HX496">
        <v>1.86371</v>
      </c>
      <c r="HY496">
        <v>1.85979</v>
      </c>
      <c r="HZ496">
        <v>1.85806</v>
      </c>
      <c r="IA496">
        <v>1.85944</v>
      </c>
      <c r="IB496">
        <v>1.85959</v>
      </c>
      <c r="IC496">
        <v>1.85806</v>
      </c>
      <c r="ID496">
        <v>1.85712</v>
      </c>
      <c r="IE496">
        <v>1.8521</v>
      </c>
      <c r="IF496">
        <v>0</v>
      </c>
      <c r="IG496">
        <v>0</v>
      </c>
      <c r="IH496">
        <v>0</v>
      </c>
      <c r="II496">
        <v>0</v>
      </c>
      <c r="IJ496" t="s">
        <v>433</v>
      </c>
      <c r="IK496" t="s">
        <v>434</v>
      </c>
      <c r="IL496" t="s">
        <v>435</v>
      </c>
      <c r="IM496" t="s">
        <v>435</v>
      </c>
      <c r="IN496" t="s">
        <v>435</v>
      </c>
      <c r="IO496" t="s">
        <v>435</v>
      </c>
      <c r="IP496">
        <v>0</v>
      </c>
      <c r="IQ496">
        <v>100</v>
      </c>
      <c r="IR496">
        <v>100</v>
      </c>
      <c r="IS496">
        <v>-40.99</v>
      </c>
      <c r="IT496">
        <v>-3.8957</v>
      </c>
      <c r="IU496">
        <v>-16.6085</v>
      </c>
      <c r="IV496">
        <v>-0.025043</v>
      </c>
      <c r="IW496">
        <v>8.203140000000001E-06</v>
      </c>
      <c r="IX496">
        <v>-1.60171E-09</v>
      </c>
      <c r="IY496">
        <v>-1.888628221791511</v>
      </c>
      <c r="IZ496">
        <v>-0.1542298006697892</v>
      </c>
      <c r="JA496">
        <v>0.004482180110296973</v>
      </c>
      <c r="JB496">
        <v>-5.576280945024944E-05</v>
      </c>
      <c r="JC496">
        <v>4</v>
      </c>
      <c r="JD496">
        <v>1967</v>
      </c>
      <c r="JE496">
        <v>1</v>
      </c>
      <c r="JF496">
        <v>28</v>
      </c>
      <c r="JG496">
        <v>28.4</v>
      </c>
      <c r="JH496">
        <v>28.6</v>
      </c>
      <c r="JI496">
        <v>3.34229</v>
      </c>
      <c r="JJ496">
        <v>2.61597</v>
      </c>
      <c r="JK496">
        <v>1.49658</v>
      </c>
      <c r="JL496">
        <v>2.40479</v>
      </c>
      <c r="JM496">
        <v>1.54907</v>
      </c>
      <c r="JN496">
        <v>2.40234</v>
      </c>
      <c r="JO496">
        <v>34.3497</v>
      </c>
      <c r="JP496">
        <v>15.0602</v>
      </c>
      <c r="JQ496">
        <v>18</v>
      </c>
      <c r="JR496">
        <v>507.845</v>
      </c>
      <c r="JS496">
        <v>428.596</v>
      </c>
      <c r="JT496">
        <v>22.7279</v>
      </c>
      <c r="JU496">
        <v>42.5873</v>
      </c>
      <c r="JV496">
        <v>30.0007</v>
      </c>
      <c r="JW496">
        <v>42.3983</v>
      </c>
      <c r="JX496">
        <v>42.2461</v>
      </c>
      <c r="JY496">
        <v>67.0801</v>
      </c>
      <c r="JZ496">
        <v>0</v>
      </c>
      <c r="KA496">
        <v>30.6398</v>
      </c>
      <c r="KB496">
        <v>17.8105</v>
      </c>
      <c r="KC496">
        <v>1570.36</v>
      </c>
      <c r="KD496">
        <v>19.1065</v>
      </c>
      <c r="KE496">
        <v>98.5932</v>
      </c>
      <c r="KF496">
        <v>92.0411</v>
      </c>
    </row>
    <row r="497" spans="1:292">
      <c r="A497">
        <v>479</v>
      </c>
      <c r="B497">
        <v>1694447453</v>
      </c>
      <c r="C497">
        <v>13372.5</v>
      </c>
      <c r="D497" t="s">
        <v>1400</v>
      </c>
      <c r="E497" t="s">
        <v>1401</v>
      </c>
      <c r="F497">
        <v>5</v>
      </c>
      <c r="G497" t="s">
        <v>1212</v>
      </c>
      <c r="H497">
        <v>1694447445.5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K497*DK497*100.0/(AV497*EE497),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K497*DK497*100.0/(AV497*EE497),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1586.807882890216</v>
      </c>
      <c r="AJ497">
        <v>1497.643454545454</v>
      </c>
      <c r="AK497">
        <v>3.405255327753959</v>
      </c>
      <c r="AL497">
        <v>65.84886567210333</v>
      </c>
      <c r="AM497">
        <f>(AO497 - AN497 + DX497*1E3/(8.314*(DZ497+273.15)) * AQ497/DW497 * AP497) * DW497/(100*DK497) * 1000/(1000 - AO497)</f>
        <v>0</v>
      </c>
      <c r="AN497">
        <v>16.41290183359305</v>
      </c>
      <c r="AO497">
        <v>23.45926181818182</v>
      </c>
      <c r="AP497">
        <v>-0.0003876986933871583</v>
      </c>
      <c r="AQ497">
        <v>103.5088978643958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429</v>
      </c>
      <c r="AX497" t="s">
        <v>429</v>
      </c>
      <c r="AY497">
        <v>0</v>
      </c>
      <c r="AZ497">
        <v>0</v>
      </c>
      <c r="BA497">
        <f>1-AY497/AZ497</f>
        <v>0</v>
      </c>
      <c r="BB497">
        <v>0</v>
      </c>
      <c r="BC497" t="s">
        <v>429</v>
      </c>
      <c r="BD497" t="s">
        <v>429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429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4.16</v>
      </c>
      <c r="DL497">
        <v>0.5</v>
      </c>
      <c r="DM497" t="s">
        <v>430</v>
      </c>
      <c r="DN497">
        <v>2</v>
      </c>
      <c r="DO497" t="b">
        <v>1</v>
      </c>
      <c r="DP497">
        <v>1694447445.5</v>
      </c>
      <c r="DQ497">
        <v>1439.171111111111</v>
      </c>
      <c r="DR497">
        <v>1544.991481481482</v>
      </c>
      <c r="DS497">
        <v>23.48334074074075</v>
      </c>
      <c r="DT497">
        <v>16.39852592592593</v>
      </c>
      <c r="DU497">
        <v>1480.068888888889</v>
      </c>
      <c r="DV497">
        <v>27.37919259259259</v>
      </c>
      <c r="DW497">
        <v>499.9967407407407</v>
      </c>
      <c r="DX497">
        <v>84.40617037037038</v>
      </c>
      <c r="DY497">
        <v>0.0998912148148148</v>
      </c>
      <c r="DZ497">
        <v>28.62113333333333</v>
      </c>
      <c r="EA497">
        <v>28.35285925925926</v>
      </c>
      <c r="EB497">
        <v>999.9000000000001</v>
      </c>
      <c r="EC497">
        <v>0</v>
      </c>
      <c r="ED497">
        <v>0</v>
      </c>
      <c r="EE497">
        <v>10001.11296296296</v>
      </c>
      <c r="EF497">
        <v>0</v>
      </c>
      <c r="EG497">
        <v>1560.251481481482</v>
      </c>
      <c r="EH497">
        <v>-105.820037037037</v>
      </c>
      <c r="EI497">
        <v>1473.780740740741</v>
      </c>
      <c r="EJ497">
        <v>1570.749629629629</v>
      </c>
      <c r="EK497">
        <v>7.084811851851852</v>
      </c>
      <c r="EL497">
        <v>1544.991481481482</v>
      </c>
      <c r="EM497">
        <v>16.39852592592593</v>
      </c>
      <c r="EN497">
        <v>1.98214</v>
      </c>
      <c r="EO497">
        <v>1.384136296296296</v>
      </c>
      <c r="EP497">
        <v>17.30237037037037</v>
      </c>
      <c r="EQ497">
        <v>11.74494444444445</v>
      </c>
      <c r="ER497">
        <v>2000.014074074074</v>
      </c>
      <c r="ES497">
        <v>0.9799981111111111</v>
      </c>
      <c r="ET497">
        <v>0.02000182592592592</v>
      </c>
      <c r="EU497">
        <v>0</v>
      </c>
      <c r="EV497">
        <v>633.3556666666666</v>
      </c>
      <c r="EW497">
        <v>5.00078</v>
      </c>
      <c r="EX497">
        <v>14204.43333333333</v>
      </c>
      <c r="EY497">
        <v>16379.73333333334</v>
      </c>
      <c r="EZ497">
        <v>48.09451851851851</v>
      </c>
      <c r="FA497">
        <v>49.5</v>
      </c>
      <c r="FB497">
        <v>48.70792592592591</v>
      </c>
      <c r="FC497">
        <v>48.6387037037037</v>
      </c>
      <c r="FD497">
        <v>48.33533333333332</v>
      </c>
      <c r="FE497">
        <v>1955.109259259259</v>
      </c>
      <c r="FF497">
        <v>39.9</v>
      </c>
      <c r="FG497">
        <v>0</v>
      </c>
      <c r="FH497">
        <v>1694447453.1</v>
      </c>
      <c r="FI497">
        <v>0</v>
      </c>
      <c r="FJ497">
        <v>633.3441200000001</v>
      </c>
      <c r="FK497">
        <v>-6.612461549993496</v>
      </c>
      <c r="FL497">
        <v>-147.3461540710013</v>
      </c>
      <c r="FM497">
        <v>14204.328</v>
      </c>
      <c r="FN497">
        <v>15</v>
      </c>
      <c r="FO497">
        <v>1694445743.6</v>
      </c>
      <c r="FP497" t="s">
        <v>1213</v>
      </c>
      <c r="FQ497">
        <v>1694445743.6</v>
      </c>
      <c r="FR497">
        <v>1694445732.6</v>
      </c>
      <c r="FS497">
        <v>6</v>
      </c>
      <c r="FT497">
        <v>-0.279</v>
      </c>
      <c r="FU497">
        <v>-0.156</v>
      </c>
      <c r="FV497">
        <v>-26.299</v>
      </c>
      <c r="FW497">
        <v>-3.906</v>
      </c>
      <c r="FX497">
        <v>420</v>
      </c>
      <c r="FY497">
        <v>24</v>
      </c>
      <c r="FZ497">
        <v>0.06</v>
      </c>
      <c r="GA497">
        <v>0.06</v>
      </c>
      <c r="GB497">
        <v>-105.7223658536585</v>
      </c>
      <c r="GC497">
        <v>-1.545094076655508</v>
      </c>
      <c r="GD497">
        <v>0.1965306103009072</v>
      </c>
      <c r="GE497">
        <v>0</v>
      </c>
      <c r="GF497">
        <v>7.103835853658535</v>
      </c>
      <c r="GG497">
        <v>-0.3462671080139362</v>
      </c>
      <c r="GH497">
        <v>0.03536171079182861</v>
      </c>
      <c r="GI497">
        <v>1</v>
      </c>
      <c r="GJ497">
        <v>1</v>
      </c>
      <c r="GK497">
        <v>2</v>
      </c>
      <c r="GL497" t="s">
        <v>438</v>
      </c>
      <c r="GM497">
        <v>3.1038</v>
      </c>
      <c r="GN497">
        <v>2.75797</v>
      </c>
      <c r="GO497">
        <v>0.188799</v>
      </c>
      <c r="GP497">
        <v>0.193427</v>
      </c>
      <c r="GQ497">
        <v>0.108234</v>
      </c>
      <c r="GR497">
        <v>0.0757061</v>
      </c>
      <c r="GS497">
        <v>20442.7</v>
      </c>
      <c r="GT497">
        <v>19130.4</v>
      </c>
      <c r="GU497">
        <v>25786.5</v>
      </c>
      <c r="GV497">
        <v>24093.6</v>
      </c>
      <c r="GW497">
        <v>36976.9</v>
      </c>
      <c r="GX497">
        <v>32641.2</v>
      </c>
      <c r="GY497">
        <v>45129.7</v>
      </c>
      <c r="GZ497">
        <v>38194.8</v>
      </c>
      <c r="HA497">
        <v>1.76163</v>
      </c>
      <c r="HB497">
        <v>1.6243</v>
      </c>
      <c r="HC497">
        <v>-0.123121</v>
      </c>
      <c r="HD497">
        <v>0</v>
      </c>
      <c r="HE497">
        <v>30.3481</v>
      </c>
      <c r="HF497">
        <v>999.9</v>
      </c>
      <c r="HG497">
        <v>39.4</v>
      </c>
      <c r="HH497">
        <v>31.3</v>
      </c>
      <c r="HI497">
        <v>21.4225</v>
      </c>
      <c r="HJ497">
        <v>61.6948</v>
      </c>
      <c r="HK497">
        <v>23.8582</v>
      </c>
      <c r="HL497">
        <v>1</v>
      </c>
      <c r="HM497">
        <v>1.38105</v>
      </c>
      <c r="HN497">
        <v>9.28105</v>
      </c>
      <c r="HO497">
        <v>20.0672</v>
      </c>
      <c r="HP497">
        <v>5.20756</v>
      </c>
      <c r="HQ497">
        <v>11.992</v>
      </c>
      <c r="HR497">
        <v>4.96025</v>
      </c>
      <c r="HS497">
        <v>3.27415</v>
      </c>
      <c r="HT497">
        <v>9999</v>
      </c>
      <c r="HU497">
        <v>9999</v>
      </c>
      <c r="HV497">
        <v>9999</v>
      </c>
      <c r="HW497">
        <v>164.2</v>
      </c>
      <c r="HX497">
        <v>1.86371</v>
      </c>
      <c r="HY497">
        <v>1.8598</v>
      </c>
      <c r="HZ497">
        <v>1.85806</v>
      </c>
      <c r="IA497">
        <v>1.85944</v>
      </c>
      <c r="IB497">
        <v>1.85959</v>
      </c>
      <c r="IC497">
        <v>1.85806</v>
      </c>
      <c r="ID497">
        <v>1.85713</v>
      </c>
      <c r="IE497">
        <v>1.8521</v>
      </c>
      <c r="IF497">
        <v>0</v>
      </c>
      <c r="IG497">
        <v>0</v>
      </c>
      <c r="IH497">
        <v>0</v>
      </c>
      <c r="II497">
        <v>0</v>
      </c>
      <c r="IJ497" t="s">
        <v>433</v>
      </c>
      <c r="IK497" t="s">
        <v>434</v>
      </c>
      <c r="IL497" t="s">
        <v>435</v>
      </c>
      <c r="IM497" t="s">
        <v>435</v>
      </c>
      <c r="IN497" t="s">
        <v>435</v>
      </c>
      <c r="IO497" t="s">
        <v>435</v>
      </c>
      <c r="IP497">
        <v>0</v>
      </c>
      <c r="IQ497">
        <v>100</v>
      </c>
      <c r="IR497">
        <v>100</v>
      </c>
      <c r="IS497">
        <v>-41.18</v>
      </c>
      <c r="IT497">
        <v>-3.8949</v>
      </c>
      <c r="IU497">
        <v>-16.6085</v>
      </c>
      <c r="IV497">
        <v>-0.025043</v>
      </c>
      <c r="IW497">
        <v>8.203140000000001E-06</v>
      </c>
      <c r="IX497">
        <v>-1.60171E-09</v>
      </c>
      <c r="IY497">
        <v>-1.888628221791511</v>
      </c>
      <c r="IZ497">
        <v>-0.1542298006697892</v>
      </c>
      <c r="JA497">
        <v>0.004482180110296973</v>
      </c>
      <c r="JB497">
        <v>-5.576280945024944E-05</v>
      </c>
      <c r="JC497">
        <v>4</v>
      </c>
      <c r="JD497">
        <v>1967</v>
      </c>
      <c r="JE497">
        <v>1</v>
      </c>
      <c r="JF497">
        <v>28</v>
      </c>
      <c r="JG497">
        <v>28.5</v>
      </c>
      <c r="JH497">
        <v>28.7</v>
      </c>
      <c r="JI497">
        <v>3.37158</v>
      </c>
      <c r="JJ497">
        <v>2.61475</v>
      </c>
      <c r="JK497">
        <v>1.49658</v>
      </c>
      <c r="JL497">
        <v>2.40479</v>
      </c>
      <c r="JM497">
        <v>1.54907</v>
      </c>
      <c r="JN497">
        <v>2.45239</v>
      </c>
      <c r="JO497">
        <v>34.3497</v>
      </c>
      <c r="JP497">
        <v>15.0602</v>
      </c>
      <c r="JQ497">
        <v>18</v>
      </c>
      <c r="JR497">
        <v>507.856</v>
      </c>
      <c r="JS497">
        <v>428.634</v>
      </c>
      <c r="JT497">
        <v>22.7249</v>
      </c>
      <c r="JU497">
        <v>42.5939</v>
      </c>
      <c r="JV497">
        <v>30.0006</v>
      </c>
      <c r="JW497">
        <v>42.4026</v>
      </c>
      <c r="JX497">
        <v>42.25</v>
      </c>
      <c r="JY497">
        <v>67.66330000000001</v>
      </c>
      <c r="JZ497">
        <v>0</v>
      </c>
      <c r="KA497">
        <v>30.6398</v>
      </c>
      <c r="KB497">
        <v>17.8105</v>
      </c>
      <c r="KC497">
        <v>1590.4</v>
      </c>
      <c r="KD497">
        <v>19.0889</v>
      </c>
      <c r="KE497">
        <v>98.59220000000001</v>
      </c>
      <c r="KF497">
        <v>92.04040000000001</v>
      </c>
    </row>
    <row r="498" spans="1:292">
      <c r="A498">
        <v>480</v>
      </c>
      <c r="B498">
        <v>1694447458</v>
      </c>
      <c r="C498">
        <v>13377.5</v>
      </c>
      <c r="D498" t="s">
        <v>1402</v>
      </c>
      <c r="E498" t="s">
        <v>1403</v>
      </c>
      <c r="F498">
        <v>5</v>
      </c>
      <c r="G498" t="s">
        <v>1212</v>
      </c>
      <c r="H498">
        <v>1694447450.214286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K498*DK498*100.0/(AV498*EE498),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K498*DK498*100.0/(AV498*EE498),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1604.092180812812</v>
      </c>
      <c r="AJ498">
        <v>1514.602363636364</v>
      </c>
      <c r="AK498">
        <v>3.396264614832535</v>
      </c>
      <c r="AL498">
        <v>65.84886567210333</v>
      </c>
      <c r="AM498">
        <f>(AO498 - AN498 + DX498*1E3/(8.314*(DZ498+273.15)) * AQ498/DW498 * AP498) * DW498/(100*DK498) * 1000/(1000 - AO498)</f>
        <v>0</v>
      </c>
      <c r="AN498">
        <v>16.46178036324543</v>
      </c>
      <c r="AO498">
        <v>23.4447703030303</v>
      </c>
      <c r="AP498">
        <v>-0.001627706332633452</v>
      </c>
      <c r="AQ498">
        <v>103.5088978643958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429</v>
      </c>
      <c r="AX498" t="s">
        <v>429</v>
      </c>
      <c r="AY498">
        <v>0</v>
      </c>
      <c r="AZ498">
        <v>0</v>
      </c>
      <c r="BA498">
        <f>1-AY498/AZ498</f>
        <v>0</v>
      </c>
      <c r="BB498">
        <v>0</v>
      </c>
      <c r="BC498" t="s">
        <v>429</v>
      </c>
      <c r="BD498" t="s">
        <v>429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429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4.16</v>
      </c>
      <c r="DL498">
        <v>0.5</v>
      </c>
      <c r="DM498" t="s">
        <v>430</v>
      </c>
      <c r="DN498">
        <v>2</v>
      </c>
      <c r="DO498" t="b">
        <v>1</v>
      </c>
      <c r="DP498">
        <v>1694447450.214286</v>
      </c>
      <c r="DQ498">
        <v>1454.864285714286</v>
      </c>
      <c r="DR498">
        <v>1560.822142857143</v>
      </c>
      <c r="DS498">
        <v>23.46929642857143</v>
      </c>
      <c r="DT498">
        <v>16.42741428571428</v>
      </c>
      <c r="DU498">
        <v>1495.940357142857</v>
      </c>
      <c r="DV498">
        <v>27.36466071428572</v>
      </c>
      <c r="DW498">
        <v>499.9926071428573</v>
      </c>
      <c r="DX498">
        <v>84.40591428571429</v>
      </c>
      <c r="DY498">
        <v>0.09991809285714286</v>
      </c>
      <c r="DZ498">
        <v>28.6147</v>
      </c>
      <c r="EA498">
        <v>28.35145357142857</v>
      </c>
      <c r="EB498">
        <v>999.9000000000002</v>
      </c>
      <c r="EC498">
        <v>0</v>
      </c>
      <c r="ED498">
        <v>0</v>
      </c>
      <c r="EE498">
        <v>9996.432857142858</v>
      </c>
      <c r="EF498">
        <v>0</v>
      </c>
      <c r="EG498">
        <v>1560.235714285714</v>
      </c>
      <c r="EH498">
        <v>-105.9571785714286</v>
      </c>
      <c r="EI498">
        <v>1489.828928571429</v>
      </c>
      <c r="EJ498">
        <v>1586.890357142858</v>
      </c>
      <c r="EK498">
        <v>7.041887142857143</v>
      </c>
      <c r="EL498">
        <v>1560.822142857143</v>
      </c>
      <c r="EM498">
        <v>16.42741428571428</v>
      </c>
      <c r="EN498">
        <v>1.980948214285714</v>
      </c>
      <c r="EO498">
        <v>1.38657</v>
      </c>
      <c r="EP498">
        <v>17.29285357142857</v>
      </c>
      <c r="EQ498">
        <v>11.77154642857143</v>
      </c>
      <c r="ER498">
        <v>2000.007857142857</v>
      </c>
      <c r="ES498">
        <v>0.9799978214285713</v>
      </c>
      <c r="ET498">
        <v>0.02000212142857143</v>
      </c>
      <c r="EU498">
        <v>0</v>
      </c>
      <c r="EV498">
        <v>632.8065</v>
      </c>
      <c r="EW498">
        <v>5.00078</v>
      </c>
      <c r="EX498">
        <v>14193.61785714286</v>
      </c>
      <c r="EY498">
        <v>16379.67857142857</v>
      </c>
      <c r="EZ498">
        <v>48.08664285714284</v>
      </c>
      <c r="FA498">
        <v>49.5</v>
      </c>
      <c r="FB498">
        <v>48.68939285714286</v>
      </c>
      <c r="FC498">
        <v>48.627</v>
      </c>
      <c r="FD498">
        <v>48.3300357142857</v>
      </c>
      <c r="FE498">
        <v>1955.1</v>
      </c>
      <c r="FF498">
        <v>39.9</v>
      </c>
      <c r="FG498">
        <v>0</v>
      </c>
      <c r="FH498">
        <v>1694447458.5</v>
      </c>
      <c r="FI498">
        <v>0</v>
      </c>
      <c r="FJ498">
        <v>632.7274230769229</v>
      </c>
      <c r="FK498">
        <v>-5.29117948243547</v>
      </c>
      <c r="FL498">
        <v>-129.34017082668</v>
      </c>
      <c r="FM498">
        <v>14192.77692307692</v>
      </c>
      <c r="FN498">
        <v>15</v>
      </c>
      <c r="FO498">
        <v>1694445743.6</v>
      </c>
      <c r="FP498" t="s">
        <v>1213</v>
      </c>
      <c r="FQ498">
        <v>1694445743.6</v>
      </c>
      <c r="FR498">
        <v>1694445732.6</v>
      </c>
      <c r="FS498">
        <v>6</v>
      </c>
      <c r="FT498">
        <v>-0.279</v>
      </c>
      <c r="FU498">
        <v>-0.156</v>
      </c>
      <c r="FV498">
        <v>-26.299</v>
      </c>
      <c r="FW498">
        <v>-3.906</v>
      </c>
      <c r="FX498">
        <v>420</v>
      </c>
      <c r="FY498">
        <v>24</v>
      </c>
      <c r="FZ498">
        <v>0.06</v>
      </c>
      <c r="GA498">
        <v>0.06</v>
      </c>
      <c r="GB498">
        <v>-105.8929</v>
      </c>
      <c r="GC498">
        <v>-1.555609756097352</v>
      </c>
      <c r="GD498">
        <v>0.1897972339102968</v>
      </c>
      <c r="GE498">
        <v>0</v>
      </c>
      <c r="GF498">
        <v>7.06270425</v>
      </c>
      <c r="GG498">
        <v>-0.5119570356473004</v>
      </c>
      <c r="GH498">
        <v>0.04998466569296529</v>
      </c>
      <c r="GI498">
        <v>0</v>
      </c>
      <c r="GJ498">
        <v>0</v>
      </c>
      <c r="GK498">
        <v>2</v>
      </c>
      <c r="GL498" t="s">
        <v>771</v>
      </c>
      <c r="GM498">
        <v>3.10377</v>
      </c>
      <c r="GN498">
        <v>2.75823</v>
      </c>
      <c r="GO498">
        <v>0.190058</v>
      </c>
      <c r="GP498">
        <v>0.194659</v>
      </c>
      <c r="GQ498">
        <v>0.108198</v>
      </c>
      <c r="GR498">
        <v>0.07578550000000001</v>
      </c>
      <c r="GS498">
        <v>20410.7</v>
      </c>
      <c r="GT498">
        <v>19100.9</v>
      </c>
      <c r="GU498">
        <v>25786.3</v>
      </c>
      <c r="GV498">
        <v>24093.4</v>
      </c>
      <c r="GW498">
        <v>36978.4</v>
      </c>
      <c r="GX498">
        <v>32638.4</v>
      </c>
      <c r="GY498">
        <v>45129.5</v>
      </c>
      <c r="GZ498">
        <v>38194.6</v>
      </c>
      <c r="HA498">
        <v>1.76162</v>
      </c>
      <c r="HB498">
        <v>1.6242</v>
      </c>
      <c r="HC498">
        <v>-0.121877</v>
      </c>
      <c r="HD498">
        <v>0</v>
      </c>
      <c r="HE498">
        <v>30.3402</v>
      </c>
      <c r="HF498">
        <v>999.9</v>
      </c>
      <c r="HG498">
        <v>39.4</v>
      </c>
      <c r="HH498">
        <v>31.3</v>
      </c>
      <c r="HI498">
        <v>21.4209</v>
      </c>
      <c r="HJ498">
        <v>61.7348</v>
      </c>
      <c r="HK498">
        <v>23.9824</v>
      </c>
      <c r="HL498">
        <v>1</v>
      </c>
      <c r="HM498">
        <v>1.38134</v>
      </c>
      <c r="HN498">
        <v>9.28105</v>
      </c>
      <c r="HO498">
        <v>20.0675</v>
      </c>
      <c r="HP498">
        <v>5.20786</v>
      </c>
      <c r="HQ498">
        <v>11.992</v>
      </c>
      <c r="HR498">
        <v>4.9605</v>
      </c>
      <c r="HS498">
        <v>3.27395</v>
      </c>
      <c r="HT498">
        <v>9999</v>
      </c>
      <c r="HU498">
        <v>9999</v>
      </c>
      <c r="HV498">
        <v>9999</v>
      </c>
      <c r="HW498">
        <v>164.2</v>
      </c>
      <c r="HX498">
        <v>1.86372</v>
      </c>
      <c r="HY498">
        <v>1.85979</v>
      </c>
      <c r="HZ498">
        <v>1.85806</v>
      </c>
      <c r="IA498">
        <v>1.85945</v>
      </c>
      <c r="IB498">
        <v>1.85959</v>
      </c>
      <c r="IC498">
        <v>1.85805</v>
      </c>
      <c r="ID498">
        <v>1.85715</v>
      </c>
      <c r="IE498">
        <v>1.85211</v>
      </c>
      <c r="IF498">
        <v>0</v>
      </c>
      <c r="IG498">
        <v>0</v>
      </c>
      <c r="IH498">
        <v>0</v>
      </c>
      <c r="II498">
        <v>0</v>
      </c>
      <c r="IJ498" t="s">
        <v>433</v>
      </c>
      <c r="IK498" t="s">
        <v>434</v>
      </c>
      <c r="IL498" t="s">
        <v>435</v>
      </c>
      <c r="IM498" t="s">
        <v>435</v>
      </c>
      <c r="IN498" t="s">
        <v>435</v>
      </c>
      <c r="IO498" t="s">
        <v>435</v>
      </c>
      <c r="IP498">
        <v>0</v>
      </c>
      <c r="IQ498">
        <v>100</v>
      </c>
      <c r="IR498">
        <v>100</v>
      </c>
      <c r="IS498">
        <v>-41.37</v>
      </c>
      <c r="IT498">
        <v>-3.8945</v>
      </c>
      <c r="IU498">
        <v>-16.6085</v>
      </c>
      <c r="IV498">
        <v>-0.025043</v>
      </c>
      <c r="IW498">
        <v>8.203140000000001E-06</v>
      </c>
      <c r="IX498">
        <v>-1.60171E-09</v>
      </c>
      <c r="IY498">
        <v>-1.888628221791511</v>
      </c>
      <c r="IZ498">
        <v>-0.1542298006697892</v>
      </c>
      <c r="JA498">
        <v>0.004482180110296973</v>
      </c>
      <c r="JB498">
        <v>-5.576280945024944E-05</v>
      </c>
      <c r="JC498">
        <v>4</v>
      </c>
      <c r="JD498">
        <v>1967</v>
      </c>
      <c r="JE498">
        <v>1</v>
      </c>
      <c r="JF498">
        <v>28</v>
      </c>
      <c r="JG498">
        <v>28.6</v>
      </c>
      <c r="JH498">
        <v>28.8</v>
      </c>
      <c r="JI498">
        <v>3.396</v>
      </c>
      <c r="JJ498">
        <v>2.6123</v>
      </c>
      <c r="JK498">
        <v>1.49658</v>
      </c>
      <c r="JL498">
        <v>2.40479</v>
      </c>
      <c r="JM498">
        <v>1.54907</v>
      </c>
      <c r="JN498">
        <v>2.3645</v>
      </c>
      <c r="JO498">
        <v>34.3497</v>
      </c>
      <c r="JP498">
        <v>15.0514</v>
      </c>
      <c r="JQ498">
        <v>18</v>
      </c>
      <c r="JR498">
        <v>507.869</v>
      </c>
      <c r="JS498">
        <v>428.573</v>
      </c>
      <c r="JT498">
        <v>22.7229</v>
      </c>
      <c r="JU498">
        <v>42.5994</v>
      </c>
      <c r="JV498">
        <v>30.0004</v>
      </c>
      <c r="JW498">
        <v>42.4047</v>
      </c>
      <c r="JX498">
        <v>42.2504</v>
      </c>
      <c r="JY498">
        <v>68.1613</v>
      </c>
      <c r="JZ498">
        <v>0</v>
      </c>
      <c r="KA498">
        <v>31.0146</v>
      </c>
      <c r="KB498">
        <v>17.8093</v>
      </c>
      <c r="KC498">
        <v>1603.76</v>
      </c>
      <c r="KD498">
        <v>19.0709</v>
      </c>
      <c r="KE498">
        <v>98.5916</v>
      </c>
      <c r="KF498">
        <v>92.0398</v>
      </c>
    </row>
    <row r="499" spans="1:292">
      <c r="A499">
        <v>481</v>
      </c>
      <c r="B499">
        <v>1694450787.5</v>
      </c>
      <c r="C499">
        <v>16707</v>
      </c>
      <c r="D499" t="s">
        <v>1404</v>
      </c>
      <c r="E499" t="s">
        <v>1405</v>
      </c>
      <c r="F499">
        <v>5</v>
      </c>
      <c r="G499" t="s">
        <v>1406</v>
      </c>
      <c r="H499">
        <v>1694450779.75</v>
      </c>
      <c r="I499">
        <f>(J499)/1000</f>
        <v>0</v>
      </c>
      <c r="J499">
        <f>IF(DO499, AM499, AG499)</f>
        <v>0</v>
      </c>
      <c r="K499">
        <f>IF(DO499, AH499, AF499)</f>
        <v>0</v>
      </c>
      <c r="L499">
        <f>DQ499 - IF(AT499&gt;1, K499*DK499*100.0/(AV499*EE499), 0)</f>
        <v>0</v>
      </c>
      <c r="M499">
        <f>((S499-I499/2)*L499-K499)/(S499+I499/2)</f>
        <v>0</v>
      </c>
      <c r="N499">
        <f>M499*(DX499+DY499)/1000.0</f>
        <v>0</v>
      </c>
      <c r="O499">
        <f>(DQ499 - IF(AT499&gt;1, K499*DK499*100.0/(AV499*EE499), 0))*(DX499+DY499)/1000.0</f>
        <v>0</v>
      </c>
      <c r="P499">
        <f>2.0/((1/R499-1/Q499)+SIGN(R499)*SQRT((1/R499-1/Q499)*(1/R499-1/Q499) + 4*DL499/((DL499+1)*(DL499+1))*(2*1/R499*1/Q499-1/Q499*1/Q499)))</f>
        <v>0</v>
      </c>
      <c r="Q499">
        <f>IF(LEFT(DM499,1)&lt;&gt;"0",IF(LEFT(DM499,1)="1",3.0,DN499),$D$5+$E$5*(EE499*DX499/($K$5*1000))+$F$5*(EE499*DX499/($K$5*1000))*MAX(MIN(DK499,$J$5),$I$5)*MAX(MIN(DK499,$J$5),$I$5)+$G$5*MAX(MIN(DK499,$J$5),$I$5)*(EE499*DX499/($K$5*1000))+$H$5*(EE499*DX499/($K$5*1000))*(EE499*DX499/($K$5*1000)))</f>
        <v>0</v>
      </c>
      <c r="R499">
        <f>I499*(1000-(1000*0.61365*exp(17.502*V499/(240.97+V499))/(DX499+DY499)+DS499)/2)/(1000*0.61365*exp(17.502*V499/(240.97+V499))/(DX499+DY499)-DS499)</f>
        <v>0</v>
      </c>
      <c r="S499">
        <f>1/((DL499+1)/(P499/1.6)+1/(Q499/1.37)) + DL499/((DL499+1)/(P499/1.6) + DL499/(Q499/1.37))</f>
        <v>0</v>
      </c>
      <c r="T499">
        <f>(DG499*DJ499)</f>
        <v>0</v>
      </c>
      <c r="U499">
        <f>(DZ499+(T499+2*0.95*5.67E-8*(((DZ499+$B$9)+273)^4-(DZ499+273)^4)-44100*I499)/(1.84*29.3*Q499+8*0.95*5.67E-8*(DZ499+273)^3))</f>
        <v>0</v>
      </c>
      <c r="V499">
        <f>($C$9*EA499+$D$9*EB499+$E$9*U499)</f>
        <v>0</v>
      </c>
      <c r="W499">
        <f>0.61365*exp(17.502*V499/(240.97+V499))</f>
        <v>0</v>
      </c>
      <c r="X499">
        <f>(Y499/Z499*100)</f>
        <v>0</v>
      </c>
      <c r="Y499">
        <f>DS499*(DX499+DY499)/1000</f>
        <v>0</v>
      </c>
      <c r="Z499">
        <f>0.61365*exp(17.502*DZ499/(240.97+DZ499))</f>
        <v>0</v>
      </c>
      <c r="AA499">
        <f>(W499-DS499*(DX499+DY499)/1000)</f>
        <v>0</v>
      </c>
      <c r="AB499">
        <f>(-I499*44100)</f>
        <v>0</v>
      </c>
      <c r="AC499">
        <f>2*29.3*Q499*0.92*(DZ499-V499)</f>
        <v>0</v>
      </c>
      <c r="AD499">
        <f>2*0.95*5.67E-8*(((DZ499+$B$9)+273)^4-(V499+273)^4)</f>
        <v>0</v>
      </c>
      <c r="AE499">
        <f>T499+AD499+AB499+AC499</f>
        <v>0</v>
      </c>
      <c r="AF499">
        <f>DW499*AT499*(DR499-DQ499*(1000-AT499*DT499)/(1000-AT499*DS499))/(100*DK499)</f>
        <v>0</v>
      </c>
      <c r="AG499">
        <f>1000*DW499*AT499*(DS499-DT499)/(100*DK499*(1000-AT499*DS499))</f>
        <v>0</v>
      </c>
      <c r="AH499">
        <f>(AI499 - AJ499 - DX499*1E3/(8.314*(DZ499+273.15)) * AL499/DW499 * AK499) * DW499/(100*DK499) * (1000 - DT499)/1000</f>
        <v>0</v>
      </c>
      <c r="AI499">
        <v>429.0232821824953</v>
      </c>
      <c r="AJ499">
        <v>392.8051212121212</v>
      </c>
      <c r="AK499">
        <v>-0.0004376593884800423</v>
      </c>
      <c r="AL499">
        <v>66.03440278671772</v>
      </c>
      <c r="AM499">
        <f>(AO499 - AN499 + DX499*1E3/(8.314*(DZ499+273.15)) * AQ499/DW499 * AP499) * DW499/(100*DK499) * 1000/(1000 - AO499)</f>
        <v>0</v>
      </c>
      <c r="AN499">
        <v>20.84803117743686</v>
      </c>
      <c r="AO499">
        <v>27.12914606060605</v>
      </c>
      <c r="AP499">
        <v>-1.340649762151361E-05</v>
      </c>
      <c r="AQ499">
        <v>102.5964003411266</v>
      </c>
      <c r="AR499">
        <v>0</v>
      </c>
      <c r="AS499">
        <v>0</v>
      </c>
      <c r="AT499">
        <f>IF(AR499*$H$15&gt;=AV499,1.0,(AV499/(AV499-AR499*$H$15)))</f>
        <v>0</v>
      </c>
      <c r="AU499">
        <f>(AT499-1)*100</f>
        <v>0</v>
      </c>
      <c r="AV499">
        <f>MAX(0,($B$15+$C$15*EE499)/(1+$D$15*EE499)*DX499/(DZ499+273)*$E$15)</f>
        <v>0</v>
      </c>
      <c r="AW499" t="s">
        <v>429</v>
      </c>
      <c r="AX499" t="s">
        <v>429</v>
      </c>
      <c r="AY499">
        <v>0</v>
      </c>
      <c r="AZ499">
        <v>0</v>
      </c>
      <c r="BA499">
        <f>1-AY499/AZ499</f>
        <v>0</v>
      </c>
      <c r="BB499">
        <v>0</v>
      </c>
      <c r="BC499" t="s">
        <v>429</v>
      </c>
      <c r="BD499" t="s">
        <v>429</v>
      </c>
      <c r="BE499">
        <v>0</v>
      </c>
      <c r="BF499">
        <v>0</v>
      </c>
      <c r="BG499">
        <f>1-BE499/BF499</f>
        <v>0</v>
      </c>
      <c r="BH499">
        <v>0.5</v>
      </c>
      <c r="BI499">
        <f>DH499</f>
        <v>0</v>
      </c>
      <c r="BJ499">
        <f>K499</f>
        <v>0</v>
      </c>
      <c r="BK499">
        <f>BG499*BH499*BI499</f>
        <v>0</v>
      </c>
      <c r="BL499">
        <f>(BJ499-BB499)/BI499</f>
        <v>0</v>
      </c>
      <c r="BM499">
        <f>(AZ499-BF499)/BF499</f>
        <v>0</v>
      </c>
      <c r="BN499">
        <f>AY499/(BA499+AY499/BF499)</f>
        <v>0</v>
      </c>
      <c r="BO499" t="s">
        <v>429</v>
      </c>
      <c r="BP499">
        <v>0</v>
      </c>
      <c r="BQ499">
        <f>IF(BP499&lt;&gt;0, BP499, BN499)</f>
        <v>0</v>
      </c>
      <c r="BR499">
        <f>1-BQ499/BF499</f>
        <v>0</v>
      </c>
      <c r="BS499">
        <f>(BF499-BE499)/(BF499-BQ499)</f>
        <v>0</v>
      </c>
      <c r="BT499">
        <f>(AZ499-BF499)/(AZ499-BQ499)</f>
        <v>0</v>
      </c>
      <c r="BU499">
        <f>(BF499-BE499)/(BF499-AY499)</f>
        <v>0</v>
      </c>
      <c r="BV499">
        <f>(AZ499-BF499)/(AZ499-AY499)</f>
        <v>0</v>
      </c>
      <c r="BW499">
        <f>(BS499*BQ499/BE499)</f>
        <v>0</v>
      </c>
      <c r="BX499">
        <f>(1-BW499)</f>
        <v>0</v>
      </c>
      <c r="DG499">
        <f>$B$13*EF499+$C$13*EG499+$F$13*ER499*(1-EU499)</f>
        <v>0</v>
      </c>
      <c r="DH499">
        <f>DG499*DI499</f>
        <v>0</v>
      </c>
      <c r="DI499">
        <f>($B$13*$D$11+$C$13*$D$11+$F$13*((FE499+EW499)/MAX(FE499+EW499+FF499, 0.1)*$I$11+FF499/MAX(FE499+EW499+FF499, 0.1)*$J$11))/($B$13+$C$13+$F$13)</f>
        <v>0</v>
      </c>
      <c r="DJ499">
        <f>($B$13*$K$11+$C$13*$K$11+$F$13*((FE499+EW499)/MAX(FE499+EW499+FF499, 0.1)*$P$11+FF499/MAX(FE499+EW499+FF499, 0.1)*$Q$11))/($B$13+$C$13+$F$13)</f>
        <v>0</v>
      </c>
      <c r="DK499">
        <v>4.8</v>
      </c>
      <c r="DL499">
        <v>0.5</v>
      </c>
      <c r="DM499" t="s">
        <v>430</v>
      </c>
      <c r="DN499">
        <v>2</v>
      </c>
      <c r="DO499" t="b">
        <v>1</v>
      </c>
      <c r="DP499">
        <v>1694450779.75</v>
      </c>
      <c r="DQ499">
        <v>382.1544000000001</v>
      </c>
      <c r="DR499">
        <v>420.0792</v>
      </c>
      <c r="DS499">
        <v>27.1279</v>
      </c>
      <c r="DT499">
        <v>20.84566999999999</v>
      </c>
      <c r="DU499">
        <v>407.7000666666667</v>
      </c>
      <c r="DV499">
        <v>31.02361333333333</v>
      </c>
      <c r="DW499">
        <v>500.0107333333332</v>
      </c>
      <c r="DX499">
        <v>84.35808666666665</v>
      </c>
      <c r="DY499">
        <v>0.09997294333333334</v>
      </c>
      <c r="DZ499">
        <v>31.33089</v>
      </c>
      <c r="EA499">
        <v>31.59363666666667</v>
      </c>
      <c r="EB499">
        <v>999.9000000000002</v>
      </c>
      <c r="EC499">
        <v>0</v>
      </c>
      <c r="ED499">
        <v>0</v>
      </c>
      <c r="EE499">
        <v>9999.659333333335</v>
      </c>
      <c r="EF499">
        <v>0</v>
      </c>
      <c r="EG499">
        <v>1841.576</v>
      </c>
      <c r="EH499">
        <v>-37.92473333333334</v>
      </c>
      <c r="EI499">
        <v>392.8106</v>
      </c>
      <c r="EJ499">
        <v>429.0223999999999</v>
      </c>
      <c r="EK499">
        <v>6.282235999999998</v>
      </c>
      <c r="EL499">
        <v>420.0792</v>
      </c>
      <c r="EM499">
        <v>20.84566999999999</v>
      </c>
      <c r="EN499">
        <v>2.288458333333333</v>
      </c>
      <c r="EO499">
        <v>1.7585</v>
      </c>
      <c r="EP499">
        <v>19.59538666666667</v>
      </c>
      <c r="EQ499">
        <v>15.42270666666666</v>
      </c>
      <c r="ER499">
        <v>1999.994</v>
      </c>
      <c r="ES499">
        <v>0.9799983</v>
      </c>
      <c r="ET499">
        <v>0.02000180666666667</v>
      </c>
      <c r="EU499">
        <v>0</v>
      </c>
      <c r="EV499">
        <v>697.1334666666667</v>
      </c>
      <c r="EW499">
        <v>5.00078</v>
      </c>
      <c r="EX499">
        <v>15952.69333333333</v>
      </c>
      <c r="EY499">
        <v>16379.58</v>
      </c>
      <c r="EZ499">
        <v>50.46633333333331</v>
      </c>
      <c r="FA499">
        <v>51.93699999999998</v>
      </c>
      <c r="FB499">
        <v>50.88509999999999</v>
      </c>
      <c r="FC499">
        <v>51.21009999999999</v>
      </c>
      <c r="FD499">
        <v>50.80399999999999</v>
      </c>
      <c r="FE499">
        <v>1955.090333333334</v>
      </c>
      <c r="FF499">
        <v>39.90300000000001</v>
      </c>
      <c r="FG499">
        <v>0</v>
      </c>
      <c r="FH499">
        <v>1694450787.9</v>
      </c>
      <c r="FI499">
        <v>0</v>
      </c>
      <c r="FJ499">
        <v>697.0981600000002</v>
      </c>
      <c r="FK499">
        <v>-0.5286153687335324</v>
      </c>
      <c r="FL499">
        <v>15.45384615490446</v>
      </c>
      <c r="FM499">
        <v>15952.748</v>
      </c>
      <c r="FN499">
        <v>15</v>
      </c>
      <c r="FO499">
        <v>1694448160</v>
      </c>
      <c r="FP499" t="s">
        <v>1407</v>
      </c>
      <c r="FQ499">
        <v>1694448153.5</v>
      </c>
      <c r="FR499">
        <v>1694448160</v>
      </c>
      <c r="FS499">
        <v>7</v>
      </c>
      <c r="FT499">
        <v>0.018</v>
      </c>
      <c r="FU499">
        <v>0.03</v>
      </c>
      <c r="FV499">
        <v>-26.277</v>
      </c>
      <c r="FW499">
        <v>-3.759</v>
      </c>
      <c r="FX499">
        <v>420</v>
      </c>
      <c r="FY499">
        <v>21</v>
      </c>
      <c r="FZ499">
        <v>0.18</v>
      </c>
      <c r="GA499">
        <v>0.04</v>
      </c>
      <c r="GB499">
        <v>-37.93663</v>
      </c>
      <c r="GC499">
        <v>0.1846716697937471</v>
      </c>
      <c r="GD499">
        <v>0.032024094054321</v>
      </c>
      <c r="GE499">
        <v>0</v>
      </c>
      <c r="GF499">
        <v>6.281673</v>
      </c>
      <c r="GG499">
        <v>0.009326679174477907</v>
      </c>
      <c r="GH499">
        <v>0.002495327834173319</v>
      </c>
      <c r="GI499">
        <v>1</v>
      </c>
      <c r="GJ499">
        <v>1</v>
      </c>
      <c r="GK499">
        <v>2</v>
      </c>
      <c r="GL499" t="s">
        <v>438</v>
      </c>
      <c r="GM499">
        <v>3.1047</v>
      </c>
      <c r="GN499">
        <v>2.75704</v>
      </c>
      <c r="GO499">
        <v>0.0775883</v>
      </c>
      <c r="GP499">
        <v>0.0793826</v>
      </c>
      <c r="GQ499">
        <v>0.117681</v>
      </c>
      <c r="GR499">
        <v>0.0895503</v>
      </c>
      <c r="GS499">
        <v>23194.6</v>
      </c>
      <c r="GT499">
        <v>21796.6</v>
      </c>
      <c r="GU499">
        <v>25730.9</v>
      </c>
      <c r="GV499">
        <v>24051.8</v>
      </c>
      <c r="GW499">
        <v>36508.5</v>
      </c>
      <c r="GX499">
        <v>32093.4</v>
      </c>
      <c r="GY499">
        <v>45035.4</v>
      </c>
      <c r="GZ499">
        <v>38131.9</v>
      </c>
      <c r="HA499">
        <v>1.7364</v>
      </c>
      <c r="HB499">
        <v>1.60273</v>
      </c>
      <c r="HC499">
        <v>-0.0724196</v>
      </c>
      <c r="HD499">
        <v>0</v>
      </c>
      <c r="HE499">
        <v>32.7728</v>
      </c>
      <c r="HF499">
        <v>999.9</v>
      </c>
      <c r="HG499">
        <v>45.7</v>
      </c>
      <c r="HH499">
        <v>32.3</v>
      </c>
      <c r="HI499">
        <v>26.3116</v>
      </c>
      <c r="HJ499">
        <v>61.6253</v>
      </c>
      <c r="HK499">
        <v>23.6298</v>
      </c>
      <c r="HL499">
        <v>1</v>
      </c>
      <c r="HM499">
        <v>1.49986</v>
      </c>
      <c r="HN499">
        <v>9.28105</v>
      </c>
      <c r="HO499">
        <v>20.0673</v>
      </c>
      <c r="HP499">
        <v>5.2092</v>
      </c>
      <c r="HQ499">
        <v>11.992</v>
      </c>
      <c r="HR499">
        <v>4.95905</v>
      </c>
      <c r="HS499">
        <v>3.27475</v>
      </c>
      <c r="HT499">
        <v>9999</v>
      </c>
      <c r="HU499">
        <v>9999</v>
      </c>
      <c r="HV499">
        <v>9999</v>
      </c>
      <c r="HW499">
        <v>165.1</v>
      </c>
      <c r="HX499">
        <v>1.86374</v>
      </c>
      <c r="HY499">
        <v>1.8598</v>
      </c>
      <c r="HZ499">
        <v>1.85806</v>
      </c>
      <c r="IA499">
        <v>1.85948</v>
      </c>
      <c r="IB499">
        <v>1.85959</v>
      </c>
      <c r="IC499">
        <v>1.85806</v>
      </c>
      <c r="ID499">
        <v>1.85715</v>
      </c>
      <c r="IE499">
        <v>1.85211</v>
      </c>
      <c r="IF499">
        <v>0</v>
      </c>
      <c r="IG499">
        <v>0</v>
      </c>
      <c r="IH499">
        <v>0</v>
      </c>
      <c r="II499">
        <v>0</v>
      </c>
      <c r="IJ499" t="s">
        <v>433</v>
      </c>
      <c r="IK499" t="s">
        <v>434</v>
      </c>
      <c r="IL499" t="s">
        <v>435</v>
      </c>
      <c r="IM499" t="s">
        <v>435</v>
      </c>
      <c r="IN499" t="s">
        <v>435</v>
      </c>
      <c r="IO499" t="s">
        <v>435</v>
      </c>
      <c r="IP499">
        <v>0</v>
      </c>
      <c r="IQ499">
        <v>100</v>
      </c>
      <c r="IR499">
        <v>100</v>
      </c>
      <c r="IS499">
        <v>-25.545</v>
      </c>
      <c r="IT499">
        <v>-3.8957</v>
      </c>
      <c r="IU499">
        <v>-16.5905</v>
      </c>
      <c r="IV499">
        <v>-0.025043</v>
      </c>
      <c r="IW499">
        <v>8.203140000000001E-06</v>
      </c>
      <c r="IX499">
        <v>-1.60171E-09</v>
      </c>
      <c r="IY499">
        <v>-3.895706883713562</v>
      </c>
      <c r="IZ499">
        <v>0</v>
      </c>
      <c r="JA499">
        <v>0</v>
      </c>
      <c r="JB499">
        <v>0</v>
      </c>
      <c r="JC499">
        <v>4</v>
      </c>
      <c r="JD499">
        <v>1967</v>
      </c>
      <c r="JE499">
        <v>1</v>
      </c>
      <c r="JF499">
        <v>28</v>
      </c>
      <c r="JG499">
        <v>43.9</v>
      </c>
      <c r="JH499">
        <v>43.8</v>
      </c>
      <c r="JI499">
        <v>1.20483</v>
      </c>
      <c r="JJ499">
        <v>2.62207</v>
      </c>
      <c r="JK499">
        <v>1.49658</v>
      </c>
      <c r="JL499">
        <v>2.3999</v>
      </c>
      <c r="JM499">
        <v>1.54907</v>
      </c>
      <c r="JN499">
        <v>2.43652</v>
      </c>
      <c r="JO499">
        <v>34.9444</v>
      </c>
      <c r="JP499">
        <v>13.9306</v>
      </c>
      <c r="JQ499">
        <v>18</v>
      </c>
      <c r="JR499">
        <v>499.226</v>
      </c>
      <c r="JS499">
        <v>421.602</v>
      </c>
      <c r="JT499">
        <v>25.5682</v>
      </c>
      <c r="JU499">
        <v>44.0802</v>
      </c>
      <c r="JV499">
        <v>30.0004</v>
      </c>
      <c r="JW499">
        <v>43.657</v>
      </c>
      <c r="JX499">
        <v>43.4579</v>
      </c>
      <c r="JY499">
        <v>24.1497</v>
      </c>
      <c r="JZ499">
        <v>0</v>
      </c>
      <c r="KA499">
        <v>42.2184</v>
      </c>
      <c r="KB499">
        <v>20.097</v>
      </c>
      <c r="KC499">
        <v>413.379</v>
      </c>
      <c r="KD499">
        <v>22.0961</v>
      </c>
      <c r="KE499">
        <v>98.3839</v>
      </c>
      <c r="KF499">
        <v>91.8858</v>
      </c>
    </row>
    <row r="500" spans="1:292">
      <c r="A500">
        <v>482</v>
      </c>
      <c r="B500">
        <v>1694450792.5</v>
      </c>
      <c r="C500">
        <v>16712</v>
      </c>
      <c r="D500" t="s">
        <v>1408</v>
      </c>
      <c r="E500" t="s">
        <v>1409</v>
      </c>
      <c r="F500">
        <v>5</v>
      </c>
      <c r="G500" t="s">
        <v>1406</v>
      </c>
      <c r="H500">
        <v>1694450784.655172</v>
      </c>
      <c r="I500">
        <f>(J500)/1000</f>
        <v>0</v>
      </c>
      <c r="J500">
        <f>IF(DO500, AM500, AG500)</f>
        <v>0</v>
      </c>
      <c r="K500">
        <f>IF(DO500, AH500, AF500)</f>
        <v>0</v>
      </c>
      <c r="L500">
        <f>DQ500 - IF(AT500&gt;1, K500*DK500*100.0/(AV500*EE500), 0)</f>
        <v>0</v>
      </c>
      <c r="M500">
        <f>((S500-I500/2)*L500-K500)/(S500+I500/2)</f>
        <v>0</v>
      </c>
      <c r="N500">
        <f>M500*(DX500+DY500)/1000.0</f>
        <v>0</v>
      </c>
      <c r="O500">
        <f>(DQ500 - IF(AT500&gt;1, K500*DK500*100.0/(AV500*EE500), 0))*(DX500+DY500)/1000.0</f>
        <v>0</v>
      </c>
      <c r="P500">
        <f>2.0/((1/R500-1/Q500)+SIGN(R500)*SQRT((1/R500-1/Q500)*(1/R500-1/Q500) + 4*DL500/((DL500+1)*(DL500+1))*(2*1/R500*1/Q500-1/Q500*1/Q500)))</f>
        <v>0</v>
      </c>
      <c r="Q500">
        <f>IF(LEFT(DM500,1)&lt;&gt;"0",IF(LEFT(DM500,1)="1",3.0,DN500),$D$5+$E$5*(EE500*DX500/($K$5*1000))+$F$5*(EE500*DX500/($K$5*1000))*MAX(MIN(DK500,$J$5),$I$5)*MAX(MIN(DK500,$J$5),$I$5)+$G$5*MAX(MIN(DK500,$J$5),$I$5)*(EE500*DX500/($K$5*1000))+$H$5*(EE500*DX500/($K$5*1000))*(EE500*DX500/($K$5*1000)))</f>
        <v>0</v>
      </c>
      <c r="R500">
        <f>I500*(1000-(1000*0.61365*exp(17.502*V500/(240.97+V500))/(DX500+DY500)+DS500)/2)/(1000*0.61365*exp(17.502*V500/(240.97+V500))/(DX500+DY500)-DS500)</f>
        <v>0</v>
      </c>
      <c r="S500">
        <f>1/((DL500+1)/(P500/1.6)+1/(Q500/1.37)) + DL500/((DL500+1)/(P500/1.6) + DL500/(Q500/1.37))</f>
        <v>0</v>
      </c>
      <c r="T500">
        <f>(DG500*DJ500)</f>
        <v>0</v>
      </c>
      <c r="U500">
        <f>(DZ500+(T500+2*0.95*5.67E-8*(((DZ500+$B$9)+273)^4-(DZ500+273)^4)-44100*I500)/(1.84*29.3*Q500+8*0.95*5.67E-8*(DZ500+273)^3))</f>
        <v>0</v>
      </c>
      <c r="V500">
        <f>($C$9*EA500+$D$9*EB500+$E$9*U500)</f>
        <v>0</v>
      </c>
      <c r="W500">
        <f>0.61365*exp(17.502*V500/(240.97+V500))</f>
        <v>0</v>
      </c>
      <c r="X500">
        <f>(Y500/Z500*100)</f>
        <v>0</v>
      </c>
      <c r="Y500">
        <f>DS500*(DX500+DY500)/1000</f>
        <v>0</v>
      </c>
      <c r="Z500">
        <f>0.61365*exp(17.502*DZ500/(240.97+DZ500))</f>
        <v>0</v>
      </c>
      <c r="AA500">
        <f>(W500-DS500*(DX500+DY500)/1000)</f>
        <v>0</v>
      </c>
      <c r="AB500">
        <f>(-I500*44100)</f>
        <v>0</v>
      </c>
      <c r="AC500">
        <f>2*29.3*Q500*0.92*(DZ500-V500)</f>
        <v>0</v>
      </c>
      <c r="AD500">
        <f>2*0.95*5.67E-8*(((DZ500+$B$9)+273)^4-(V500+273)^4)</f>
        <v>0</v>
      </c>
      <c r="AE500">
        <f>T500+AD500+AB500+AC500</f>
        <v>0</v>
      </c>
      <c r="AF500">
        <f>DW500*AT500*(DR500-DQ500*(1000-AT500*DT500)/(1000-AT500*DS500))/(100*DK500)</f>
        <v>0</v>
      </c>
      <c r="AG500">
        <f>1000*DW500*AT500*(DS500-DT500)/(100*DK500*(1000-AT500*DS500))</f>
        <v>0</v>
      </c>
      <c r="AH500">
        <f>(AI500 - AJ500 - DX500*1E3/(8.314*(DZ500+273.15)) * AL500/DW500 * AK500) * DW500/(100*DK500) * (1000 - DT500)/1000</f>
        <v>0</v>
      </c>
      <c r="AI500">
        <v>428.8312516979707</v>
      </c>
      <c r="AJ500">
        <v>392.711193939394</v>
      </c>
      <c r="AK500">
        <v>-0.00603663090350295</v>
      </c>
      <c r="AL500">
        <v>66.03440278671772</v>
      </c>
      <c r="AM500">
        <f>(AO500 - AN500 + DX500*1E3/(8.314*(DZ500+273.15)) * AQ500/DW500 * AP500) * DW500/(100*DK500) * 1000/(1000 - AO500)</f>
        <v>0</v>
      </c>
      <c r="AN500">
        <v>20.84849471613786</v>
      </c>
      <c r="AO500">
        <v>27.12165333333333</v>
      </c>
      <c r="AP500">
        <v>-2.228249303173673E-05</v>
      </c>
      <c r="AQ500">
        <v>102.5964003411266</v>
      </c>
      <c r="AR500">
        <v>0</v>
      </c>
      <c r="AS500">
        <v>0</v>
      </c>
      <c r="AT500">
        <f>IF(AR500*$H$15&gt;=AV500,1.0,(AV500/(AV500-AR500*$H$15)))</f>
        <v>0</v>
      </c>
      <c r="AU500">
        <f>(AT500-1)*100</f>
        <v>0</v>
      </c>
      <c r="AV500">
        <f>MAX(0,($B$15+$C$15*EE500)/(1+$D$15*EE500)*DX500/(DZ500+273)*$E$15)</f>
        <v>0</v>
      </c>
      <c r="AW500" t="s">
        <v>429</v>
      </c>
      <c r="AX500" t="s">
        <v>429</v>
      </c>
      <c r="AY500">
        <v>0</v>
      </c>
      <c r="AZ500">
        <v>0</v>
      </c>
      <c r="BA500">
        <f>1-AY500/AZ500</f>
        <v>0</v>
      </c>
      <c r="BB500">
        <v>0</v>
      </c>
      <c r="BC500" t="s">
        <v>429</v>
      </c>
      <c r="BD500" t="s">
        <v>429</v>
      </c>
      <c r="BE500">
        <v>0</v>
      </c>
      <c r="BF500">
        <v>0</v>
      </c>
      <c r="BG500">
        <f>1-BE500/BF500</f>
        <v>0</v>
      </c>
      <c r="BH500">
        <v>0.5</v>
      </c>
      <c r="BI500">
        <f>DH500</f>
        <v>0</v>
      </c>
      <c r="BJ500">
        <f>K500</f>
        <v>0</v>
      </c>
      <c r="BK500">
        <f>BG500*BH500*BI500</f>
        <v>0</v>
      </c>
      <c r="BL500">
        <f>(BJ500-BB500)/BI500</f>
        <v>0</v>
      </c>
      <c r="BM500">
        <f>(AZ500-BF500)/BF500</f>
        <v>0</v>
      </c>
      <c r="BN500">
        <f>AY500/(BA500+AY500/BF500)</f>
        <v>0</v>
      </c>
      <c r="BO500" t="s">
        <v>429</v>
      </c>
      <c r="BP500">
        <v>0</v>
      </c>
      <c r="BQ500">
        <f>IF(BP500&lt;&gt;0, BP500, BN500)</f>
        <v>0</v>
      </c>
      <c r="BR500">
        <f>1-BQ500/BF500</f>
        <v>0</v>
      </c>
      <c r="BS500">
        <f>(BF500-BE500)/(BF500-BQ500)</f>
        <v>0</v>
      </c>
      <c r="BT500">
        <f>(AZ500-BF500)/(AZ500-BQ500)</f>
        <v>0</v>
      </c>
      <c r="BU500">
        <f>(BF500-BE500)/(BF500-AY500)</f>
        <v>0</v>
      </c>
      <c r="BV500">
        <f>(AZ500-BF500)/(AZ500-AY500)</f>
        <v>0</v>
      </c>
      <c r="BW500">
        <f>(BS500*BQ500/BE500)</f>
        <v>0</v>
      </c>
      <c r="BX500">
        <f>(1-BW500)</f>
        <v>0</v>
      </c>
      <c r="DG500">
        <f>$B$13*EF500+$C$13*EG500+$F$13*ER500*(1-EU500)</f>
        <v>0</v>
      </c>
      <c r="DH500">
        <f>DG500*DI500</f>
        <v>0</v>
      </c>
      <c r="DI500">
        <f>($B$13*$D$11+$C$13*$D$11+$F$13*((FE500+EW500)/MAX(FE500+EW500+FF500, 0.1)*$I$11+FF500/MAX(FE500+EW500+FF500, 0.1)*$J$11))/($B$13+$C$13+$F$13)</f>
        <v>0</v>
      </c>
      <c r="DJ500">
        <f>($B$13*$K$11+$C$13*$K$11+$F$13*((FE500+EW500)/MAX(FE500+EW500+FF500, 0.1)*$P$11+FF500/MAX(FE500+EW500+FF500, 0.1)*$Q$11))/($B$13+$C$13+$F$13)</f>
        <v>0</v>
      </c>
      <c r="DK500">
        <v>4.8</v>
      </c>
      <c r="DL500">
        <v>0.5</v>
      </c>
      <c r="DM500" t="s">
        <v>430</v>
      </c>
      <c r="DN500">
        <v>2</v>
      </c>
      <c r="DO500" t="b">
        <v>1</v>
      </c>
      <c r="DP500">
        <v>1694450784.655172</v>
      </c>
      <c r="DQ500">
        <v>382.1442413793104</v>
      </c>
      <c r="DR500">
        <v>419.8746896551723</v>
      </c>
      <c r="DS500">
        <v>27.12758965517241</v>
      </c>
      <c r="DT500">
        <v>20.84750344827587</v>
      </c>
      <c r="DU500">
        <v>407.6896896551724</v>
      </c>
      <c r="DV500">
        <v>31.02329655172414</v>
      </c>
      <c r="DW500">
        <v>499.9546551724138</v>
      </c>
      <c r="DX500">
        <v>84.35796206896551</v>
      </c>
      <c r="DY500">
        <v>0.09985427586206896</v>
      </c>
      <c r="DZ500">
        <v>31.33198965517241</v>
      </c>
      <c r="EA500">
        <v>31.59720344827586</v>
      </c>
      <c r="EB500">
        <v>999.9000000000002</v>
      </c>
      <c r="EC500">
        <v>0</v>
      </c>
      <c r="ED500">
        <v>0</v>
      </c>
      <c r="EE500">
        <v>10000.8175862069</v>
      </c>
      <c r="EF500">
        <v>0</v>
      </c>
      <c r="EG500">
        <v>1842.285517241379</v>
      </c>
      <c r="EH500">
        <v>-37.73035172413793</v>
      </c>
      <c r="EI500">
        <v>392.8</v>
      </c>
      <c r="EJ500">
        <v>428.8143793103449</v>
      </c>
      <c r="EK500">
        <v>6.280080000000002</v>
      </c>
      <c r="EL500">
        <v>419.8746896551723</v>
      </c>
      <c r="EM500">
        <v>20.84750344827587</v>
      </c>
      <c r="EN500">
        <v>2.288428275862069</v>
      </c>
      <c r="EO500">
        <v>1.758651724137931</v>
      </c>
      <c r="EP500">
        <v>19.59517586206897</v>
      </c>
      <c r="EQ500">
        <v>15.4240551724138</v>
      </c>
      <c r="ER500">
        <v>2000.015172413793</v>
      </c>
      <c r="ES500">
        <v>0.9799997586206899</v>
      </c>
      <c r="ET500">
        <v>0.02000040689655173</v>
      </c>
      <c r="EU500">
        <v>0</v>
      </c>
      <c r="EV500">
        <v>697.099172413793</v>
      </c>
      <c r="EW500">
        <v>5.00078</v>
      </c>
      <c r="EX500">
        <v>15953.51379310345</v>
      </c>
      <c r="EY500">
        <v>16379.75862068966</v>
      </c>
      <c r="EZ500">
        <v>50.46299999999998</v>
      </c>
      <c r="FA500">
        <v>51.92631034482757</v>
      </c>
      <c r="FB500">
        <v>50.85748275862068</v>
      </c>
      <c r="FC500">
        <v>51.21737931034482</v>
      </c>
      <c r="FD500">
        <v>50.80593103448276</v>
      </c>
      <c r="FE500">
        <v>1955.112068965517</v>
      </c>
      <c r="FF500">
        <v>39.90275862068967</v>
      </c>
      <c r="FG500">
        <v>0</v>
      </c>
      <c r="FH500">
        <v>1694450792.7</v>
      </c>
      <c r="FI500">
        <v>0</v>
      </c>
      <c r="FJ500">
        <v>697.0981999999999</v>
      </c>
      <c r="FK500">
        <v>-0.2870769177969273</v>
      </c>
      <c r="FL500">
        <v>8.123076967712837</v>
      </c>
      <c r="FM500">
        <v>15953.556</v>
      </c>
      <c r="FN500">
        <v>15</v>
      </c>
      <c r="FO500">
        <v>1694448160</v>
      </c>
      <c r="FP500" t="s">
        <v>1407</v>
      </c>
      <c r="FQ500">
        <v>1694448153.5</v>
      </c>
      <c r="FR500">
        <v>1694448160</v>
      </c>
      <c r="FS500">
        <v>7</v>
      </c>
      <c r="FT500">
        <v>0.018</v>
      </c>
      <c r="FU500">
        <v>0.03</v>
      </c>
      <c r="FV500">
        <v>-26.277</v>
      </c>
      <c r="FW500">
        <v>-3.759</v>
      </c>
      <c r="FX500">
        <v>420</v>
      </c>
      <c r="FY500">
        <v>21</v>
      </c>
      <c r="FZ500">
        <v>0.18</v>
      </c>
      <c r="GA500">
        <v>0.04</v>
      </c>
      <c r="GB500">
        <v>-37.7898</v>
      </c>
      <c r="GC500">
        <v>2.334306191369688</v>
      </c>
      <c r="GD500">
        <v>0.4235626187472167</v>
      </c>
      <c r="GE500">
        <v>0</v>
      </c>
      <c r="GF500">
        <v>6.28084925</v>
      </c>
      <c r="GG500">
        <v>-0.02412101313322159</v>
      </c>
      <c r="GH500">
        <v>0.003255420393359375</v>
      </c>
      <c r="GI500">
        <v>1</v>
      </c>
      <c r="GJ500">
        <v>1</v>
      </c>
      <c r="GK500">
        <v>2</v>
      </c>
      <c r="GL500" t="s">
        <v>438</v>
      </c>
      <c r="GM500">
        <v>3.10495</v>
      </c>
      <c r="GN500">
        <v>2.75858</v>
      </c>
      <c r="GO500">
        <v>0.07756209999999999</v>
      </c>
      <c r="GP500">
        <v>0.078955</v>
      </c>
      <c r="GQ500">
        <v>0.117659</v>
      </c>
      <c r="GR500">
        <v>0.0895575</v>
      </c>
      <c r="GS500">
        <v>23195.3</v>
      </c>
      <c r="GT500">
        <v>21806.5</v>
      </c>
      <c r="GU500">
        <v>25731.1</v>
      </c>
      <c r="GV500">
        <v>24051.7</v>
      </c>
      <c r="GW500">
        <v>36509.3</v>
      </c>
      <c r="GX500">
        <v>32093.3</v>
      </c>
      <c r="GY500">
        <v>45035.3</v>
      </c>
      <c r="GZ500">
        <v>38132.1</v>
      </c>
      <c r="HA500">
        <v>1.73675</v>
      </c>
      <c r="HB500">
        <v>1.60207</v>
      </c>
      <c r="HC500">
        <v>-0.07315729999999999</v>
      </c>
      <c r="HD500">
        <v>0</v>
      </c>
      <c r="HE500">
        <v>32.7724</v>
      </c>
      <c r="HF500">
        <v>999.9</v>
      </c>
      <c r="HG500">
        <v>45.7</v>
      </c>
      <c r="HH500">
        <v>32.3</v>
      </c>
      <c r="HI500">
        <v>26.3117</v>
      </c>
      <c r="HJ500">
        <v>61.4253</v>
      </c>
      <c r="HK500">
        <v>23.8301</v>
      </c>
      <c r="HL500">
        <v>1</v>
      </c>
      <c r="HM500">
        <v>1.50034</v>
      </c>
      <c r="HN500">
        <v>9.28105</v>
      </c>
      <c r="HO500">
        <v>20.0673</v>
      </c>
      <c r="HP500">
        <v>5.20681</v>
      </c>
      <c r="HQ500">
        <v>11.992</v>
      </c>
      <c r="HR500">
        <v>4.9602</v>
      </c>
      <c r="HS500">
        <v>3.27445</v>
      </c>
      <c r="HT500">
        <v>9999</v>
      </c>
      <c r="HU500">
        <v>9999</v>
      </c>
      <c r="HV500">
        <v>9999</v>
      </c>
      <c r="HW500">
        <v>165.1</v>
      </c>
      <c r="HX500">
        <v>1.86375</v>
      </c>
      <c r="HY500">
        <v>1.85978</v>
      </c>
      <c r="HZ500">
        <v>1.85806</v>
      </c>
      <c r="IA500">
        <v>1.85947</v>
      </c>
      <c r="IB500">
        <v>1.85959</v>
      </c>
      <c r="IC500">
        <v>1.85806</v>
      </c>
      <c r="ID500">
        <v>1.85715</v>
      </c>
      <c r="IE500">
        <v>1.85211</v>
      </c>
      <c r="IF500">
        <v>0</v>
      </c>
      <c r="IG500">
        <v>0</v>
      </c>
      <c r="IH500">
        <v>0</v>
      </c>
      <c r="II500">
        <v>0</v>
      </c>
      <c r="IJ500" t="s">
        <v>433</v>
      </c>
      <c r="IK500" t="s">
        <v>434</v>
      </c>
      <c r="IL500" t="s">
        <v>435</v>
      </c>
      <c r="IM500" t="s">
        <v>435</v>
      </c>
      <c r="IN500" t="s">
        <v>435</v>
      </c>
      <c r="IO500" t="s">
        <v>435</v>
      </c>
      <c r="IP500">
        <v>0</v>
      </c>
      <c r="IQ500">
        <v>100</v>
      </c>
      <c r="IR500">
        <v>100</v>
      </c>
      <c r="IS500">
        <v>-25.542</v>
      </c>
      <c r="IT500">
        <v>-3.8957</v>
      </c>
      <c r="IU500">
        <v>-16.5905</v>
      </c>
      <c r="IV500">
        <v>-0.025043</v>
      </c>
      <c r="IW500">
        <v>8.203140000000001E-06</v>
      </c>
      <c r="IX500">
        <v>-1.60171E-09</v>
      </c>
      <c r="IY500">
        <v>-3.895706883713562</v>
      </c>
      <c r="IZ500">
        <v>0</v>
      </c>
      <c r="JA500">
        <v>0</v>
      </c>
      <c r="JB500">
        <v>0</v>
      </c>
      <c r="JC500">
        <v>4</v>
      </c>
      <c r="JD500">
        <v>1967</v>
      </c>
      <c r="JE500">
        <v>1</v>
      </c>
      <c r="JF500">
        <v>28</v>
      </c>
      <c r="JG500">
        <v>44</v>
      </c>
      <c r="JH500">
        <v>43.9</v>
      </c>
      <c r="JI500">
        <v>1.17798</v>
      </c>
      <c r="JJ500">
        <v>2.62329</v>
      </c>
      <c r="JK500">
        <v>1.49658</v>
      </c>
      <c r="JL500">
        <v>2.3999</v>
      </c>
      <c r="JM500">
        <v>1.54907</v>
      </c>
      <c r="JN500">
        <v>2.41577</v>
      </c>
      <c r="JO500">
        <v>34.9444</v>
      </c>
      <c r="JP500">
        <v>13.9306</v>
      </c>
      <c r="JQ500">
        <v>18</v>
      </c>
      <c r="JR500">
        <v>499.482</v>
      </c>
      <c r="JS500">
        <v>421.206</v>
      </c>
      <c r="JT500">
        <v>25.5714</v>
      </c>
      <c r="JU500">
        <v>44.0844</v>
      </c>
      <c r="JV500">
        <v>30.0004</v>
      </c>
      <c r="JW500">
        <v>43.6615</v>
      </c>
      <c r="JX500">
        <v>43.4613</v>
      </c>
      <c r="JY500">
        <v>23.6474</v>
      </c>
      <c r="JZ500">
        <v>0</v>
      </c>
      <c r="KA500">
        <v>42.2184</v>
      </c>
      <c r="KB500">
        <v>20.097</v>
      </c>
      <c r="KC500">
        <v>399.97</v>
      </c>
      <c r="KD500">
        <v>22.0961</v>
      </c>
      <c r="KE500">
        <v>98.384</v>
      </c>
      <c r="KF500">
        <v>91.88590000000001</v>
      </c>
    </row>
    <row r="501" spans="1:292">
      <c r="A501">
        <v>483</v>
      </c>
      <c r="B501">
        <v>1694450797.5</v>
      </c>
      <c r="C501">
        <v>16717</v>
      </c>
      <c r="D501" t="s">
        <v>1410</v>
      </c>
      <c r="E501" t="s">
        <v>1411</v>
      </c>
      <c r="F501">
        <v>5</v>
      </c>
      <c r="G501" t="s">
        <v>1406</v>
      </c>
      <c r="H501">
        <v>1694450789.732143</v>
      </c>
      <c r="I501">
        <f>(J501)/1000</f>
        <v>0</v>
      </c>
      <c r="J501">
        <f>IF(DO501, AM501, AG501)</f>
        <v>0</v>
      </c>
      <c r="K501">
        <f>IF(DO501, AH501, AF501)</f>
        <v>0</v>
      </c>
      <c r="L501">
        <f>DQ501 - IF(AT501&gt;1, K501*DK501*100.0/(AV501*EE501), 0)</f>
        <v>0</v>
      </c>
      <c r="M501">
        <f>((S501-I501/2)*L501-K501)/(S501+I501/2)</f>
        <v>0</v>
      </c>
      <c r="N501">
        <f>M501*(DX501+DY501)/1000.0</f>
        <v>0</v>
      </c>
      <c r="O501">
        <f>(DQ501 - IF(AT501&gt;1, K501*DK501*100.0/(AV501*EE501), 0))*(DX501+DY501)/1000.0</f>
        <v>0</v>
      </c>
      <c r="P501">
        <f>2.0/((1/R501-1/Q501)+SIGN(R501)*SQRT((1/R501-1/Q501)*(1/R501-1/Q501) + 4*DL501/((DL501+1)*(DL501+1))*(2*1/R501*1/Q501-1/Q501*1/Q501)))</f>
        <v>0</v>
      </c>
      <c r="Q501">
        <f>IF(LEFT(DM501,1)&lt;&gt;"0",IF(LEFT(DM501,1)="1",3.0,DN501),$D$5+$E$5*(EE501*DX501/($K$5*1000))+$F$5*(EE501*DX501/($K$5*1000))*MAX(MIN(DK501,$J$5),$I$5)*MAX(MIN(DK501,$J$5),$I$5)+$G$5*MAX(MIN(DK501,$J$5),$I$5)*(EE501*DX501/($K$5*1000))+$H$5*(EE501*DX501/($K$5*1000))*(EE501*DX501/($K$5*1000)))</f>
        <v>0</v>
      </c>
      <c r="R501">
        <f>I501*(1000-(1000*0.61365*exp(17.502*V501/(240.97+V501))/(DX501+DY501)+DS501)/2)/(1000*0.61365*exp(17.502*V501/(240.97+V501))/(DX501+DY501)-DS501)</f>
        <v>0</v>
      </c>
      <c r="S501">
        <f>1/((DL501+1)/(P501/1.6)+1/(Q501/1.37)) + DL501/((DL501+1)/(P501/1.6) + DL501/(Q501/1.37))</f>
        <v>0</v>
      </c>
      <c r="T501">
        <f>(DG501*DJ501)</f>
        <v>0</v>
      </c>
      <c r="U501">
        <f>(DZ501+(T501+2*0.95*5.67E-8*(((DZ501+$B$9)+273)^4-(DZ501+273)^4)-44100*I501)/(1.84*29.3*Q501+8*0.95*5.67E-8*(DZ501+273)^3))</f>
        <v>0</v>
      </c>
      <c r="V501">
        <f>($C$9*EA501+$D$9*EB501+$E$9*U501)</f>
        <v>0</v>
      </c>
      <c r="W501">
        <f>0.61365*exp(17.502*V501/(240.97+V501))</f>
        <v>0</v>
      </c>
      <c r="X501">
        <f>(Y501/Z501*100)</f>
        <v>0</v>
      </c>
      <c r="Y501">
        <f>DS501*(DX501+DY501)/1000</f>
        <v>0</v>
      </c>
      <c r="Z501">
        <f>0.61365*exp(17.502*DZ501/(240.97+DZ501))</f>
        <v>0</v>
      </c>
      <c r="AA501">
        <f>(W501-DS501*(DX501+DY501)/1000)</f>
        <v>0</v>
      </c>
      <c r="AB501">
        <f>(-I501*44100)</f>
        <v>0</v>
      </c>
      <c r="AC501">
        <f>2*29.3*Q501*0.92*(DZ501-V501)</f>
        <v>0</v>
      </c>
      <c r="AD501">
        <f>2*0.95*5.67E-8*(((DZ501+$B$9)+273)^4-(V501+273)^4)</f>
        <v>0</v>
      </c>
      <c r="AE501">
        <f>T501+AD501+AB501+AC501</f>
        <v>0</v>
      </c>
      <c r="AF501">
        <f>DW501*AT501*(DR501-DQ501*(1000-AT501*DT501)/(1000-AT501*DS501))/(100*DK501)</f>
        <v>0</v>
      </c>
      <c r="AG501">
        <f>1000*DW501*AT501*(DS501-DT501)/(100*DK501*(1000-AT501*DS501))</f>
        <v>0</v>
      </c>
      <c r="AH501">
        <f>(AI501 - AJ501 - DX501*1E3/(8.314*(DZ501+273.15)) * AL501/DW501 * AK501) * DW501/(100*DK501) * (1000 - DT501)/1000</f>
        <v>0</v>
      </c>
      <c r="AI501">
        <v>420.9158387289168</v>
      </c>
      <c r="AJ501">
        <v>389.108915151515</v>
      </c>
      <c r="AK501">
        <v>-0.9122678850145834</v>
      </c>
      <c r="AL501">
        <v>66.03440278671772</v>
      </c>
      <c r="AM501">
        <f>(AO501 - AN501 + DX501*1E3/(8.314*(DZ501+273.15)) * AQ501/DW501 * AP501) * DW501/(100*DK501) * 1000/(1000 - AO501)</f>
        <v>0</v>
      </c>
      <c r="AN501">
        <v>20.85199482810784</v>
      </c>
      <c r="AO501">
        <v>27.11225272727272</v>
      </c>
      <c r="AP501">
        <v>-3.009939246012198E-05</v>
      </c>
      <c r="AQ501">
        <v>102.5964003411266</v>
      </c>
      <c r="AR501">
        <v>0</v>
      </c>
      <c r="AS501">
        <v>0</v>
      </c>
      <c r="AT501">
        <f>IF(AR501*$H$15&gt;=AV501,1.0,(AV501/(AV501-AR501*$H$15)))</f>
        <v>0</v>
      </c>
      <c r="AU501">
        <f>(AT501-1)*100</f>
        <v>0</v>
      </c>
      <c r="AV501">
        <f>MAX(0,($B$15+$C$15*EE501)/(1+$D$15*EE501)*DX501/(DZ501+273)*$E$15)</f>
        <v>0</v>
      </c>
      <c r="AW501" t="s">
        <v>429</v>
      </c>
      <c r="AX501" t="s">
        <v>429</v>
      </c>
      <c r="AY501">
        <v>0</v>
      </c>
      <c r="AZ501">
        <v>0</v>
      </c>
      <c r="BA501">
        <f>1-AY501/AZ501</f>
        <v>0</v>
      </c>
      <c r="BB501">
        <v>0</v>
      </c>
      <c r="BC501" t="s">
        <v>429</v>
      </c>
      <c r="BD501" t="s">
        <v>429</v>
      </c>
      <c r="BE501">
        <v>0</v>
      </c>
      <c r="BF501">
        <v>0</v>
      </c>
      <c r="BG501">
        <f>1-BE501/BF501</f>
        <v>0</v>
      </c>
      <c r="BH501">
        <v>0.5</v>
      </c>
      <c r="BI501">
        <f>DH501</f>
        <v>0</v>
      </c>
      <c r="BJ501">
        <f>K501</f>
        <v>0</v>
      </c>
      <c r="BK501">
        <f>BG501*BH501*BI501</f>
        <v>0</v>
      </c>
      <c r="BL501">
        <f>(BJ501-BB501)/BI501</f>
        <v>0</v>
      </c>
      <c r="BM501">
        <f>(AZ501-BF501)/BF501</f>
        <v>0</v>
      </c>
      <c r="BN501">
        <f>AY501/(BA501+AY501/BF501)</f>
        <v>0</v>
      </c>
      <c r="BO501" t="s">
        <v>429</v>
      </c>
      <c r="BP501">
        <v>0</v>
      </c>
      <c r="BQ501">
        <f>IF(BP501&lt;&gt;0, BP501, BN501)</f>
        <v>0</v>
      </c>
      <c r="BR501">
        <f>1-BQ501/BF501</f>
        <v>0</v>
      </c>
      <c r="BS501">
        <f>(BF501-BE501)/(BF501-BQ501)</f>
        <v>0</v>
      </c>
      <c r="BT501">
        <f>(AZ501-BF501)/(AZ501-BQ501)</f>
        <v>0</v>
      </c>
      <c r="BU501">
        <f>(BF501-BE501)/(BF501-AY501)</f>
        <v>0</v>
      </c>
      <c r="BV501">
        <f>(AZ501-BF501)/(AZ501-AY501)</f>
        <v>0</v>
      </c>
      <c r="BW501">
        <f>(BS501*BQ501/BE501)</f>
        <v>0</v>
      </c>
      <c r="BX501">
        <f>(1-BW501)</f>
        <v>0</v>
      </c>
      <c r="DG501">
        <f>$B$13*EF501+$C$13*EG501+$F$13*ER501*(1-EU501)</f>
        <v>0</v>
      </c>
      <c r="DH501">
        <f>DG501*DI501</f>
        <v>0</v>
      </c>
      <c r="DI501">
        <f>($B$13*$D$11+$C$13*$D$11+$F$13*((FE501+EW501)/MAX(FE501+EW501+FF501, 0.1)*$I$11+FF501/MAX(FE501+EW501+FF501, 0.1)*$J$11))/($B$13+$C$13+$F$13)</f>
        <v>0</v>
      </c>
      <c r="DJ501">
        <f>($B$13*$K$11+$C$13*$K$11+$F$13*((FE501+EW501)/MAX(FE501+EW501+FF501, 0.1)*$P$11+FF501/MAX(FE501+EW501+FF501, 0.1)*$Q$11))/($B$13+$C$13+$F$13)</f>
        <v>0</v>
      </c>
      <c r="DK501">
        <v>4.8</v>
      </c>
      <c r="DL501">
        <v>0.5</v>
      </c>
      <c r="DM501" t="s">
        <v>430</v>
      </c>
      <c r="DN501">
        <v>2</v>
      </c>
      <c r="DO501" t="b">
        <v>1</v>
      </c>
      <c r="DP501">
        <v>1694450789.732143</v>
      </c>
      <c r="DQ501">
        <v>381.5980357142857</v>
      </c>
      <c r="DR501">
        <v>417.0872857142858</v>
      </c>
      <c r="DS501">
        <v>27.12407142857143</v>
      </c>
      <c r="DT501">
        <v>20.84942142857142</v>
      </c>
      <c r="DU501">
        <v>407.13275</v>
      </c>
      <c r="DV501">
        <v>31.019775</v>
      </c>
      <c r="DW501">
        <v>499.9570714285715</v>
      </c>
      <c r="DX501">
        <v>84.35789999999999</v>
      </c>
      <c r="DY501">
        <v>0.09990692857142858</v>
      </c>
      <c r="DZ501">
        <v>31.33227857142857</v>
      </c>
      <c r="EA501">
        <v>31.59211785714286</v>
      </c>
      <c r="EB501">
        <v>999.9000000000002</v>
      </c>
      <c r="EC501">
        <v>0</v>
      </c>
      <c r="ED501">
        <v>0</v>
      </c>
      <c r="EE501">
        <v>9992.809642857143</v>
      </c>
      <c r="EF501">
        <v>0</v>
      </c>
      <c r="EG501">
        <v>1842.705714285715</v>
      </c>
      <c r="EH501">
        <v>-35.48920714285715</v>
      </c>
      <c r="EI501">
        <v>392.2370714285715</v>
      </c>
      <c r="EJ501">
        <v>425.9684285714285</v>
      </c>
      <c r="EK501">
        <v>6.274642857142859</v>
      </c>
      <c r="EL501">
        <v>417.0872857142858</v>
      </c>
      <c r="EM501">
        <v>20.84942142857142</v>
      </c>
      <c r="EN501">
        <v>2.288129285714286</v>
      </c>
      <c r="EO501">
        <v>1.758812857142857</v>
      </c>
      <c r="EP501">
        <v>19.593075</v>
      </c>
      <c r="EQ501">
        <v>15.42547857142857</v>
      </c>
      <c r="ER501">
        <v>2000.019285714286</v>
      </c>
      <c r="ES501">
        <v>0.98000425</v>
      </c>
      <c r="ET501">
        <v>0.01999605357142858</v>
      </c>
      <c r="EU501">
        <v>0</v>
      </c>
      <c r="EV501">
        <v>697.0908214285713</v>
      </c>
      <c r="EW501">
        <v>5.00078</v>
      </c>
      <c r="EX501">
        <v>15954.80714285714</v>
      </c>
      <c r="EY501">
        <v>16379.81071428572</v>
      </c>
      <c r="EZ501">
        <v>50.44167857142856</v>
      </c>
      <c r="FA501">
        <v>51.91485714285714</v>
      </c>
      <c r="FB501">
        <v>50.83007142857142</v>
      </c>
      <c r="FC501">
        <v>51.20957142857143</v>
      </c>
      <c r="FD501">
        <v>50.82799999999999</v>
      </c>
      <c r="FE501">
        <v>1955.123928571429</v>
      </c>
      <c r="FF501">
        <v>39.89535714285715</v>
      </c>
      <c r="FG501">
        <v>0</v>
      </c>
      <c r="FH501">
        <v>1694450798.1</v>
      </c>
      <c r="FI501">
        <v>0</v>
      </c>
      <c r="FJ501">
        <v>697.0879999999999</v>
      </c>
      <c r="FK501">
        <v>0.8903247844388766</v>
      </c>
      <c r="FL501">
        <v>7.193162442179709</v>
      </c>
      <c r="FM501">
        <v>15954.66153846154</v>
      </c>
      <c r="FN501">
        <v>15</v>
      </c>
      <c r="FO501">
        <v>1694448160</v>
      </c>
      <c r="FP501" t="s">
        <v>1407</v>
      </c>
      <c r="FQ501">
        <v>1694448153.5</v>
      </c>
      <c r="FR501">
        <v>1694448160</v>
      </c>
      <c r="FS501">
        <v>7</v>
      </c>
      <c r="FT501">
        <v>0.018</v>
      </c>
      <c r="FU501">
        <v>0.03</v>
      </c>
      <c r="FV501">
        <v>-26.277</v>
      </c>
      <c r="FW501">
        <v>-3.759</v>
      </c>
      <c r="FX501">
        <v>420</v>
      </c>
      <c r="FY501">
        <v>21</v>
      </c>
      <c r="FZ501">
        <v>0.18</v>
      </c>
      <c r="GA501">
        <v>0.04</v>
      </c>
      <c r="GB501">
        <v>-36.43554634146341</v>
      </c>
      <c r="GC501">
        <v>20.62315191637625</v>
      </c>
      <c r="GD501">
        <v>2.704056961091626</v>
      </c>
      <c r="GE501">
        <v>0</v>
      </c>
      <c r="GF501">
        <v>6.277089268292682</v>
      </c>
      <c r="GG501">
        <v>-0.06004850174214825</v>
      </c>
      <c r="GH501">
        <v>0.006888997020786794</v>
      </c>
      <c r="GI501">
        <v>1</v>
      </c>
      <c r="GJ501">
        <v>1</v>
      </c>
      <c r="GK501">
        <v>2</v>
      </c>
      <c r="GL501" t="s">
        <v>438</v>
      </c>
      <c r="GM501">
        <v>3.10493</v>
      </c>
      <c r="GN501">
        <v>2.75778</v>
      </c>
      <c r="GO501">
        <v>0.0769516</v>
      </c>
      <c r="GP501">
        <v>0.0771751</v>
      </c>
      <c r="GQ501">
        <v>0.117638</v>
      </c>
      <c r="GR501">
        <v>0.089563</v>
      </c>
      <c r="GS501">
        <v>23210.7</v>
      </c>
      <c r="GT501">
        <v>21848.6</v>
      </c>
      <c r="GU501">
        <v>25731.1</v>
      </c>
      <c r="GV501">
        <v>24051.7</v>
      </c>
      <c r="GW501">
        <v>36510.1</v>
      </c>
      <c r="GX501">
        <v>32092.8</v>
      </c>
      <c r="GY501">
        <v>45035.2</v>
      </c>
      <c r="GZ501">
        <v>38132</v>
      </c>
      <c r="HA501">
        <v>1.73692</v>
      </c>
      <c r="HB501">
        <v>1.60215</v>
      </c>
      <c r="HC501">
        <v>-0.073418</v>
      </c>
      <c r="HD501">
        <v>0</v>
      </c>
      <c r="HE501">
        <v>32.7635</v>
      </c>
      <c r="HF501">
        <v>999.9</v>
      </c>
      <c r="HG501">
        <v>45.8</v>
      </c>
      <c r="HH501">
        <v>32.4</v>
      </c>
      <c r="HI501">
        <v>26.5163</v>
      </c>
      <c r="HJ501">
        <v>61.2553</v>
      </c>
      <c r="HK501">
        <v>23.6218</v>
      </c>
      <c r="HL501">
        <v>1</v>
      </c>
      <c r="HM501">
        <v>1.50026</v>
      </c>
      <c r="HN501">
        <v>9.28105</v>
      </c>
      <c r="HO501">
        <v>20.0673</v>
      </c>
      <c r="HP501">
        <v>5.20636</v>
      </c>
      <c r="HQ501">
        <v>11.9921</v>
      </c>
      <c r="HR501">
        <v>4.96</v>
      </c>
      <c r="HS501">
        <v>3.2742</v>
      </c>
      <c r="HT501">
        <v>9999</v>
      </c>
      <c r="HU501">
        <v>9999</v>
      </c>
      <c r="HV501">
        <v>9999</v>
      </c>
      <c r="HW501">
        <v>165.1</v>
      </c>
      <c r="HX501">
        <v>1.86374</v>
      </c>
      <c r="HY501">
        <v>1.85979</v>
      </c>
      <c r="HZ501">
        <v>1.85806</v>
      </c>
      <c r="IA501">
        <v>1.85948</v>
      </c>
      <c r="IB501">
        <v>1.85959</v>
      </c>
      <c r="IC501">
        <v>1.85806</v>
      </c>
      <c r="ID501">
        <v>1.85715</v>
      </c>
      <c r="IE501">
        <v>1.85211</v>
      </c>
      <c r="IF501">
        <v>0</v>
      </c>
      <c r="IG501">
        <v>0</v>
      </c>
      <c r="IH501">
        <v>0</v>
      </c>
      <c r="II501">
        <v>0</v>
      </c>
      <c r="IJ501" t="s">
        <v>433</v>
      </c>
      <c r="IK501" t="s">
        <v>434</v>
      </c>
      <c r="IL501" t="s">
        <v>435</v>
      </c>
      <c r="IM501" t="s">
        <v>435</v>
      </c>
      <c r="IN501" t="s">
        <v>435</v>
      </c>
      <c r="IO501" t="s">
        <v>435</v>
      </c>
      <c r="IP501">
        <v>0</v>
      </c>
      <c r="IQ501">
        <v>100</v>
      </c>
      <c r="IR501">
        <v>100</v>
      </c>
      <c r="IS501">
        <v>-25.461</v>
      </c>
      <c r="IT501">
        <v>-3.8958</v>
      </c>
      <c r="IU501">
        <v>-16.5905</v>
      </c>
      <c r="IV501">
        <v>-0.025043</v>
      </c>
      <c r="IW501">
        <v>8.203140000000001E-06</v>
      </c>
      <c r="IX501">
        <v>-1.60171E-09</v>
      </c>
      <c r="IY501">
        <v>-3.895706883713562</v>
      </c>
      <c r="IZ501">
        <v>0</v>
      </c>
      <c r="JA501">
        <v>0</v>
      </c>
      <c r="JB501">
        <v>0</v>
      </c>
      <c r="JC501">
        <v>4</v>
      </c>
      <c r="JD501">
        <v>1967</v>
      </c>
      <c r="JE501">
        <v>1</v>
      </c>
      <c r="JF501">
        <v>28</v>
      </c>
      <c r="JG501">
        <v>44.1</v>
      </c>
      <c r="JH501">
        <v>44</v>
      </c>
      <c r="JI501">
        <v>1.14624</v>
      </c>
      <c r="JJ501">
        <v>2.63184</v>
      </c>
      <c r="JK501">
        <v>1.49658</v>
      </c>
      <c r="JL501">
        <v>2.3999</v>
      </c>
      <c r="JM501">
        <v>1.54907</v>
      </c>
      <c r="JN501">
        <v>2.43164</v>
      </c>
      <c r="JO501">
        <v>34.9444</v>
      </c>
      <c r="JP501">
        <v>13.9306</v>
      </c>
      <c r="JQ501">
        <v>18</v>
      </c>
      <c r="JR501">
        <v>499.625</v>
      </c>
      <c r="JS501">
        <v>421.279</v>
      </c>
      <c r="JT501">
        <v>25.5724</v>
      </c>
      <c r="JU501">
        <v>44.086</v>
      </c>
      <c r="JV501">
        <v>30.0002</v>
      </c>
      <c r="JW501">
        <v>43.6661</v>
      </c>
      <c r="JX501">
        <v>43.4658</v>
      </c>
      <c r="JY501">
        <v>22.9306</v>
      </c>
      <c r="JZ501">
        <v>0</v>
      </c>
      <c r="KA501">
        <v>42.2184</v>
      </c>
      <c r="KB501">
        <v>20.097</v>
      </c>
      <c r="KC501">
        <v>379.884</v>
      </c>
      <c r="KD501">
        <v>22.0961</v>
      </c>
      <c r="KE501">
        <v>98.38379999999999</v>
      </c>
      <c r="KF501">
        <v>91.8857</v>
      </c>
    </row>
    <row r="502" spans="1:292">
      <c r="A502">
        <v>484</v>
      </c>
      <c r="B502">
        <v>1694450802.5</v>
      </c>
      <c r="C502">
        <v>16722</v>
      </c>
      <c r="D502" t="s">
        <v>1412</v>
      </c>
      <c r="E502" t="s">
        <v>1413</v>
      </c>
      <c r="F502">
        <v>5</v>
      </c>
      <c r="G502" t="s">
        <v>1406</v>
      </c>
      <c r="H502">
        <v>1694450795</v>
      </c>
      <c r="I502">
        <f>(J502)/1000</f>
        <v>0</v>
      </c>
      <c r="J502">
        <f>IF(DO502, AM502, AG502)</f>
        <v>0</v>
      </c>
      <c r="K502">
        <f>IF(DO502, AH502, AF502)</f>
        <v>0</v>
      </c>
      <c r="L502">
        <f>DQ502 - IF(AT502&gt;1, K502*DK502*100.0/(AV502*EE502), 0)</f>
        <v>0</v>
      </c>
      <c r="M502">
        <f>((S502-I502/2)*L502-K502)/(S502+I502/2)</f>
        <v>0</v>
      </c>
      <c r="N502">
        <f>M502*(DX502+DY502)/1000.0</f>
        <v>0</v>
      </c>
      <c r="O502">
        <f>(DQ502 - IF(AT502&gt;1, K502*DK502*100.0/(AV502*EE502), 0))*(DX502+DY502)/1000.0</f>
        <v>0</v>
      </c>
      <c r="P502">
        <f>2.0/((1/R502-1/Q502)+SIGN(R502)*SQRT((1/R502-1/Q502)*(1/R502-1/Q502) + 4*DL502/((DL502+1)*(DL502+1))*(2*1/R502*1/Q502-1/Q502*1/Q502)))</f>
        <v>0</v>
      </c>
      <c r="Q502">
        <f>IF(LEFT(DM502,1)&lt;&gt;"0",IF(LEFT(DM502,1)="1",3.0,DN502),$D$5+$E$5*(EE502*DX502/($K$5*1000))+$F$5*(EE502*DX502/($K$5*1000))*MAX(MIN(DK502,$J$5),$I$5)*MAX(MIN(DK502,$J$5),$I$5)+$G$5*MAX(MIN(DK502,$J$5),$I$5)*(EE502*DX502/($K$5*1000))+$H$5*(EE502*DX502/($K$5*1000))*(EE502*DX502/($K$5*1000)))</f>
        <v>0</v>
      </c>
      <c r="R502">
        <f>I502*(1000-(1000*0.61365*exp(17.502*V502/(240.97+V502))/(DX502+DY502)+DS502)/2)/(1000*0.61365*exp(17.502*V502/(240.97+V502))/(DX502+DY502)-DS502)</f>
        <v>0</v>
      </c>
      <c r="S502">
        <f>1/((DL502+1)/(P502/1.6)+1/(Q502/1.37)) + DL502/((DL502+1)/(P502/1.6) + DL502/(Q502/1.37))</f>
        <v>0</v>
      </c>
      <c r="T502">
        <f>(DG502*DJ502)</f>
        <v>0</v>
      </c>
      <c r="U502">
        <f>(DZ502+(T502+2*0.95*5.67E-8*(((DZ502+$B$9)+273)^4-(DZ502+273)^4)-44100*I502)/(1.84*29.3*Q502+8*0.95*5.67E-8*(DZ502+273)^3))</f>
        <v>0</v>
      </c>
      <c r="V502">
        <f>($C$9*EA502+$D$9*EB502+$E$9*U502)</f>
        <v>0</v>
      </c>
      <c r="W502">
        <f>0.61365*exp(17.502*V502/(240.97+V502))</f>
        <v>0</v>
      </c>
      <c r="X502">
        <f>(Y502/Z502*100)</f>
        <v>0</v>
      </c>
      <c r="Y502">
        <f>DS502*(DX502+DY502)/1000</f>
        <v>0</v>
      </c>
      <c r="Z502">
        <f>0.61365*exp(17.502*DZ502/(240.97+DZ502))</f>
        <v>0</v>
      </c>
      <c r="AA502">
        <f>(W502-DS502*(DX502+DY502)/1000)</f>
        <v>0</v>
      </c>
      <c r="AB502">
        <f>(-I502*44100)</f>
        <v>0</v>
      </c>
      <c r="AC502">
        <f>2*29.3*Q502*0.92*(DZ502-V502)</f>
        <v>0</v>
      </c>
      <c r="AD502">
        <f>2*0.95*5.67E-8*(((DZ502+$B$9)+273)^4-(V502+273)^4)</f>
        <v>0</v>
      </c>
      <c r="AE502">
        <f>T502+AD502+AB502+AC502</f>
        <v>0</v>
      </c>
      <c r="AF502">
        <f>DW502*AT502*(DR502-DQ502*(1000-AT502*DT502)/(1000-AT502*DS502))/(100*DK502)</f>
        <v>0</v>
      </c>
      <c r="AG502">
        <f>1000*DW502*AT502*(DS502-DT502)/(100*DK502*(1000-AT502*DS502))</f>
        <v>0</v>
      </c>
      <c r="AH502">
        <f>(AI502 - AJ502 - DX502*1E3/(8.314*(DZ502+273.15)) * AL502/DW502 * AK502) * DW502/(100*DK502) * (1000 - DT502)/1000</f>
        <v>0</v>
      </c>
      <c r="AI502">
        <v>406.5750806501009</v>
      </c>
      <c r="AJ502">
        <v>379.9939696969696</v>
      </c>
      <c r="AK502">
        <v>-1.966683496385729</v>
      </c>
      <c r="AL502">
        <v>66.03440278671772</v>
      </c>
      <c r="AM502">
        <f>(AO502 - AN502 + DX502*1E3/(8.314*(DZ502+273.15)) * AQ502/DW502 * AP502) * DW502/(100*DK502) * 1000/(1000 - AO502)</f>
        <v>0</v>
      </c>
      <c r="AN502">
        <v>20.84966852904406</v>
      </c>
      <c r="AO502">
        <v>27.10909212121212</v>
      </c>
      <c r="AP502">
        <v>2.561959052343646E-06</v>
      </c>
      <c r="AQ502">
        <v>102.5964003411266</v>
      </c>
      <c r="AR502">
        <v>0</v>
      </c>
      <c r="AS502">
        <v>0</v>
      </c>
      <c r="AT502">
        <f>IF(AR502*$H$15&gt;=AV502,1.0,(AV502/(AV502-AR502*$H$15)))</f>
        <v>0</v>
      </c>
      <c r="AU502">
        <f>(AT502-1)*100</f>
        <v>0</v>
      </c>
      <c r="AV502">
        <f>MAX(0,($B$15+$C$15*EE502)/(1+$D$15*EE502)*DX502/(DZ502+273)*$E$15)</f>
        <v>0</v>
      </c>
      <c r="AW502" t="s">
        <v>429</v>
      </c>
      <c r="AX502" t="s">
        <v>429</v>
      </c>
      <c r="AY502">
        <v>0</v>
      </c>
      <c r="AZ502">
        <v>0</v>
      </c>
      <c r="BA502">
        <f>1-AY502/AZ502</f>
        <v>0</v>
      </c>
      <c r="BB502">
        <v>0</v>
      </c>
      <c r="BC502" t="s">
        <v>429</v>
      </c>
      <c r="BD502" t="s">
        <v>429</v>
      </c>
      <c r="BE502">
        <v>0</v>
      </c>
      <c r="BF502">
        <v>0</v>
      </c>
      <c r="BG502">
        <f>1-BE502/BF502</f>
        <v>0</v>
      </c>
      <c r="BH502">
        <v>0.5</v>
      </c>
      <c r="BI502">
        <f>DH502</f>
        <v>0</v>
      </c>
      <c r="BJ502">
        <f>K502</f>
        <v>0</v>
      </c>
      <c r="BK502">
        <f>BG502*BH502*BI502</f>
        <v>0</v>
      </c>
      <c r="BL502">
        <f>(BJ502-BB502)/BI502</f>
        <v>0</v>
      </c>
      <c r="BM502">
        <f>(AZ502-BF502)/BF502</f>
        <v>0</v>
      </c>
      <c r="BN502">
        <f>AY502/(BA502+AY502/BF502)</f>
        <v>0</v>
      </c>
      <c r="BO502" t="s">
        <v>429</v>
      </c>
      <c r="BP502">
        <v>0</v>
      </c>
      <c r="BQ502">
        <f>IF(BP502&lt;&gt;0, BP502, BN502)</f>
        <v>0</v>
      </c>
      <c r="BR502">
        <f>1-BQ502/BF502</f>
        <v>0</v>
      </c>
      <c r="BS502">
        <f>(BF502-BE502)/(BF502-BQ502)</f>
        <v>0</v>
      </c>
      <c r="BT502">
        <f>(AZ502-BF502)/(AZ502-BQ502)</f>
        <v>0</v>
      </c>
      <c r="BU502">
        <f>(BF502-BE502)/(BF502-AY502)</f>
        <v>0</v>
      </c>
      <c r="BV502">
        <f>(AZ502-BF502)/(AZ502-AY502)</f>
        <v>0</v>
      </c>
      <c r="BW502">
        <f>(BS502*BQ502/BE502)</f>
        <v>0</v>
      </c>
      <c r="BX502">
        <f>(1-BW502)</f>
        <v>0</v>
      </c>
      <c r="DG502">
        <f>$B$13*EF502+$C$13*EG502+$F$13*ER502*(1-EU502)</f>
        <v>0</v>
      </c>
      <c r="DH502">
        <f>DG502*DI502</f>
        <v>0</v>
      </c>
      <c r="DI502">
        <f>($B$13*$D$11+$C$13*$D$11+$F$13*((FE502+EW502)/MAX(FE502+EW502+FF502, 0.1)*$I$11+FF502/MAX(FE502+EW502+FF502, 0.1)*$J$11))/($B$13+$C$13+$F$13)</f>
        <v>0</v>
      </c>
      <c r="DJ502">
        <f>($B$13*$K$11+$C$13*$K$11+$F$13*((FE502+EW502)/MAX(FE502+EW502+FF502, 0.1)*$P$11+FF502/MAX(FE502+EW502+FF502, 0.1)*$Q$11))/($B$13+$C$13+$F$13)</f>
        <v>0</v>
      </c>
      <c r="DK502">
        <v>4.8</v>
      </c>
      <c r="DL502">
        <v>0.5</v>
      </c>
      <c r="DM502" t="s">
        <v>430</v>
      </c>
      <c r="DN502">
        <v>2</v>
      </c>
      <c r="DO502" t="b">
        <v>1</v>
      </c>
      <c r="DP502">
        <v>1694450795</v>
      </c>
      <c r="DQ502">
        <v>378.7270740740741</v>
      </c>
      <c r="DR502">
        <v>409.4001481481481</v>
      </c>
      <c r="DS502">
        <v>27.11783333333333</v>
      </c>
      <c r="DT502">
        <v>20.85024074074074</v>
      </c>
      <c r="DU502">
        <v>404.2056296296295</v>
      </c>
      <c r="DV502">
        <v>31.01353703703704</v>
      </c>
      <c r="DW502">
        <v>499.9462592592593</v>
      </c>
      <c r="DX502">
        <v>84.35803703703704</v>
      </c>
      <c r="DY502">
        <v>0.09995841851851851</v>
      </c>
      <c r="DZ502">
        <v>31.32933703703704</v>
      </c>
      <c r="EA502">
        <v>31.58097777777778</v>
      </c>
      <c r="EB502">
        <v>999.9000000000001</v>
      </c>
      <c r="EC502">
        <v>0</v>
      </c>
      <c r="ED502">
        <v>0</v>
      </c>
      <c r="EE502">
        <v>9995.692962962963</v>
      </c>
      <c r="EF502">
        <v>0</v>
      </c>
      <c r="EG502">
        <v>1843.262222222223</v>
      </c>
      <c r="EH502">
        <v>-30.67297407407408</v>
      </c>
      <c r="EI502">
        <v>389.2837407407408</v>
      </c>
      <c r="EJ502">
        <v>418.1181111111112</v>
      </c>
      <c r="EK502">
        <v>6.267587407407409</v>
      </c>
      <c r="EL502">
        <v>409.4001481481481</v>
      </c>
      <c r="EM502">
        <v>20.85024074074074</v>
      </c>
      <c r="EN502">
        <v>2.287607037037037</v>
      </c>
      <c r="EO502">
        <v>1.758884814814815</v>
      </c>
      <c r="EP502">
        <v>19.5894</v>
      </c>
      <c r="EQ502">
        <v>15.42611851851852</v>
      </c>
      <c r="ER502">
        <v>2000.027407407407</v>
      </c>
      <c r="ES502">
        <v>0.9800078888888891</v>
      </c>
      <c r="ET502">
        <v>0.01999251481481482</v>
      </c>
      <c r="EU502">
        <v>0</v>
      </c>
      <c r="EV502">
        <v>696.9964444444443</v>
      </c>
      <c r="EW502">
        <v>5.00078</v>
      </c>
      <c r="EX502">
        <v>15951.44074074074</v>
      </c>
      <c r="EY502">
        <v>16379.88888888889</v>
      </c>
      <c r="EZ502">
        <v>50.4511111111111</v>
      </c>
      <c r="FA502">
        <v>51.90255555555556</v>
      </c>
      <c r="FB502">
        <v>50.81922222222223</v>
      </c>
      <c r="FC502">
        <v>51.2081111111111</v>
      </c>
      <c r="FD502">
        <v>50.82162962962963</v>
      </c>
      <c r="FE502">
        <v>1955.137407407408</v>
      </c>
      <c r="FF502">
        <v>39.89000000000001</v>
      </c>
      <c r="FG502">
        <v>0</v>
      </c>
      <c r="FH502">
        <v>1694450802.9</v>
      </c>
      <c r="FI502">
        <v>0</v>
      </c>
      <c r="FJ502">
        <v>697.0087307692307</v>
      </c>
      <c r="FK502">
        <v>-1.99805128580319</v>
      </c>
      <c r="FL502">
        <v>-62.97777790014751</v>
      </c>
      <c r="FM502">
        <v>15950.95769230769</v>
      </c>
      <c r="FN502">
        <v>15</v>
      </c>
      <c r="FO502">
        <v>1694448160</v>
      </c>
      <c r="FP502" t="s">
        <v>1407</v>
      </c>
      <c r="FQ502">
        <v>1694448153.5</v>
      </c>
      <c r="FR502">
        <v>1694448160</v>
      </c>
      <c r="FS502">
        <v>7</v>
      </c>
      <c r="FT502">
        <v>0.018</v>
      </c>
      <c r="FU502">
        <v>0.03</v>
      </c>
      <c r="FV502">
        <v>-26.277</v>
      </c>
      <c r="FW502">
        <v>-3.759</v>
      </c>
      <c r="FX502">
        <v>420</v>
      </c>
      <c r="FY502">
        <v>21</v>
      </c>
      <c r="FZ502">
        <v>0.18</v>
      </c>
      <c r="GA502">
        <v>0.04</v>
      </c>
      <c r="GB502">
        <v>-32.68483</v>
      </c>
      <c r="GC502">
        <v>56.67061463414645</v>
      </c>
      <c r="GD502">
        <v>5.806299778912556</v>
      </c>
      <c r="GE502">
        <v>0</v>
      </c>
      <c r="GF502">
        <v>6.271439750000001</v>
      </c>
      <c r="GG502">
        <v>-0.08751636022513944</v>
      </c>
      <c r="GH502">
        <v>0.008744330588301182</v>
      </c>
      <c r="GI502">
        <v>1</v>
      </c>
      <c r="GJ502">
        <v>1</v>
      </c>
      <c r="GK502">
        <v>2</v>
      </c>
      <c r="GL502" t="s">
        <v>438</v>
      </c>
      <c r="GM502">
        <v>3.10484</v>
      </c>
      <c r="GN502">
        <v>2.75807</v>
      </c>
      <c r="GO502">
        <v>0.07555050000000001</v>
      </c>
      <c r="GP502">
        <v>0.07490140000000001</v>
      </c>
      <c r="GQ502">
        <v>0.117621</v>
      </c>
      <c r="GR502">
        <v>0.0895473</v>
      </c>
      <c r="GS502">
        <v>23245.7</v>
      </c>
      <c r="GT502">
        <v>21902.4</v>
      </c>
      <c r="GU502">
        <v>25730.9</v>
      </c>
      <c r="GV502">
        <v>24051.8</v>
      </c>
      <c r="GW502">
        <v>36510.6</v>
      </c>
      <c r="GX502">
        <v>32093</v>
      </c>
      <c r="GY502">
        <v>45035.3</v>
      </c>
      <c r="GZ502">
        <v>38131.9</v>
      </c>
      <c r="HA502">
        <v>1.73665</v>
      </c>
      <c r="HB502">
        <v>1.602</v>
      </c>
      <c r="HC502">
        <v>-0.07297099999999999</v>
      </c>
      <c r="HD502">
        <v>0</v>
      </c>
      <c r="HE502">
        <v>32.7534</v>
      </c>
      <c r="HF502">
        <v>999.9</v>
      </c>
      <c r="HG502">
        <v>45.8</v>
      </c>
      <c r="HH502">
        <v>32.4</v>
      </c>
      <c r="HI502">
        <v>26.5162</v>
      </c>
      <c r="HJ502">
        <v>61.6853</v>
      </c>
      <c r="HK502">
        <v>23.8462</v>
      </c>
      <c r="HL502">
        <v>1</v>
      </c>
      <c r="HM502">
        <v>1.5004</v>
      </c>
      <c r="HN502">
        <v>9.28105</v>
      </c>
      <c r="HO502">
        <v>20.067</v>
      </c>
      <c r="HP502">
        <v>5.20606</v>
      </c>
      <c r="HQ502">
        <v>11.992</v>
      </c>
      <c r="HR502">
        <v>4.95985</v>
      </c>
      <c r="HS502">
        <v>3.27423</v>
      </c>
      <c r="HT502">
        <v>9999</v>
      </c>
      <c r="HU502">
        <v>9999</v>
      </c>
      <c r="HV502">
        <v>9999</v>
      </c>
      <c r="HW502">
        <v>165.1</v>
      </c>
      <c r="HX502">
        <v>1.86375</v>
      </c>
      <c r="HY502">
        <v>1.85983</v>
      </c>
      <c r="HZ502">
        <v>1.85806</v>
      </c>
      <c r="IA502">
        <v>1.85947</v>
      </c>
      <c r="IB502">
        <v>1.85959</v>
      </c>
      <c r="IC502">
        <v>1.85806</v>
      </c>
      <c r="ID502">
        <v>1.85715</v>
      </c>
      <c r="IE502">
        <v>1.85211</v>
      </c>
      <c r="IF502">
        <v>0</v>
      </c>
      <c r="IG502">
        <v>0</v>
      </c>
      <c r="IH502">
        <v>0</v>
      </c>
      <c r="II502">
        <v>0</v>
      </c>
      <c r="IJ502" t="s">
        <v>433</v>
      </c>
      <c r="IK502" t="s">
        <v>434</v>
      </c>
      <c r="IL502" t="s">
        <v>435</v>
      </c>
      <c r="IM502" t="s">
        <v>435</v>
      </c>
      <c r="IN502" t="s">
        <v>435</v>
      </c>
      <c r="IO502" t="s">
        <v>435</v>
      </c>
      <c r="IP502">
        <v>0</v>
      </c>
      <c r="IQ502">
        <v>100</v>
      </c>
      <c r="IR502">
        <v>100</v>
      </c>
      <c r="IS502">
        <v>-25.28</v>
      </c>
      <c r="IT502">
        <v>-3.8958</v>
      </c>
      <c r="IU502">
        <v>-16.5905</v>
      </c>
      <c r="IV502">
        <v>-0.025043</v>
      </c>
      <c r="IW502">
        <v>8.203140000000001E-06</v>
      </c>
      <c r="IX502">
        <v>-1.60171E-09</v>
      </c>
      <c r="IY502">
        <v>-3.895706883713562</v>
      </c>
      <c r="IZ502">
        <v>0</v>
      </c>
      <c r="JA502">
        <v>0</v>
      </c>
      <c r="JB502">
        <v>0</v>
      </c>
      <c r="JC502">
        <v>4</v>
      </c>
      <c r="JD502">
        <v>1967</v>
      </c>
      <c r="JE502">
        <v>1</v>
      </c>
      <c r="JF502">
        <v>28</v>
      </c>
      <c r="JG502">
        <v>44.1</v>
      </c>
      <c r="JH502">
        <v>44</v>
      </c>
      <c r="JI502">
        <v>1.1084</v>
      </c>
      <c r="JJ502">
        <v>2.62817</v>
      </c>
      <c r="JK502">
        <v>1.49658</v>
      </c>
      <c r="JL502">
        <v>2.3999</v>
      </c>
      <c r="JM502">
        <v>1.54907</v>
      </c>
      <c r="JN502">
        <v>2.41089</v>
      </c>
      <c r="JO502">
        <v>34.9674</v>
      </c>
      <c r="JP502">
        <v>13.9306</v>
      </c>
      <c r="JQ502">
        <v>18</v>
      </c>
      <c r="JR502">
        <v>499.466</v>
      </c>
      <c r="JS502">
        <v>421.208</v>
      </c>
      <c r="JT502">
        <v>25.5725</v>
      </c>
      <c r="JU502">
        <v>44.0891</v>
      </c>
      <c r="JV502">
        <v>30.0002</v>
      </c>
      <c r="JW502">
        <v>43.6696</v>
      </c>
      <c r="JX502">
        <v>43.4701</v>
      </c>
      <c r="JY502">
        <v>22.2244</v>
      </c>
      <c r="JZ502">
        <v>0</v>
      </c>
      <c r="KA502">
        <v>42.2184</v>
      </c>
      <c r="KB502">
        <v>20.0962</v>
      </c>
      <c r="KC502">
        <v>366.511</v>
      </c>
      <c r="KD502">
        <v>22.0961</v>
      </c>
      <c r="KE502">
        <v>98.3837</v>
      </c>
      <c r="KF502">
        <v>91.8857</v>
      </c>
    </row>
    <row r="503" spans="1:292">
      <c r="A503">
        <v>485</v>
      </c>
      <c r="B503">
        <v>1694450807.5</v>
      </c>
      <c r="C503">
        <v>16727</v>
      </c>
      <c r="D503" t="s">
        <v>1414</v>
      </c>
      <c r="E503" t="s">
        <v>1415</v>
      </c>
      <c r="F503">
        <v>5</v>
      </c>
      <c r="G503" t="s">
        <v>1406</v>
      </c>
      <c r="H503">
        <v>1694450799.714286</v>
      </c>
      <c r="I503">
        <f>(J503)/1000</f>
        <v>0</v>
      </c>
      <c r="J503">
        <f>IF(DO503, AM503, AG503)</f>
        <v>0</v>
      </c>
      <c r="K503">
        <f>IF(DO503, AH503, AF503)</f>
        <v>0</v>
      </c>
      <c r="L503">
        <f>DQ503 - IF(AT503&gt;1, K503*DK503*100.0/(AV503*EE503), 0)</f>
        <v>0</v>
      </c>
      <c r="M503">
        <f>((S503-I503/2)*L503-K503)/(S503+I503/2)</f>
        <v>0</v>
      </c>
      <c r="N503">
        <f>M503*(DX503+DY503)/1000.0</f>
        <v>0</v>
      </c>
      <c r="O503">
        <f>(DQ503 - IF(AT503&gt;1, K503*DK503*100.0/(AV503*EE503), 0))*(DX503+DY503)/1000.0</f>
        <v>0</v>
      </c>
      <c r="P503">
        <f>2.0/((1/R503-1/Q503)+SIGN(R503)*SQRT((1/R503-1/Q503)*(1/R503-1/Q503) + 4*DL503/((DL503+1)*(DL503+1))*(2*1/R503*1/Q503-1/Q503*1/Q503)))</f>
        <v>0</v>
      </c>
      <c r="Q503">
        <f>IF(LEFT(DM503,1)&lt;&gt;"0",IF(LEFT(DM503,1)="1",3.0,DN503),$D$5+$E$5*(EE503*DX503/($K$5*1000))+$F$5*(EE503*DX503/($K$5*1000))*MAX(MIN(DK503,$J$5),$I$5)*MAX(MIN(DK503,$J$5),$I$5)+$G$5*MAX(MIN(DK503,$J$5),$I$5)*(EE503*DX503/($K$5*1000))+$H$5*(EE503*DX503/($K$5*1000))*(EE503*DX503/($K$5*1000)))</f>
        <v>0</v>
      </c>
      <c r="R503">
        <f>I503*(1000-(1000*0.61365*exp(17.502*V503/(240.97+V503))/(DX503+DY503)+DS503)/2)/(1000*0.61365*exp(17.502*V503/(240.97+V503))/(DX503+DY503)-DS503)</f>
        <v>0</v>
      </c>
      <c r="S503">
        <f>1/((DL503+1)/(P503/1.6)+1/(Q503/1.37)) + DL503/((DL503+1)/(P503/1.6) + DL503/(Q503/1.37))</f>
        <v>0</v>
      </c>
      <c r="T503">
        <f>(DG503*DJ503)</f>
        <v>0</v>
      </c>
      <c r="U503">
        <f>(DZ503+(T503+2*0.95*5.67E-8*(((DZ503+$B$9)+273)^4-(DZ503+273)^4)-44100*I503)/(1.84*29.3*Q503+8*0.95*5.67E-8*(DZ503+273)^3))</f>
        <v>0</v>
      </c>
      <c r="V503">
        <f>($C$9*EA503+$D$9*EB503+$E$9*U503)</f>
        <v>0</v>
      </c>
      <c r="W503">
        <f>0.61365*exp(17.502*V503/(240.97+V503))</f>
        <v>0</v>
      </c>
      <c r="X503">
        <f>(Y503/Z503*100)</f>
        <v>0</v>
      </c>
      <c r="Y503">
        <f>DS503*(DX503+DY503)/1000</f>
        <v>0</v>
      </c>
      <c r="Z503">
        <f>0.61365*exp(17.502*DZ503/(240.97+DZ503))</f>
        <v>0</v>
      </c>
      <c r="AA503">
        <f>(W503-DS503*(DX503+DY503)/1000)</f>
        <v>0</v>
      </c>
      <c r="AB503">
        <f>(-I503*44100)</f>
        <v>0</v>
      </c>
      <c r="AC503">
        <f>2*29.3*Q503*0.92*(DZ503-V503)</f>
        <v>0</v>
      </c>
      <c r="AD503">
        <f>2*0.95*5.67E-8*(((DZ503+$B$9)+273)^4-(V503+273)^4)</f>
        <v>0</v>
      </c>
      <c r="AE503">
        <f>T503+AD503+AB503+AC503</f>
        <v>0</v>
      </c>
      <c r="AF503">
        <f>DW503*AT503*(DR503-DQ503*(1000-AT503*DT503)/(1000-AT503*DS503))/(100*DK503)</f>
        <v>0</v>
      </c>
      <c r="AG503">
        <f>1000*DW503*AT503*(DS503-DT503)/(100*DK503*(1000-AT503*DS503))</f>
        <v>0</v>
      </c>
      <c r="AH503">
        <f>(AI503 - AJ503 - DX503*1E3/(8.314*(DZ503+273.15)) * AL503/DW503 * AK503) * DW503/(100*DK503) * (1000 - DT503)/1000</f>
        <v>0</v>
      </c>
      <c r="AI503">
        <v>390.2955177522463</v>
      </c>
      <c r="AJ503">
        <v>367.5410363636365</v>
      </c>
      <c r="AK503">
        <v>-2.57366882983832</v>
      </c>
      <c r="AL503">
        <v>66.03440278671772</v>
      </c>
      <c r="AM503">
        <f>(AO503 - AN503 + DX503*1E3/(8.314*(DZ503+273.15)) * AQ503/DW503 * AP503) * DW503/(100*DK503) * 1000/(1000 - AO503)</f>
        <v>0</v>
      </c>
      <c r="AN503">
        <v>20.84928923139974</v>
      </c>
      <c r="AO503">
        <v>27.10147393939394</v>
      </c>
      <c r="AP503">
        <v>-1.691367157902289E-05</v>
      </c>
      <c r="AQ503">
        <v>102.5964003411266</v>
      </c>
      <c r="AR503">
        <v>0</v>
      </c>
      <c r="AS503">
        <v>0</v>
      </c>
      <c r="AT503">
        <f>IF(AR503*$H$15&gt;=AV503,1.0,(AV503/(AV503-AR503*$H$15)))</f>
        <v>0</v>
      </c>
      <c r="AU503">
        <f>(AT503-1)*100</f>
        <v>0</v>
      </c>
      <c r="AV503">
        <f>MAX(0,($B$15+$C$15*EE503)/(1+$D$15*EE503)*DX503/(DZ503+273)*$E$15)</f>
        <v>0</v>
      </c>
      <c r="AW503" t="s">
        <v>429</v>
      </c>
      <c r="AX503" t="s">
        <v>429</v>
      </c>
      <c r="AY503">
        <v>0</v>
      </c>
      <c r="AZ503">
        <v>0</v>
      </c>
      <c r="BA503">
        <f>1-AY503/AZ503</f>
        <v>0</v>
      </c>
      <c r="BB503">
        <v>0</v>
      </c>
      <c r="BC503" t="s">
        <v>429</v>
      </c>
      <c r="BD503" t="s">
        <v>429</v>
      </c>
      <c r="BE503">
        <v>0</v>
      </c>
      <c r="BF503">
        <v>0</v>
      </c>
      <c r="BG503">
        <f>1-BE503/BF503</f>
        <v>0</v>
      </c>
      <c r="BH503">
        <v>0.5</v>
      </c>
      <c r="BI503">
        <f>DH503</f>
        <v>0</v>
      </c>
      <c r="BJ503">
        <f>K503</f>
        <v>0</v>
      </c>
      <c r="BK503">
        <f>BG503*BH503*BI503</f>
        <v>0</v>
      </c>
      <c r="BL503">
        <f>(BJ503-BB503)/BI503</f>
        <v>0</v>
      </c>
      <c r="BM503">
        <f>(AZ503-BF503)/BF503</f>
        <v>0</v>
      </c>
      <c r="BN503">
        <f>AY503/(BA503+AY503/BF503)</f>
        <v>0</v>
      </c>
      <c r="BO503" t="s">
        <v>429</v>
      </c>
      <c r="BP503">
        <v>0</v>
      </c>
      <c r="BQ503">
        <f>IF(BP503&lt;&gt;0, BP503, BN503)</f>
        <v>0</v>
      </c>
      <c r="BR503">
        <f>1-BQ503/BF503</f>
        <v>0</v>
      </c>
      <c r="BS503">
        <f>(BF503-BE503)/(BF503-BQ503)</f>
        <v>0</v>
      </c>
      <c r="BT503">
        <f>(AZ503-BF503)/(AZ503-BQ503)</f>
        <v>0</v>
      </c>
      <c r="BU503">
        <f>(BF503-BE503)/(BF503-AY503)</f>
        <v>0</v>
      </c>
      <c r="BV503">
        <f>(AZ503-BF503)/(AZ503-AY503)</f>
        <v>0</v>
      </c>
      <c r="BW503">
        <f>(BS503*BQ503/BE503)</f>
        <v>0</v>
      </c>
      <c r="BX503">
        <f>(1-BW503)</f>
        <v>0</v>
      </c>
      <c r="DG503">
        <f>$B$13*EF503+$C$13*EG503+$F$13*ER503*(1-EU503)</f>
        <v>0</v>
      </c>
      <c r="DH503">
        <f>DG503*DI503</f>
        <v>0</v>
      </c>
      <c r="DI503">
        <f>($B$13*$D$11+$C$13*$D$11+$F$13*((FE503+EW503)/MAX(FE503+EW503+FF503, 0.1)*$I$11+FF503/MAX(FE503+EW503+FF503, 0.1)*$J$11))/($B$13+$C$13+$F$13)</f>
        <v>0</v>
      </c>
      <c r="DJ503">
        <f>($B$13*$K$11+$C$13*$K$11+$F$13*((FE503+EW503)/MAX(FE503+EW503+FF503, 0.1)*$P$11+FF503/MAX(FE503+EW503+FF503, 0.1)*$Q$11))/($B$13+$C$13+$F$13)</f>
        <v>0</v>
      </c>
      <c r="DK503">
        <v>4.8</v>
      </c>
      <c r="DL503">
        <v>0.5</v>
      </c>
      <c r="DM503" t="s">
        <v>430</v>
      </c>
      <c r="DN503">
        <v>2</v>
      </c>
      <c r="DO503" t="b">
        <v>1</v>
      </c>
      <c r="DP503">
        <v>1694450799.714286</v>
      </c>
      <c r="DQ503">
        <v>372.5866428571429</v>
      </c>
      <c r="DR503">
        <v>397.4725</v>
      </c>
      <c r="DS503">
        <v>27.111075</v>
      </c>
      <c r="DT503">
        <v>20.85014642857143</v>
      </c>
      <c r="DU503">
        <v>397.9445714285714</v>
      </c>
      <c r="DV503">
        <v>31.00677857142857</v>
      </c>
      <c r="DW503">
        <v>500.0102142857142</v>
      </c>
      <c r="DX503">
        <v>84.35764285714285</v>
      </c>
      <c r="DY503">
        <v>0.09999501428571429</v>
      </c>
      <c r="DZ503">
        <v>31.32591785714285</v>
      </c>
      <c r="EA503">
        <v>31.57371071428571</v>
      </c>
      <c r="EB503">
        <v>999.9000000000002</v>
      </c>
      <c r="EC503">
        <v>0</v>
      </c>
      <c r="ED503">
        <v>0</v>
      </c>
      <c r="EE503">
        <v>9999.593928571427</v>
      </c>
      <c r="EF503">
        <v>0</v>
      </c>
      <c r="EG503">
        <v>1844.113928571429</v>
      </c>
      <c r="EH503">
        <v>-24.88574285714285</v>
      </c>
      <c r="EI503">
        <v>382.9695357142857</v>
      </c>
      <c r="EJ503">
        <v>405.9363571428572</v>
      </c>
      <c r="EK503">
        <v>6.260922857142858</v>
      </c>
      <c r="EL503">
        <v>397.4725</v>
      </c>
      <c r="EM503">
        <v>20.85014642857143</v>
      </c>
      <c r="EN503">
        <v>2.287026428571429</v>
      </c>
      <c r="EO503">
        <v>1.75887</v>
      </c>
      <c r="EP503">
        <v>19.58531071428571</v>
      </c>
      <c r="EQ503">
        <v>15.42597857142857</v>
      </c>
      <c r="ER503">
        <v>2000.012142857142</v>
      </c>
      <c r="ES503">
        <v>0.980007785714286</v>
      </c>
      <c r="ET503">
        <v>0.01999262142857143</v>
      </c>
      <c r="EU503">
        <v>0</v>
      </c>
      <c r="EV503">
        <v>696.3735714285714</v>
      </c>
      <c r="EW503">
        <v>5.00078</v>
      </c>
      <c r="EX503">
        <v>15938.07142857143</v>
      </c>
      <c r="EY503">
        <v>16379.77142857143</v>
      </c>
      <c r="EZ503">
        <v>50.42389285714285</v>
      </c>
      <c r="FA503">
        <v>51.89714285714286</v>
      </c>
      <c r="FB503">
        <v>50.78325</v>
      </c>
      <c r="FC503">
        <v>51.17392857142857</v>
      </c>
      <c r="FD503">
        <v>50.79671428571429</v>
      </c>
      <c r="FE503">
        <v>1955.122142857143</v>
      </c>
      <c r="FF503">
        <v>39.89000000000001</v>
      </c>
      <c r="FG503">
        <v>0</v>
      </c>
      <c r="FH503">
        <v>1694450807.7</v>
      </c>
      <c r="FI503">
        <v>0</v>
      </c>
      <c r="FJ503">
        <v>696.3910769230771</v>
      </c>
      <c r="FK503">
        <v>-12.07562393795503</v>
      </c>
      <c r="FL503">
        <v>-246.6153848514842</v>
      </c>
      <c r="FM503">
        <v>15937.88846153846</v>
      </c>
      <c r="FN503">
        <v>15</v>
      </c>
      <c r="FO503">
        <v>1694448160</v>
      </c>
      <c r="FP503" t="s">
        <v>1407</v>
      </c>
      <c r="FQ503">
        <v>1694448153.5</v>
      </c>
      <c r="FR503">
        <v>1694448160</v>
      </c>
      <c r="FS503">
        <v>7</v>
      </c>
      <c r="FT503">
        <v>0.018</v>
      </c>
      <c r="FU503">
        <v>0.03</v>
      </c>
      <c r="FV503">
        <v>-26.277</v>
      </c>
      <c r="FW503">
        <v>-3.759</v>
      </c>
      <c r="FX503">
        <v>420</v>
      </c>
      <c r="FY503">
        <v>21</v>
      </c>
      <c r="FZ503">
        <v>0.18</v>
      </c>
      <c r="GA503">
        <v>0.04</v>
      </c>
      <c r="GB503">
        <v>-27.94654000000001</v>
      </c>
      <c r="GC503">
        <v>74.27999099437159</v>
      </c>
      <c r="GD503">
        <v>7.197616587690678</v>
      </c>
      <c r="GE503">
        <v>0</v>
      </c>
      <c r="GF503">
        <v>6.264789</v>
      </c>
      <c r="GG503">
        <v>-0.08031917448407541</v>
      </c>
      <c r="GH503">
        <v>0.008123127414979978</v>
      </c>
      <c r="GI503">
        <v>1</v>
      </c>
      <c r="GJ503">
        <v>1</v>
      </c>
      <c r="GK503">
        <v>2</v>
      </c>
      <c r="GL503" t="s">
        <v>438</v>
      </c>
      <c r="GM503">
        <v>3.10499</v>
      </c>
      <c r="GN503">
        <v>2.75804</v>
      </c>
      <c r="GO503">
        <v>0.0736661</v>
      </c>
      <c r="GP503">
        <v>0.0724385</v>
      </c>
      <c r="GQ503">
        <v>0.117601</v>
      </c>
      <c r="GR503">
        <v>0.0895372</v>
      </c>
      <c r="GS503">
        <v>23293.2</v>
      </c>
      <c r="GT503">
        <v>21960.4</v>
      </c>
      <c r="GU503">
        <v>25731.1</v>
      </c>
      <c r="GV503">
        <v>24051.6</v>
      </c>
      <c r="GW503">
        <v>36511.3</v>
      </c>
      <c r="GX503">
        <v>32093.2</v>
      </c>
      <c r="GY503">
        <v>45035.4</v>
      </c>
      <c r="GZ503">
        <v>38131.9</v>
      </c>
      <c r="HA503">
        <v>1.73685</v>
      </c>
      <c r="HB503">
        <v>1.6017</v>
      </c>
      <c r="HC503">
        <v>-0.0726581</v>
      </c>
      <c r="HD503">
        <v>0</v>
      </c>
      <c r="HE503">
        <v>32.7476</v>
      </c>
      <c r="HF503">
        <v>999.9</v>
      </c>
      <c r="HG503">
        <v>45.7</v>
      </c>
      <c r="HH503">
        <v>32.4</v>
      </c>
      <c r="HI503">
        <v>26.4586</v>
      </c>
      <c r="HJ503">
        <v>61.4853</v>
      </c>
      <c r="HK503">
        <v>23.6378</v>
      </c>
      <c r="HL503">
        <v>1</v>
      </c>
      <c r="HM503">
        <v>1.50093</v>
      </c>
      <c r="HN503">
        <v>9.28105</v>
      </c>
      <c r="HO503">
        <v>20.0669</v>
      </c>
      <c r="HP503">
        <v>5.20666</v>
      </c>
      <c r="HQ503">
        <v>11.9923</v>
      </c>
      <c r="HR503">
        <v>4.96015</v>
      </c>
      <c r="HS503">
        <v>3.27428</v>
      </c>
      <c r="HT503">
        <v>9999</v>
      </c>
      <c r="HU503">
        <v>9999</v>
      </c>
      <c r="HV503">
        <v>9999</v>
      </c>
      <c r="HW503">
        <v>165.1</v>
      </c>
      <c r="HX503">
        <v>1.86371</v>
      </c>
      <c r="HY503">
        <v>1.8598</v>
      </c>
      <c r="HZ503">
        <v>1.85806</v>
      </c>
      <c r="IA503">
        <v>1.85947</v>
      </c>
      <c r="IB503">
        <v>1.85959</v>
      </c>
      <c r="IC503">
        <v>1.85806</v>
      </c>
      <c r="ID503">
        <v>1.85715</v>
      </c>
      <c r="IE503">
        <v>1.85211</v>
      </c>
      <c r="IF503">
        <v>0</v>
      </c>
      <c r="IG503">
        <v>0</v>
      </c>
      <c r="IH503">
        <v>0</v>
      </c>
      <c r="II503">
        <v>0</v>
      </c>
      <c r="IJ503" t="s">
        <v>433</v>
      </c>
      <c r="IK503" t="s">
        <v>434</v>
      </c>
      <c r="IL503" t="s">
        <v>435</v>
      </c>
      <c r="IM503" t="s">
        <v>435</v>
      </c>
      <c r="IN503" t="s">
        <v>435</v>
      </c>
      <c r="IO503" t="s">
        <v>435</v>
      </c>
      <c r="IP503">
        <v>0</v>
      </c>
      <c r="IQ503">
        <v>100</v>
      </c>
      <c r="IR503">
        <v>100</v>
      </c>
      <c r="IS503">
        <v>-25.035</v>
      </c>
      <c r="IT503">
        <v>-3.8957</v>
      </c>
      <c r="IU503">
        <v>-16.5905</v>
      </c>
      <c r="IV503">
        <v>-0.025043</v>
      </c>
      <c r="IW503">
        <v>8.203140000000001E-06</v>
      </c>
      <c r="IX503">
        <v>-1.60171E-09</v>
      </c>
      <c r="IY503">
        <v>-3.895706883713562</v>
      </c>
      <c r="IZ503">
        <v>0</v>
      </c>
      <c r="JA503">
        <v>0</v>
      </c>
      <c r="JB503">
        <v>0</v>
      </c>
      <c r="JC503">
        <v>4</v>
      </c>
      <c r="JD503">
        <v>1967</v>
      </c>
      <c r="JE503">
        <v>1</v>
      </c>
      <c r="JF503">
        <v>28</v>
      </c>
      <c r="JG503">
        <v>44.2</v>
      </c>
      <c r="JH503">
        <v>44.1</v>
      </c>
      <c r="JI503">
        <v>1.073</v>
      </c>
      <c r="JJ503">
        <v>2.63672</v>
      </c>
      <c r="JK503">
        <v>1.49658</v>
      </c>
      <c r="JL503">
        <v>2.3999</v>
      </c>
      <c r="JM503">
        <v>1.54907</v>
      </c>
      <c r="JN503">
        <v>2.4292</v>
      </c>
      <c r="JO503">
        <v>34.9674</v>
      </c>
      <c r="JP503">
        <v>13.9131</v>
      </c>
      <c r="JQ503">
        <v>18</v>
      </c>
      <c r="JR503">
        <v>499.625</v>
      </c>
      <c r="JS503">
        <v>421.041</v>
      </c>
      <c r="JT503">
        <v>25.5724</v>
      </c>
      <c r="JU503">
        <v>44.0918</v>
      </c>
      <c r="JV503">
        <v>30.0004</v>
      </c>
      <c r="JW503">
        <v>43.6741</v>
      </c>
      <c r="JX503">
        <v>43.4746</v>
      </c>
      <c r="JY503">
        <v>21.4475</v>
      </c>
      <c r="JZ503">
        <v>0</v>
      </c>
      <c r="KA503">
        <v>42.2184</v>
      </c>
      <c r="KB503">
        <v>20.0922</v>
      </c>
      <c r="KC503">
        <v>346.46</v>
      </c>
      <c r="KD503">
        <v>22.0993</v>
      </c>
      <c r="KE503">
        <v>98.3841</v>
      </c>
      <c r="KF503">
        <v>91.88549999999999</v>
      </c>
    </row>
    <row r="504" spans="1:292">
      <c r="A504">
        <v>486</v>
      </c>
      <c r="B504">
        <v>1694450812.5</v>
      </c>
      <c r="C504">
        <v>16732</v>
      </c>
      <c r="D504" t="s">
        <v>1416</v>
      </c>
      <c r="E504" t="s">
        <v>1417</v>
      </c>
      <c r="F504">
        <v>5</v>
      </c>
      <c r="G504" t="s">
        <v>1406</v>
      </c>
      <c r="H504">
        <v>1694450805</v>
      </c>
      <c r="I504">
        <f>(J504)/1000</f>
        <v>0</v>
      </c>
      <c r="J504">
        <f>IF(DO504, AM504, AG504)</f>
        <v>0</v>
      </c>
      <c r="K504">
        <f>IF(DO504, AH504, AF504)</f>
        <v>0</v>
      </c>
      <c r="L504">
        <f>DQ504 - IF(AT504&gt;1, K504*DK504*100.0/(AV504*EE504), 0)</f>
        <v>0</v>
      </c>
      <c r="M504">
        <f>((S504-I504/2)*L504-K504)/(S504+I504/2)</f>
        <v>0</v>
      </c>
      <c r="N504">
        <f>M504*(DX504+DY504)/1000.0</f>
        <v>0</v>
      </c>
      <c r="O504">
        <f>(DQ504 - IF(AT504&gt;1, K504*DK504*100.0/(AV504*EE504), 0))*(DX504+DY504)/1000.0</f>
        <v>0</v>
      </c>
      <c r="P504">
        <f>2.0/((1/R504-1/Q504)+SIGN(R504)*SQRT((1/R504-1/Q504)*(1/R504-1/Q504) + 4*DL504/((DL504+1)*(DL504+1))*(2*1/R504*1/Q504-1/Q504*1/Q504)))</f>
        <v>0</v>
      </c>
      <c r="Q504">
        <f>IF(LEFT(DM504,1)&lt;&gt;"0",IF(LEFT(DM504,1)="1",3.0,DN504),$D$5+$E$5*(EE504*DX504/($K$5*1000))+$F$5*(EE504*DX504/($K$5*1000))*MAX(MIN(DK504,$J$5),$I$5)*MAX(MIN(DK504,$J$5),$I$5)+$G$5*MAX(MIN(DK504,$J$5),$I$5)*(EE504*DX504/($K$5*1000))+$H$5*(EE504*DX504/($K$5*1000))*(EE504*DX504/($K$5*1000)))</f>
        <v>0</v>
      </c>
      <c r="R504">
        <f>I504*(1000-(1000*0.61365*exp(17.502*V504/(240.97+V504))/(DX504+DY504)+DS504)/2)/(1000*0.61365*exp(17.502*V504/(240.97+V504))/(DX504+DY504)-DS504)</f>
        <v>0</v>
      </c>
      <c r="S504">
        <f>1/((DL504+1)/(P504/1.6)+1/(Q504/1.37)) + DL504/((DL504+1)/(P504/1.6) + DL504/(Q504/1.37))</f>
        <v>0</v>
      </c>
      <c r="T504">
        <f>(DG504*DJ504)</f>
        <v>0</v>
      </c>
      <c r="U504">
        <f>(DZ504+(T504+2*0.95*5.67E-8*(((DZ504+$B$9)+273)^4-(DZ504+273)^4)-44100*I504)/(1.84*29.3*Q504+8*0.95*5.67E-8*(DZ504+273)^3))</f>
        <v>0</v>
      </c>
      <c r="V504">
        <f>($C$9*EA504+$D$9*EB504+$E$9*U504)</f>
        <v>0</v>
      </c>
      <c r="W504">
        <f>0.61365*exp(17.502*V504/(240.97+V504))</f>
        <v>0</v>
      </c>
      <c r="X504">
        <f>(Y504/Z504*100)</f>
        <v>0</v>
      </c>
      <c r="Y504">
        <f>DS504*(DX504+DY504)/1000</f>
        <v>0</v>
      </c>
      <c r="Z504">
        <f>0.61365*exp(17.502*DZ504/(240.97+DZ504))</f>
        <v>0</v>
      </c>
      <c r="AA504">
        <f>(W504-DS504*(DX504+DY504)/1000)</f>
        <v>0</v>
      </c>
      <c r="AB504">
        <f>(-I504*44100)</f>
        <v>0</v>
      </c>
      <c r="AC504">
        <f>2*29.3*Q504*0.92*(DZ504-V504)</f>
        <v>0</v>
      </c>
      <c r="AD504">
        <f>2*0.95*5.67E-8*(((DZ504+$B$9)+273)^4-(V504+273)^4)</f>
        <v>0</v>
      </c>
      <c r="AE504">
        <f>T504+AD504+AB504+AC504</f>
        <v>0</v>
      </c>
      <c r="AF504">
        <f>DW504*AT504*(DR504-DQ504*(1000-AT504*DT504)/(1000-AT504*DS504))/(100*DK504)</f>
        <v>0</v>
      </c>
      <c r="AG504">
        <f>1000*DW504*AT504*(DS504-DT504)/(100*DK504*(1000-AT504*DS504))</f>
        <v>0</v>
      </c>
      <c r="AH504">
        <f>(AI504 - AJ504 - DX504*1E3/(8.314*(DZ504+273.15)) * AL504/DW504 * AK504) * DW504/(100*DK504) * (1000 - DT504)/1000</f>
        <v>0</v>
      </c>
      <c r="AI504">
        <v>373.4885243538005</v>
      </c>
      <c r="AJ504">
        <v>353.3070424242423</v>
      </c>
      <c r="AK504">
        <v>-2.881477281786704</v>
      </c>
      <c r="AL504">
        <v>66.03440278671772</v>
      </c>
      <c r="AM504">
        <f>(AO504 - AN504 + DX504*1E3/(8.314*(DZ504+273.15)) * AQ504/DW504 * AP504) * DW504/(100*DK504) * 1000/(1000 - AO504)</f>
        <v>0</v>
      </c>
      <c r="AN504">
        <v>20.84473789967049</v>
      </c>
      <c r="AO504">
        <v>27.0905521212121</v>
      </c>
      <c r="AP504">
        <v>-3.33954006018231E-05</v>
      </c>
      <c r="AQ504">
        <v>102.5964003411266</v>
      </c>
      <c r="AR504">
        <v>0</v>
      </c>
      <c r="AS504">
        <v>0</v>
      </c>
      <c r="AT504">
        <f>IF(AR504*$H$15&gt;=AV504,1.0,(AV504/(AV504-AR504*$H$15)))</f>
        <v>0</v>
      </c>
      <c r="AU504">
        <f>(AT504-1)*100</f>
        <v>0</v>
      </c>
      <c r="AV504">
        <f>MAX(0,($B$15+$C$15*EE504)/(1+$D$15*EE504)*DX504/(DZ504+273)*$E$15)</f>
        <v>0</v>
      </c>
      <c r="AW504" t="s">
        <v>429</v>
      </c>
      <c r="AX504" t="s">
        <v>429</v>
      </c>
      <c r="AY504">
        <v>0</v>
      </c>
      <c r="AZ504">
        <v>0</v>
      </c>
      <c r="BA504">
        <f>1-AY504/AZ504</f>
        <v>0</v>
      </c>
      <c r="BB504">
        <v>0</v>
      </c>
      <c r="BC504" t="s">
        <v>429</v>
      </c>
      <c r="BD504" t="s">
        <v>429</v>
      </c>
      <c r="BE504">
        <v>0</v>
      </c>
      <c r="BF504">
        <v>0</v>
      </c>
      <c r="BG504">
        <f>1-BE504/BF504</f>
        <v>0</v>
      </c>
      <c r="BH504">
        <v>0.5</v>
      </c>
      <c r="BI504">
        <f>DH504</f>
        <v>0</v>
      </c>
      <c r="BJ504">
        <f>K504</f>
        <v>0</v>
      </c>
      <c r="BK504">
        <f>BG504*BH504*BI504</f>
        <v>0</v>
      </c>
      <c r="BL504">
        <f>(BJ504-BB504)/BI504</f>
        <v>0</v>
      </c>
      <c r="BM504">
        <f>(AZ504-BF504)/BF504</f>
        <v>0</v>
      </c>
      <c r="BN504">
        <f>AY504/(BA504+AY504/BF504)</f>
        <v>0</v>
      </c>
      <c r="BO504" t="s">
        <v>429</v>
      </c>
      <c r="BP504">
        <v>0</v>
      </c>
      <c r="BQ504">
        <f>IF(BP504&lt;&gt;0, BP504, BN504)</f>
        <v>0</v>
      </c>
      <c r="BR504">
        <f>1-BQ504/BF504</f>
        <v>0</v>
      </c>
      <c r="BS504">
        <f>(BF504-BE504)/(BF504-BQ504)</f>
        <v>0</v>
      </c>
      <c r="BT504">
        <f>(AZ504-BF504)/(AZ504-BQ504)</f>
        <v>0</v>
      </c>
      <c r="BU504">
        <f>(BF504-BE504)/(BF504-AY504)</f>
        <v>0</v>
      </c>
      <c r="BV504">
        <f>(AZ504-BF504)/(AZ504-AY504)</f>
        <v>0</v>
      </c>
      <c r="BW504">
        <f>(BS504*BQ504/BE504)</f>
        <v>0</v>
      </c>
      <c r="BX504">
        <f>(1-BW504)</f>
        <v>0</v>
      </c>
      <c r="DG504">
        <f>$B$13*EF504+$C$13*EG504+$F$13*ER504*(1-EU504)</f>
        <v>0</v>
      </c>
      <c r="DH504">
        <f>DG504*DI504</f>
        <v>0</v>
      </c>
      <c r="DI504">
        <f>($B$13*$D$11+$C$13*$D$11+$F$13*((FE504+EW504)/MAX(FE504+EW504+FF504, 0.1)*$I$11+FF504/MAX(FE504+EW504+FF504, 0.1)*$J$11))/($B$13+$C$13+$F$13)</f>
        <v>0</v>
      </c>
      <c r="DJ504">
        <f>($B$13*$K$11+$C$13*$K$11+$F$13*((FE504+EW504)/MAX(FE504+EW504+FF504, 0.1)*$P$11+FF504/MAX(FE504+EW504+FF504, 0.1)*$Q$11))/($B$13+$C$13+$F$13)</f>
        <v>0</v>
      </c>
      <c r="DK504">
        <v>4.8</v>
      </c>
      <c r="DL504">
        <v>0.5</v>
      </c>
      <c r="DM504" t="s">
        <v>430</v>
      </c>
      <c r="DN504">
        <v>2</v>
      </c>
      <c r="DO504" t="b">
        <v>1</v>
      </c>
      <c r="DP504">
        <v>1694450805</v>
      </c>
      <c r="DQ504">
        <v>361.8677777777778</v>
      </c>
      <c r="DR504">
        <v>381.2321481481482</v>
      </c>
      <c r="DS504">
        <v>27.10329999999999</v>
      </c>
      <c r="DT504">
        <v>20.84766666666667</v>
      </c>
      <c r="DU504">
        <v>387.013925925926</v>
      </c>
      <c r="DV504">
        <v>30.999</v>
      </c>
      <c r="DW504">
        <v>499.9645555555555</v>
      </c>
      <c r="DX504">
        <v>84.35725925925928</v>
      </c>
      <c r="DY504">
        <v>0.09987838518518519</v>
      </c>
      <c r="DZ504">
        <v>31.32025185185185</v>
      </c>
      <c r="EA504">
        <v>31.57033333333334</v>
      </c>
      <c r="EB504">
        <v>999.9000000000001</v>
      </c>
      <c r="EC504">
        <v>0</v>
      </c>
      <c r="ED504">
        <v>0</v>
      </c>
      <c r="EE504">
        <v>10004.34925925926</v>
      </c>
      <c r="EF504">
        <v>0</v>
      </c>
      <c r="EG504">
        <v>1845.321481481481</v>
      </c>
      <c r="EH504">
        <v>-19.36431851851852</v>
      </c>
      <c r="EI504">
        <v>371.949037037037</v>
      </c>
      <c r="EJ504">
        <v>389.3492592592593</v>
      </c>
      <c r="EK504">
        <v>6.255626296296297</v>
      </c>
      <c r="EL504">
        <v>381.2321481481482</v>
      </c>
      <c r="EM504">
        <v>20.84766666666667</v>
      </c>
      <c r="EN504">
        <v>2.28636</v>
      </c>
      <c r="EO504">
        <v>1.758652592592593</v>
      </c>
      <c r="EP504">
        <v>19.58061851851852</v>
      </c>
      <c r="EQ504">
        <v>15.42405555555556</v>
      </c>
      <c r="ER504">
        <v>2000.002592592593</v>
      </c>
      <c r="ES504">
        <v>0.9800076666666669</v>
      </c>
      <c r="ET504">
        <v>0.01999274444444445</v>
      </c>
      <c r="EU504">
        <v>0</v>
      </c>
      <c r="EV504">
        <v>694.881037037037</v>
      </c>
      <c r="EW504">
        <v>5.00078</v>
      </c>
      <c r="EX504">
        <v>15908.28888888889</v>
      </c>
      <c r="EY504">
        <v>16379.6962962963</v>
      </c>
      <c r="EZ504">
        <v>50.44188888888889</v>
      </c>
      <c r="FA504">
        <v>51.88644444444445</v>
      </c>
      <c r="FB504">
        <v>50.75444444444444</v>
      </c>
      <c r="FC504">
        <v>51.17111111111111</v>
      </c>
      <c r="FD504">
        <v>50.81459259259258</v>
      </c>
      <c r="FE504">
        <v>1955.112592592593</v>
      </c>
      <c r="FF504">
        <v>39.89000000000001</v>
      </c>
      <c r="FG504">
        <v>0</v>
      </c>
      <c r="FH504">
        <v>1694450813.1</v>
      </c>
      <c r="FI504">
        <v>0</v>
      </c>
      <c r="FJ504">
        <v>694.7727599999999</v>
      </c>
      <c r="FK504">
        <v>-24.0973077451616</v>
      </c>
      <c r="FL504">
        <v>-460.4461545584616</v>
      </c>
      <c r="FM504">
        <v>15905.072</v>
      </c>
      <c r="FN504">
        <v>15</v>
      </c>
      <c r="FO504">
        <v>1694448160</v>
      </c>
      <c r="FP504" t="s">
        <v>1407</v>
      </c>
      <c r="FQ504">
        <v>1694448153.5</v>
      </c>
      <c r="FR504">
        <v>1694448160</v>
      </c>
      <c r="FS504">
        <v>7</v>
      </c>
      <c r="FT504">
        <v>0.018</v>
      </c>
      <c r="FU504">
        <v>0.03</v>
      </c>
      <c r="FV504">
        <v>-26.277</v>
      </c>
      <c r="FW504">
        <v>-3.759</v>
      </c>
      <c r="FX504">
        <v>420</v>
      </c>
      <c r="FY504">
        <v>21</v>
      </c>
      <c r="FZ504">
        <v>0.18</v>
      </c>
      <c r="GA504">
        <v>0.04</v>
      </c>
      <c r="GB504">
        <v>-23.6016975</v>
      </c>
      <c r="GC504">
        <v>66.78178424015017</v>
      </c>
      <c r="GD504">
        <v>6.531301763488175</v>
      </c>
      <c r="GE504">
        <v>0</v>
      </c>
      <c r="GF504">
        <v>6.25937225</v>
      </c>
      <c r="GG504">
        <v>-0.06287043151970245</v>
      </c>
      <c r="GH504">
        <v>0.00628603789660068</v>
      </c>
      <c r="GI504">
        <v>1</v>
      </c>
      <c r="GJ504">
        <v>1</v>
      </c>
      <c r="GK504">
        <v>2</v>
      </c>
      <c r="GL504" t="s">
        <v>438</v>
      </c>
      <c r="GM504">
        <v>3.10486</v>
      </c>
      <c r="GN504">
        <v>2.75809</v>
      </c>
      <c r="GO504">
        <v>0.071505</v>
      </c>
      <c r="GP504">
        <v>0.0699217</v>
      </c>
      <c r="GQ504">
        <v>0.117573</v>
      </c>
      <c r="GR504">
        <v>0.0895267</v>
      </c>
      <c r="GS504">
        <v>23347.2</v>
      </c>
      <c r="GT504">
        <v>22019.8</v>
      </c>
      <c r="GU504">
        <v>25731</v>
      </c>
      <c r="GV504">
        <v>24051.6</v>
      </c>
      <c r="GW504">
        <v>36511.8</v>
      </c>
      <c r="GX504">
        <v>32093.2</v>
      </c>
      <c r="GY504">
        <v>45034.9</v>
      </c>
      <c r="GZ504">
        <v>38131.8</v>
      </c>
      <c r="HA504">
        <v>1.73662</v>
      </c>
      <c r="HB504">
        <v>1.6017</v>
      </c>
      <c r="HC504">
        <v>-0.0722781</v>
      </c>
      <c r="HD504">
        <v>0</v>
      </c>
      <c r="HE504">
        <v>32.7418</v>
      </c>
      <c r="HF504">
        <v>999.9</v>
      </c>
      <c r="HG504">
        <v>45.8</v>
      </c>
      <c r="HH504">
        <v>32.4</v>
      </c>
      <c r="HI504">
        <v>26.5178</v>
      </c>
      <c r="HJ504">
        <v>61.5253</v>
      </c>
      <c r="HK504">
        <v>23.8582</v>
      </c>
      <c r="HL504">
        <v>1</v>
      </c>
      <c r="HM504">
        <v>1.50107</v>
      </c>
      <c r="HN504">
        <v>9.28105</v>
      </c>
      <c r="HO504">
        <v>20.0672</v>
      </c>
      <c r="HP504">
        <v>5.20591</v>
      </c>
      <c r="HQ504">
        <v>11.992</v>
      </c>
      <c r="HR504">
        <v>4.96005</v>
      </c>
      <c r="HS504">
        <v>3.27423</v>
      </c>
      <c r="HT504">
        <v>9999</v>
      </c>
      <c r="HU504">
        <v>9999</v>
      </c>
      <c r="HV504">
        <v>9999</v>
      </c>
      <c r="HW504">
        <v>165.1</v>
      </c>
      <c r="HX504">
        <v>1.86375</v>
      </c>
      <c r="HY504">
        <v>1.85983</v>
      </c>
      <c r="HZ504">
        <v>1.85806</v>
      </c>
      <c r="IA504">
        <v>1.85945</v>
      </c>
      <c r="IB504">
        <v>1.85959</v>
      </c>
      <c r="IC504">
        <v>1.85806</v>
      </c>
      <c r="ID504">
        <v>1.85715</v>
      </c>
      <c r="IE504">
        <v>1.85211</v>
      </c>
      <c r="IF504">
        <v>0</v>
      </c>
      <c r="IG504">
        <v>0</v>
      </c>
      <c r="IH504">
        <v>0</v>
      </c>
      <c r="II504">
        <v>0</v>
      </c>
      <c r="IJ504" t="s">
        <v>433</v>
      </c>
      <c r="IK504" t="s">
        <v>434</v>
      </c>
      <c r="IL504" t="s">
        <v>435</v>
      </c>
      <c r="IM504" t="s">
        <v>435</v>
      </c>
      <c r="IN504" t="s">
        <v>435</v>
      </c>
      <c r="IO504" t="s">
        <v>435</v>
      </c>
      <c r="IP504">
        <v>0</v>
      </c>
      <c r="IQ504">
        <v>100</v>
      </c>
      <c r="IR504">
        <v>100</v>
      </c>
      <c r="IS504">
        <v>-24.756</v>
      </c>
      <c r="IT504">
        <v>-3.8957</v>
      </c>
      <c r="IU504">
        <v>-16.5905</v>
      </c>
      <c r="IV504">
        <v>-0.025043</v>
      </c>
      <c r="IW504">
        <v>8.203140000000001E-06</v>
      </c>
      <c r="IX504">
        <v>-1.60171E-09</v>
      </c>
      <c r="IY504">
        <v>-3.895706883713562</v>
      </c>
      <c r="IZ504">
        <v>0</v>
      </c>
      <c r="JA504">
        <v>0</v>
      </c>
      <c r="JB504">
        <v>0</v>
      </c>
      <c r="JC504">
        <v>4</v>
      </c>
      <c r="JD504">
        <v>1967</v>
      </c>
      <c r="JE504">
        <v>1</v>
      </c>
      <c r="JF504">
        <v>28</v>
      </c>
      <c r="JG504">
        <v>44.3</v>
      </c>
      <c r="JH504">
        <v>44.2</v>
      </c>
      <c r="JI504">
        <v>1.03271</v>
      </c>
      <c r="JJ504">
        <v>2.63062</v>
      </c>
      <c r="JK504">
        <v>1.49658</v>
      </c>
      <c r="JL504">
        <v>2.3999</v>
      </c>
      <c r="JM504">
        <v>1.54907</v>
      </c>
      <c r="JN504">
        <v>2.44995</v>
      </c>
      <c r="JO504">
        <v>34.9674</v>
      </c>
      <c r="JP504">
        <v>13.9131</v>
      </c>
      <c r="JQ504">
        <v>18</v>
      </c>
      <c r="JR504">
        <v>499.497</v>
      </c>
      <c r="JS504">
        <v>421.066</v>
      </c>
      <c r="JT504">
        <v>25.5711</v>
      </c>
      <c r="JU504">
        <v>44.0937</v>
      </c>
      <c r="JV504">
        <v>30.0003</v>
      </c>
      <c r="JW504">
        <v>43.6771</v>
      </c>
      <c r="JX504">
        <v>43.4792</v>
      </c>
      <c r="JY504">
        <v>20.7167</v>
      </c>
      <c r="JZ504">
        <v>0</v>
      </c>
      <c r="KA504">
        <v>42.2184</v>
      </c>
      <c r="KB504">
        <v>20.0868</v>
      </c>
      <c r="KC504">
        <v>333.101</v>
      </c>
      <c r="KD504">
        <v>22.1057</v>
      </c>
      <c r="KE504">
        <v>98.3832</v>
      </c>
      <c r="KF504">
        <v>91.8853</v>
      </c>
    </row>
    <row r="505" spans="1:292">
      <c r="A505">
        <v>487</v>
      </c>
      <c r="B505">
        <v>1694450817.5</v>
      </c>
      <c r="C505">
        <v>16737</v>
      </c>
      <c r="D505" t="s">
        <v>1418</v>
      </c>
      <c r="E505" t="s">
        <v>1419</v>
      </c>
      <c r="F505">
        <v>5</v>
      </c>
      <c r="G505" t="s">
        <v>1406</v>
      </c>
      <c r="H505">
        <v>1694450809.714286</v>
      </c>
      <c r="I505">
        <f>(J505)/1000</f>
        <v>0</v>
      </c>
      <c r="J505">
        <f>IF(DO505, AM505, AG505)</f>
        <v>0</v>
      </c>
      <c r="K505">
        <f>IF(DO505, AH505, AF505)</f>
        <v>0</v>
      </c>
      <c r="L505">
        <f>DQ505 - IF(AT505&gt;1, K505*DK505*100.0/(AV505*EE505), 0)</f>
        <v>0</v>
      </c>
      <c r="M505">
        <f>((S505-I505/2)*L505-K505)/(S505+I505/2)</f>
        <v>0</v>
      </c>
      <c r="N505">
        <f>M505*(DX505+DY505)/1000.0</f>
        <v>0</v>
      </c>
      <c r="O505">
        <f>(DQ505 - IF(AT505&gt;1, K505*DK505*100.0/(AV505*EE505), 0))*(DX505+DY505)/1000.0</f>
        <v>0</v>
      </c>
      <c r="P505">
        <f>2.0/((1/R505-1/Q505)+SIGN(R505)*SQRT((1/R505-1/Q505)*(1/R505-1/Q505) + 4*DL505/((DL505+1)*(DL505+1))*(2*1/R505*1/Q505-1/Q505*1/Q505)))</f>
        <v>0</v>
      </c>
      <c r="Q505">
        <f>IF(LEFT(DM505,1)&lt;&gt;"0",IF(LEFT(DM505,1)="1",3.0,DN505),$D$5+$E$5*(EE505*DX505/($K$5*1000))+$F$5*(EE505*DX505/($K$5*1000))*MAX(MIN(DK505,$J$5),$I$5)*MAX(MIN(DK505,$J$5),$I$5)+$G$5*MAX(MIN(DK505,$J$5),$I$5)*(EE505*DX505/($K$5*1000))+$H$5*(EE505*DX505/($K$5*1000))*(EE505*DX505/($K$5*1000)))</f>
        <v>0</v>
      </c>
      <c r="R505">
        <f>I505*(1000-(1000*0.61365*exp(17.502*V505/(240.97+V505))/(DX505+DY505)+DS505)/2)/(1000*0.61365*exp(17.502*V505/(240.97+V505))/(DX505+DY505)-DS505)</f>
        <v>0</v>
      </c>
      <c r="S505">
        <f>1/((DL505+1)/(P505/1.6)+1/(Q505/1.37)) + DL505/((DL505+1)/(P505/1.6) + DL505/(Q505/1.37))</f>
        <v>0</v>
      </c>
      <c r="T505">
        <f>(DG505*DJ505)</f>
        <v>0</v>
      </c>
      <c r="U505">
        <f>(DZ505+(T505+2*0.95*5.67E-8*(((DZ505+$B$9)+273)^4-(DZ505+273)^4)-44100*I505)/(1.84*29.3*Q505+8*0.95*5.67E-8*(DZ505+273)^3))</f>
        <v>0</v>
      </c>
      <c r="V505">
        <f>($C$9*EA505+$D$9*EB505+$E$9*U505)</f>
        <v>0</v>
      </c>
      <c r="W505">
        <f>0.61365*exp(17.502*V505/(240.97+V505))</f>
        <v>0</v>
      </c>
      <c r="X505">
        <f>(Y505/Z505*100)</f>
        <v>0</v>
      </c>
      <c r="Y505">
        <f>DS505*(DX505+DY505)/1000</f>
        <v>0</v>
      </c>
      <c r="Z505">
        <f>0.61365*exp(17.502*DZ505/(240.97+DZ505))</f>
        <v>0</v>
      </c>
      <c r="AA505">
        <f>(W505-DS505*(DX505+DY505)/1000)</f>
        <v>0</v>
      </c>
      <c r="AB505">
        <f>(-I505*44100)</f>
        <v>0</v>
      </c>
      <c r="AC505">
        <f>2*29.3*Q505*0.92*(DZ505-V505)</f>
        <v>0</v>
      </c>
      <c r="AD505">
        <f>2*0.95*5.67E-8*(((DZ505+$B$9)+273)^4-(V505+273)^4)</f>
        <v>0</v>
      </c>
      <c r="AE505">
        <f>T505+AD505+AB505+AC505</f>
        <v>0</v>
      </c>
      <c r="AF505">
        <f>DW505*AT505*(DR505-DQ505*(1000-AT505*DT505)/(1000-AT505*DS505))/(100*DK505)</f>
        <v>0</v>
      </c>
      <c r="AG505">
        <f>1000*DW505*AT505*(DS505-DT505)/(100*DK505*(1000-AT505*DS505))</f>
        <v>0</v>
      </c>
      <c r="AH505">
        <f>(AI505 - AJ505 - DX505*1E3/(8.314*(DZ505+273.15)) * AL505/DW505 * AK505) * DW505/(100*DK505) * (1000 - DT505)/1000</f>
        <v>0</v>
      </c>
      <c r="AI505">
        <v>356.6513771279472</v>
      </c>
      <c r="AJ505">
        <v>338.4436969696968</v>
      </c>
      <c r="AK505">
        <v>-2.978240893038712</v>
      </c>
      <c r="AL505">
        <v>66.03440278671772</v>
      </c>
      <c r="AM505">
        <f>(AO505 - AN505 + DX505*1E3/(8.314*(DZ505+273.15)) * AQ505/DW505 * AP505) * DW505/(100*DK505) * 1000/(1000 - AO505)</f>
        <v>0</v>
      </c>
      <c r="AN505">
        <v>20.84200028492177</v>
      </c>
      <c r="AO505">
        <v>27.07780484848483</v>
      </c>
      <c r="AP505">
        <v>-1.910179751689744E-05</v>
      </c>
      <c r="AQ505">
        <v>102.5964003411266</v>
      </c>
      <c r="AR505">
        <v>0</v>
      </c>
      <c r="AS505">
        <v>0</v>
      </c>
      <c r="AT505">
        <f>IF(AR505*$H$15&gt;=AV505,1.0,(AV505/(AV505-AR505*$H$15)))</f>
        <v>0</v>
      </c>
      <c r="AU505">
        <f>(AT505-1)*100</f>
        <v>0</v>
      </c>
      <c r="AV505">
        <f>MAX(0,($B$15+$C$15*EE505)/(1+$D$15*EE505)*DX505/(DZ505+273)*$E$15)</f>
        <v>0</v>
      </c>
      <c r="AW505" t="s">
        <v>429</v>
      </c>
      <c r="AX505" t="s">
        <v>429</v>
      </c>
      <c r="AY505">
        <v>0</v>
      </c>
      <c r="AZ505">
        <v>0</v>
      </c>
      <c r="BA505">
        <f>1-AY505/AZ505</f>
        <v>0</v>
      </c>
      <c r="BB505">
        <v>0</v>
      </c>
      <c r="BC505" t="s">
        <v>429</v>
      </c>
      <c r="BD505" t="s">
        <v>429</v>
      </c>
      <c r="BE505">
        <v>0</v>
      </c>
      <c r="BF505">
        <v>0</v>
      </c>
      <c r="BG505">
        <f>1-BE505/BF505</f>
        <v>0</v>
      </c>
      <c r="BH505">
        <v>0.5</v>
      </c>
      <c r="BI505">
        <f>DH505</f>
        <v>0</v>
      </c>
      <c r="BJ505">
        <f>K505</f>
        <v>0</v>
      </c>
      <c r="BK505">
        <f>BG505*BH505*BI505</f>
        <v>0</v>
      </c>
      <c r="BL505">
        <f>(BJ505-BB505)/BI505</f>
        <v>0</v>
      </c>
      <c r="BM505">
        <f>(AZ505-BF505)/BF505</f>
        <v>0</v>
      </c>
      <c r="BN505">
        <f>AY505/(BA505+AY505/BF505)</f>
        <v>0</v>
      </c>
      <c r="BO505" t="s">
        <v>429</v>
      </c>
      <c r="BP505">
        <v>0</v>
      </c>
      <c r="BQ505">
        <f>IF(BP505&lt;&gt;0, BP505, BN505)</f>
        <v>0</v>
      </c>
      <c r="BR505">
        <f>1-BQ505/BF505</f>
        <v>0</v>
      </c>
      <c r="BS505">
        <f>(BF505-BE505)/(BF505-BQ505)</f>
        <v>0</v>
      </c>
      <c r="BT505">
        <f>(AZ505-BF505)/(AZ505-BQ505)</f>
        <v>0</v>
      </c>
      <c r="BU505">
        <f>(BF505-BE505)/(BF505-AY505)</f>
        <v>0</v>
      </c>
      <c r="BV505">
        <f>(AZ505-BF505)/(AZ505-AY505)</f>
        <v>0</v>
      </c>
      <c r="BW505">
        <f>(BS505*BQ505/BE505)</f>
        <v>0</v>
      </c>
      <c r="BX505">
        <f>(1-BW505)</f>
        <v>0</v>
      </c>
      <c r="DG505">
        <f>$B$13*EF505+$C$13*EG505+$F$13*ER505*(1-EU505)</f>
        <v>0</v>
      </c>
      <c r="DH505">
        <f>DG505*DI505</f>
        <v>0</v>
      </c>
      <c r="DI505">
        <f>($B$13*$D$11+$C$13*$D$11+$F$13*((FE505+EW505)/MAX(FE505+EW505+FF505, 0.1)*$I$11+FF505/MAX(FE505+EW505+FF505, 0.1)*$J$11))/($B$13+$C$13+$F$13)</f>
        <v>0</v>
      </c>
      <c r="DJ505">
        <f>($B$13*$K$11+$C$13*$K$11+$F$13*((FE505+EW505)/MAX(FE505+EW505+FF505, 0.1)*$P$11+FF505/MAX(FE505+EW505+FF505, 0.1)*$Q$11))/($B$13+$C$13+$F$13)</f>
        <v>0</v>
      </c>
      <c r="DK505">
        <v>4.8</v>
      </c>
      <c r="DL505">
        <v>0.5</v>
      </c>
      <c r="DM505" t="s">
        <v>430</v>
      </c>
      <c r="DN505">
        <v>2</v>
      </c>
      <c r="DO505" t="b">
        <v>1</v>
      </c>
      <c r="DP505">
        <v>1694450809.714286</v>
      </c>
      <c r="DQ505">
        <v>349.764107142857</v>
      </c>
      <c r="DR505">
        <v>365.8778571428571</v>
      </c>
      <c r="DS505">
        <v>27.09462857142858</v>
      </c>
      <c r="DT505">
        <v>20.84511428571428</v>
      </c>
      <c r="DU505">
        <v>374.6692857142858</v>
      </c>
      <c r="DV505">
        <v>30.99032857142857</v>
      </c>
      <c r="DW505">
        <v>499.9951071428571</v>
      </c>
      <c r="DX505">
        <v>84.35718571428572</v>
      </c>
      <c r="DY505">
        <v>0.09995959285714284</v>
      </c>
      <c r="DZ505">
        <v>31.31656428571429</v>
      </c>
      <c r="EA505">
        <v>31.56835714285715</v>
      </c>
      <c r="EB505">
        <v>999.9000000000002</v>
      </c>
      <c r="EC505">
        <v>0</v>
      </c>
      <c r="ED505">
        <v>0</v>
      </c>
      <c r="EE505">
        <v>10007.13785714286</v>
      </c>
      <c r="EF505">
        <v>0</v>
      </c>
      <c r="EG505">
        <v>1846.721428571429</v>
      </c>
      <c r="EH505">
        <v>-16.11375357142857</v>
      </c>
      <c r="EI505">
        <v>359.5049285714286</v>
      </c>
      <c r="EJ505">
        <v>373.6670357142857</v>
      </c>
      <c r="EK505">
        <v>6.249506428571429</v>
      </c>
      <c r="EL505">
        <v>365.8778571428571</v>
      </c>
      <c r="EM505">
        <v>20.84511428571428</v>
      </c>
      <c r="EN505">
        <v>2.285626428571428</v>
      </c>
      <c r="EO505">
        <v>1.758435714285714</v>
      </c>
      <c r="EP505">
        <v>19.57545</v>
      </c>
      <c r="EQ505">
        <v>15.42212857142857</v>
      </c>
      <c r="ER505">
        <v>1999.996785714286</v>
      </c>
      <c r="ES505">
        <v>0.9800074642857145</v>
      </c>
      <c r="ET505">
        <v>0.01999295</v>
      </c>
      <c r="EU505">
        <v>0</v>
      </c>
      <c r="EV505">
        <v>692.9817142857142</v>
      </c>
      <c r="EW505">
        <v>5.00078</v>
      </c>
      <c r="EX505">
        <v>15870.85</v>
      </c>
      <c r="EY505">
        <v>16379.65714285714</v>
      </c>
      <c r="EZ505">
        <v>50.42839285714285</v>
      </c>
      <c r="FA505">
        <v>51.87267857142857</v>
      </c>
      <c r="FB505">
        <v>50.72746428571428</v>
      </c>
      <c r="FC505">
        <v>51.16049999999999</v>
      </c>
      <c r="FD505">
        <v>50.81671428571428</v>
      </c>
      <c r="FE505">
        <v>1955.106785714286</v>
      </c>
      <c r="FF505">
        <v>39.89000000000001</v>
      </c>
      <c r="FG505">
        <v>0</v>
      </c>
      <c r="FH505">
        <v>1694450817.9</v>
      </c>
      <c r="FI505">
        <v>0</v>
      </c>
      <c r="FJ505">
        <v>692.7745600000001</v>
      </c>
      <c r="FK505">
        <v>-26.74053843376105</v>
      </c>
      <c r="FL505">
        <v>-525.7923069317839</v>
      </c>
      <c r="FM505">
        <v>15866.296</v>
      </c>
      <c r="FN505">
        <v>15</v>
      </c>
      <c r="FO505">
        <v>1694448160</v>
      </c>
      <c r="FP505" t="s">
        <v>1407</v>
      </c>
      <c r="FQ505">
        <v>1694448153.5</v>
      </c>
      <c r="FR505">
        <v>1694448160</v>
      </c>
      <c r="FS505">
        <v>7</v>
      </c>
      <c r="FT505">
        <v>0.018</v>
      </c>
      <c r="FU505">
        <v>0.03</v>
      </c>
      <c r="FV505">
        <v>-26.277</v>
      </c>
      <c r="FW505">
        <v>-3.759</v>
      </c>
      <c r="FX505">
        <v>420</v>
      </c>
      <c r="FY505">
        <v>21</v>
      </c>
      <c r="FZ505">
        <v>0.18</v>
      </c>
      <c r="GA505">
        <v>0.04</v>
      </c>
      <c r="GB505">
        <v>-18.067715</v>
      </c>
      <c r="GC505">
        <v>42.06687354596628</v>
      </c>
      <c r="GD505">
        <v>4.138097146186276</v>
      </c>
      <c r="GE505">
        <v>0</v>
      </c>
      <c r="GF505">
        <v>6.252609250000001</v>
      </c>
      <c r="GG505">
        <v>-0.07366592870546004</v>
      </c>
      <c r="GH505">
        <v>0.007255795058951177</v>
      </c>
      <c r="GI505">
        <v>1</v>
      </c>
      <c r="GJ505">
        <v>1</v>
      </c>
      <c r="GK505">
        <v>2</v>
      </c>
      <c r="GL505" t="s">
        <v>438</v>
      </c>
      <c r="GM505">
        <v>3.10506</v>
      </c>
      <c r="GN505">
        <v>2.75832</v>
      </c>
      <c r="GO505">
        <v>0.0692228</v>
      </c>
      <c r="GP505">
        <v>0.06734270000000001</v>
      </c>
      <c r="GQ505">
        <v>0.117541</v>
      </c>
      <c r="GR505">
        <v>0.0895218</v>
      </c>
      <c r="GS505">
        <v>23404.5</v>
      </c>
      <c r="GT505">
        <v>22080.7</v>
      </c>
      <c r="GU505">
        <v>25730.9</v>
      </c>
      <c r="GV505">
        <v>24051.5</v>
      </c>
      <c r="GW505">
        <v>36512.7</v>
      </c>
      <c r="GX505">
        <v>32092.8</v>
      </c>
      <c r="GY505">
        <v>45034.7</v>
      </c>
      <c r="GZ505">
        <v>38131.5</v>
      </c>
      <c r="HA505">
        <v>1.7367</v>
      </c>
      <c r="HB505">
        <v>1.60145</v>
      </c>
      <c r="HC505">
        <v>-0.07213650000000001</v>
      </c>
      <c r="HD505">
        <v>0</v>
      </c>
      <c r="HE505">
        <v>32.7364</v>
      </c>
      <c r="HF505">
        <v>999.9</v>
      </c>
      <c r="HG505">
        <v>45.8</v>
      </c>
      <c r="HH505">
        <v>32.4</v>
      </c>
      <c r="HI505">
        <v>26.5195</v>
      </c>
      <c r="HJ505">
        <v>61.1453</v>
      </c>
      <c r="HK505">
        <v>23.754</v>
      </c>
      <c r="HL505">
        <v>1</v>
      </c>
      <c r="HM505">
        <v>1.50107</v>
      </c>
      <c r="HN505">
        <v>9.28105</v>
      </c>
      <c r="HO505">
        <v>20.0672</v>
      </c>
      <c r="HP505">
        <v>5.20636</v>
      </c>
      <c r="HQ505">
        <v>11.9923</v>
      </c>
      <c r="HR505">
        <v>4.9602</v>
      </c>
      <c r="HS505">
        <v>3.27448</v>
      </c>
      <c r="HT505">
        <v>9999</v>
      </c>
      <c r="HU505">
        <v>9999</v>
      </c>
      <c r="HV505">
        <v>9999</v>
      </c>
      <c r="HW505">
        <v>165.1</v>
      </c>
      <c r="HX505">
        <v>1.86373</v>
      </c>
      <c r="HY505">
        <v>1.85983</v>
      </c>
      <c r="HZ505">
        <v>1.85806</v>
      </c>
      <c r="IA505">
        <v>1.85946</v>
      </c>
      <c r="IB505">
        <v>1.85959</v>
      </c>
      <c r="IC505">
        <v>1.85806</v>
      </c>
      <c r="ID505">
        <v>1.85714</v>
      </c>
      <c r="IE505">
        <v>1.85211</v>
      </c>
      <c r="IF505">
        <v>0</v>
      </c>
      <c r="IG505">
        <v>0</v>
      </c>
      <c r="IH505">
        <v>0</v>
      </c>
      <c r="II505">
        <v>0</v>
      </c>
      <c r="IJ505" t="s">
        <v>433</v>
      </c>
      <c r="IK505" t="s">
        <v>434</v>
      </c>
      <c r="IL505" t="s">
        <v>435</v>
      </c>
      <c r="IM505" t="s">
        <v>435</v>
      </c>
      <c r="IN505" t="s">
        <v>435</v>
      </c>
      <c r="IO505" t="s">
        <v>435</v>
      </c>
      <c r="IP505">
        <v>0</v>
      </c>
      <c r="IQ505">
        <v>100</v>
      </c>
      <c r="IR505">
        <v>100</v>
      </c>
      <c r="IS505">
        <v>-24.464</v>
      </c>
      <c r="IT505">
        <v>-3.8957</v>
      </c>
      <c r="IU505">
        <v>-16.5905</v>
      </c>
      <c r="IV505">
        <v>-0.025043</v>
      </c>
      <c r="IW505">
        <v>8.203140000000001E-06</v>
      </c>
      <c r="IX505">
        <v>-1.60171E-09</v>
      </c>
      <c r="IY505">
        <v>-3.895706883713562</v>
      </c>
      <c r="IZ505">
        <v>0</v>
      </c>
      <c r="JA505">
        <v>0</v>
      </c>
      <c r="JB505">
        <v>0</v>
      </c>
      <c r="JC505">
        <v>4</v>
      </c>
      <c r="JD505">
        <v>1967</v>
      </c>
      <c r="JE505">
        <v>1</v>
      </c>
      <c r="JF505">
        <v>28</v>
      </c>
      <c r="JG505">
        <v>44.4</v>
      </c>
      <c r="JH505">
        <v>44.3</v>
      </c>
      <c r="JI505">
        <v>0.996094</v>
      </c>
      <c r="JJ505">
        <v>2.63794</v>
      </c>
      <c r="JK505">
        <v>1.49658</v>
      </c>
      <c r="JL505">
        <v>2.3999</v>
      </c>
      <c r="JM505">
        <v>1.54907</v>
      </c>
      <c r="JN505">
        <v>2.41699</v>
      </c>
      <c r="JO505">
        <v>34.9674</v>
      </c>
      <c r="JP505">
        <v>13.9044</v>
      </c>
      <c r="JQ505">
        <v>18</v>
      </c>
      <c r="JR505">
        <v>499.574</v>
      </c>
      <c r="JS505">
        <v>420.918</v>
      </c>
      <c r="JT505">
        <v>25.5681</v>
      </c>
      <c r="JU505">
        <v>44.095</v>
      </c>
      <c r="JV505">
        <v>30.0003</v>
      </c>
      <c r="JW505">
        <v>43.6817</v>
      </c>
      <c r="JX505">
        <v>43.4813</v>
      </c>
      <c r="JY505">
        <v>19.9174</v>
      </c>
      <c r="JZ505">
        <v>0</v>
      </c>
      <c r="KA505">
        <v>42.2184</v>
      </c>
      <c r="KB505">
        <v>20.0847</v>
      </c>
      <c r="KC505">
        <v>313.014</v>
      </c>
      <c r="KD505">
        <v>22.1232</v>
      </c>
      <c r="KE505">
        <v>98.38290000000001</v>
      </c>
      <c r="KF505">
        <v>91.8848</v>
      </c>
    </row>
    <row r="506" spans="1:292">
      <c r="A506">
        <v>488</v>
      </c>
      <c r="B506">
        <v>1694450822.5</v>
      </c>
      <c r="C506">
        <v>16742</v>
      </c>
      <c r="D506" t="s">
        <v>1420</v>
      </c>
      <c r="E506" t="s">
        <v>1421</v>
      </c>
      <c r="F506">
        <v>5</v>
      </c>
      <c r="G506" t="s">
        <v>1406</v>
      </c>
      <c r="H506">
        <v>1694450815</v>
      </c>
      <c r="I506">
        <f>(J506)/1000</f>
        <v>0</v>
      </c>
      <c r="J506">
        <f>IF(DO506, AM506, AG506)</f>
        <v>0</v>
      </c>
      <c r="K506">
        <f>IF(DO506, AH506, AF506)</f>
        <v>0</v>
      </c>
      <c r="L506">
        <f>DQ506 - IF(AT506&gt;1, K506*DK506*100.0/(AV506*EE506), 0)</f>
        <v>0</v>
      </c>
      <c r="M506">
        <f>((S506-I506/2)*L506-K506)/(S506+I506/2)</f>
        <v>0</v>
      </c>
      <c r="N506">
        <f>M506*(DX506+DY506)/1000.0</f>
        <v>0</v>
      </c>
      <c r="O506">
        <f>(DQ506 - IF(AT506&gt;1, K506*DK506*100.0/(AV506*EE506), 0))*(DX506+DY506)/1000.0</f>
        <v>0</v>
      </c>
      <c r="P506">
        <f>2.0/((1/R506-1/Q506)+SIGN(R506)*SQRT((1/R506-1/Q506)*(1/R506-1/Q506) + 4*DL506/((DL506+1)*(DL506+1))*(2*1/R506*1/Q506-1/Q506*1/Q506)))</f>
        <v>0</v>
      </c>
      <c r="Q506">
        <f>IF(LEFT(DM506,1)&lt;&gt;"0",IF(LEFT(DM506,1)="1",3.0,DN506),$D$5+$E$5*(EE506*DX506/($K$5*1000))+$F$5*(EE506*DX506/($K$5*1000))*MAX(MIN(DK506,$J$5),$I$5)*MAX(MIN(DK506,$J$5),$I$5)+$G$5*MAX(MIN(DK506,$J$5),$I$5)*(EE506*DX506/($K$5*1000))+$H$5*(EE506*DX506/($K$5*1000))*(EE506*DX506/($K$5*1000)))</f>
        <v>0</v>
      </c>
      <c r="R506">
        <f>I506*(1000-(1000*0.61365*exp(17.502*V506/(240.97+V506))/(DX506+DY506)+DS506)/2)/(1000*0.61365*exp(17.502*V506/(240.97+V506))/(DX506+DY506)-DS506)</f>
        <v>0</v>
      </c>
      <c r="S506">
        <f>1/((DL506+1)/(P506/1.6)+1/(Q506/1.37)) + DL506/((DL506+1)/(P506/1.6) + DL506/(Q506/1.37))</f>
        <v>0</v>
      </c>
      <c r="T506">
        <f>(DG506*DJ506)</f>
        <v>0</v>
      </c>
      <c r="U506">
        <f>(DZ506+(T506+2*0.95*5.67E-8*(((DZ506+$B$9)+273)^4-(DZ506+273)^4)-44100*I506)/(1.84*29.3*Q506+8*0.95*5.67E-8*(DZ506+273)^3))</f>
        <v>0</v>
      </c>
      <c r="V506">
        <f>($C$9*EA506+$D$9*EB506+$E$9*U506)</f>
        <v>0</v>
      </c>
      <c r="W506">
        <f>0.61365*exp(17.502*V506/(240.97+V506))</f>
        <v>0</v>
      </c>
      <c r="X506">
        <f>(Y506/Z506*100)</f>
        <v>0</v>
      </c>
      <c r="Y506">
        <f>DS506*(DX506+DY506)/1000</f>
        <v>0</v>
      </c>
      <c r="Z506">
        <f>0.61365*exp(17.502*DZ506/(240.97+DZ506))</f>
        <v>0</v>
      </c>
      <c r="AA506">
        <f>(W506-DS506*(DX506+DY506)/1000)</f>
        <v>0</v>
      </c>
      <c r="AB506">
        <f>(-I506*44100)</f>
        <v>0</v>
      </c>
      <c r="AC506">
        <f>2*29.3*Q506*0.92*(DZ506-V506)</f>
        <v>0</v>
      </c>
      <c r="AD506">
        <f>2*0.95*5.67E-8*(((DZ506+$B$9)+273)^4-(V506+273)^4)</f>
        <v>0</v>
      </c>
      <c r="AE506">
        <f>T506+AD506+AB506+AC506</f>
        <v>0</v>
      </c>
      <c r="AF506">
        <f>DW506*AT506*(DR506-DQ506*(1000-AT506*DT506)/(1000-AT506*DS506))/(100*DK506)</f>
        <v>0</v>
      </c>
      <c r="AG506">
        <f>1000*DW506*AT506*(DS506-DT506)/(100*DK506*(1000-AT506*DS506))</f>
        <v>0</v>
      </c>
      <c r="AH506">
        <f>(AI506 - AJ506 - DX506*1E3/(8.314*(DZ506+273.15)) * AL506/DW506 * AK506) * DW506/(100*DK506) * (1000 - DT506)/1000</f>
        <v>0</v>
      </c>
      <c r="AI506">
        <v>339.7850326417351</v>
      </c>
      <c r="AJ506">
        <v>323.2557575757576</v>
      </c>
      <c r="AK506">
        <v>-3.042301528383546</v>
      </c>
      <c r="AL506">
        <v>66.03440278671772</v>
      </c>
      <c r="AM506">
        <f>(AO506 - AN506 + DX506*1E3/(8.314*(DZ506+273.15)) * AQ506/DW506 * AP506) * DW506/(100*DK506) * 1000/(1000 - AO506)</f>
        <v>0</v>
      </c>
      <c r="AN506">
        <v>20.8382488886102</v>
      </c>
      <c r="AO506">
        <v>27.06680363636364</v>
      </c>
      <c r="AP506">
        <v>-2.489503799536039E-05</v>
      </c>
      <c r="AQ506">
        <v>102.5964003411266</v>
      </c>
      <c r="AR506">
        <v>0</v>
      </c>
      <c r="AS506">
        <v>0</v>
      </c>
      <c r="AT506">
        <f>IF(AR506*$H$15&gt;=AV506,1.0,(AV506/(AV506-AR506*$H$15)))</f>
        <v>0</v>
      </c>
      <c r="AU506">
        <f>(AT506-1)*100</f>
        <v>0</v>
      </c>
      <c r="AV506">
        <f>MAX(0,($B$15+$C$15*EE506)/(1+$D$15*EE506)*DX506/(DZ506+273)*$E$15)</f>
        <v>0</v>
      </c>
      <c r="AW506" t="s">
        <v>429</v>
      </c>
      <c r="AX506" t="s">
        <v>429</v>
      </c>
      <c r="AY506">
        <v>0</v>
      </c>
      <c r="AZ506">
        <v>0</v>
      </c>
      <c r="BA506">
        <f>1-AY506/AZ506</f>
        <v>0</v>
      </c>
      <c r="BB506">
        <v>0</v>
      </c>
      <c r="BC506" t="s">
        <v>429</v>
      </c>
      <c r="BD506" t="s">
        <v>429</v>
      </c>
      <c r="BE506">
        <v>0</v>
      </c>
      <c r="BF506">
        <v>0</v>
      </c>
      <c r="BG506">
        <f>1-BE506/BF506</f>
        <v>0</v>
      </c>
      <c r="BH506">
        <v>0.5</v>
      </c>
      <c r="BI506">
        <f>DH506</f>
        <v>0</v>
      </c>
      <c r="BJ506">
        <f>K506</f>
        <v>0</v>
      </c>
      <c r="BK506">
        <f>BG506*BH506*BI506</f>
        <v>0</v>
      </c>
      <c r="BL506">
        <f>(BJ506-BB506)/BI506</f>
        <v>0</v>
      </c>
      <c r="BM506">
        <f>(AZ506-BF506)/BF506</f>
        <v>0</v>
      </c>
      <c r="BN506">
        <f>AY506/(BA506+AY506/BF506)</f>
        <v>0</v>
      </c>
      <c r="BO506" t="s">
        <v>429</v>
      </c>
      <c r="BP506">
        <v>0</v>
      </c>
      <c r="BQ506">
        <f>IF(BP506&lt;&gt;0, BP506, BN506)</f>
        <v>0</v>
      </c>
      <c r="BR506">
        <f>1-BQ506/BF506</f>
        <v>0</v>
      </c>
      <c r="BS506">
        <f>(BF506-BE506)/(BF506-BQ506)</f>
        <v>0</v>
      </c>
      <c r="BT506">
        <f>(AZ506-BF506)/(AZ506-BQ506)</f>
        <v>0</v>
      </c>
      <c r="BU506">
        <f>(BF506-BE506)/(BF506-AY506)</f>
        <v>0</v>
      </c>
      <c r="BV506">
        <f>(AZ506-BF506)/(AZ506-AY506)</f>
        <v>0</v>
      </c>
      <c r="BW506">
        <f>(BS506*BQ506/BE506)</f>
        <v>0</v>
      </c>
      <c r="BX506">
        <f>(1-BW506)</f>
        <v>0</v>
      </c>
      <c r="DG506">
        <f>$B$13*EF506+$C$13*EG506+$F$13*ER506*(1-EU506)</f>
        <v>0</v>
      </c>
      <c r="DH506">
        <f>DG506*DI506</f>
        <v>0</v>
      </c>
      <c r="DI506">
        <f>($B$13*$D$11+$C$13*$D$11+$F$13*((FE506+EW506)/MAX(FE506+EW506+FF506, 0.1)*$I$11+FF506/MAX(FE506+EW506+FF506, 0.1)*$J$11))/($B$13+$C$13+$F$13)</f>
        <v>0</v>
      </c>
      <c r="DJ506">
        <f>($B$13*$K$11+$C$13*$K$11+$F$13*((FE506+EW506)/MAX(FE506+EW506+FF506, 0.1)*$P$11+FF506/MAX(FE506+EW506+FF506, 0.1)*$Q$11))/($B$13+$C$13+$F$13)</f>
        <v>0</v>
      </c>
      <c r="DK506">
        <v>4.8</v>
      </c>
      <c r="DL506">
        <v>0.5</v>
      </c>
      <c r="DM506" t="s">
        <v>430</v>
      </c>
      <c r="DN506">
        <v>2</v>
      </c>
      <c r="DO506" t="b">
        <v>1</v>
      </c>
      <c r="DP506">
        <v>1694450815</v>
      </c>
      <c r="DQ506">
        <v>334.9554814814815</v>
      </c>
      <c r="DR506">
        <v>348.4631851851852</v>
      </c>
      <c r="DS506">
        <v>27.08309259259259</v>
      </c>
      <c r="DT506">
        <v>20.84156296296296</v>
      </c>
      <c r="DU506">
        <v>359.5634814814815</v>
      </c>
      <c r="DV506">
        <v>30.97879259259259</v>
      </c>
      <c r="DW506">
        <v>500.0163333333333</v>
      </c>
      <c r="DX506">
        <v>84.35735555555556</v>
      </c>
      <c r="DY506">
        <v>0.1000662444444444</v>
      </c>
      <c r="DZ506">
        <v>31.31137037037037</v>
      </c>
      <c r="EA506">
        <v>31.5677037037037</v>
      </c>
      <c r="EB506">
        <v>999.9000000000001</v>
      </c>
      <c r="EC506">
        <v>0</v>
      </c>
      <c r="ED506">
        <v>0</v>
      </c>
      <c r="EE506">
        <v>9999.092592592593</v>
      </c>
      <c r="EF506">
        <v>0</v>
      </c>
      <c r="EG506">
        <v>1848.293703703704</v>
      </c>
      <c r="EH506">
        <v>-13.50778148148148</v>
      </c>
      <c r="EI506">
        <v>344.2797777777778</v>
      </c>
      <c r="EJ506">
        <v>355.8804074074073</v>
      </c>
      <c r="EK506">
        <v>6.241521851851853</v>
      </c>
      <c r="EL506">
        <v>348.4631851851852</v>
      </c>
      <c r="EM506">
        <v>20.84156296296296</v>
      </c>
      <c r="EN506">
        <v>2.284657777777778</v>
      </c>
      <c r="EO506">
        <v>1.75813962962963</v>
      </c>
      <c r="EP506">
        <v>19.56862592592593</v>
      </c>
      <c r="EQ506">
        <v>15.4195</v>
      </c>
      <c r="ER506">
        <v>2000.008518518519</v>
      </c>
      <c r="ES506">
        <v>0.9800074074074075</v>
      </c>
      <c r="ET506">
        <v>0.01999297407407408</v>
      </c>
      <c r="EU506">
        <v>0</v>
      </c>
      <c r="EV506">
        <v>690.5478148148147</v>
      </c>
      <c r="EW506">
        <v>5.00078</v>
      </c>
      <c r="EX506">
        <v>15824.01111111111</v>
      </c>
      <c r="EY506">
        <v>16379.75185185185</v>
      </c>
      <c r="EZ506">
        <v>50.46040740740739</v>
      </c>
      <c r="FA506">
        <v>51.86333333333333</v>
      </c>
      <c r="FB506">
        <v>50.68959259259258</v>
      </c>
      <c r="FC506">
        <v>51.17337037037036</v>
      </c>
      <c r="FD506">
        <v>50.8631111111111</v>
      </c>
      <c r="FE506">
        <v>1955.118518518519</v>
      </c>
      <c r="FF506">
        <v>39.89000000000001</v>
      </c>
      <c r="FG506">
        <v>0</v>
      </c>
      <c r="FH506">
        <v>1694450822.7</v>
      </c>
      <c r="FI506">
        <v>0</v>
      </c>
      <c r="FJ506">
        <v>690.55864</v>
      </c>
      <c r="FK506">
        <v>-28.27076924620398</v>
      </c>
      <c r="FL506">
        <v>-534.7076924061308</v>
      </c>
      <c r="FM506">
        <v>15823.744</v>
      </c>
      <c r="FN506">
        <v>15</v>
      </c>
      <c r="FO506">
        <v>1694448160</v>
      </c>
      <c r="FP506" t="s">
        <v>1407</v>
      </c>
      <c r="FQ506">
        <v>1694448153.5</v>
      </c>
      <c r="FR506">
        <v>1694448160</v>
      </c>
      <c r="FS506">
        <v>7</v>
      </c>
      <c r="FT506">
        <v>0.018</v>
      </c>
      <c r="FU506">
        <v>0.03</v>
      </c>
      <c r="FV506">
        <v>-26.277</v>
      </c>
      <c r="FW506">
        <v>-3.759</v>
      </c>
      <c r="FX506">
        <v>420</v>
      </c>
      <c r="FY506">
        <v>21</v>
      </c>
      <c r="FZ506">
        <v>0.18</v>
      </c>
      <c r="GA506">
        <v>0.04</v>
      </c>
      <c r="GB506">
        <v>-15.4940775</v>
      </c>
      <c r="GC506">
        <v>31.20042664165108</v>
      </c>
      <c r="GD506">
        <v>3.045394632267508</v>
      </c>
      <c r="GE506">
        <v>0</v>
      </c>
      <c r="GF506">
        <v>6.246977750000001</v>
      </c>
      <c r="GG506">
        <v>-0.0882374859287188</v>
      </c>
      <c r="GH506">
        <v>0.008623260545611515</v>
      </c>
      <c r="GI506">
        <v>1</v>
      </c>
      <c r="GJ506">
        <v>1</v>
      </c>
      <c r="GK506">
        <v>2</v>
      </c>
      <c r="GL506" t="s">
        <v>438</v>
      </c>
      <c r="GM506">
        <v>3.10484</v>
      </c>
      <c r="GN506">
        <v>2.758</v>
      </c>
      <c r="GO506">
        <v>0.0668512</v>
      </c>
      <c r="GP506">
        <v>0.06469270000000001</v>
      </c>
      <c r="GQ506">
        <v>0.117508</v>
      </c>
      <c r="GR506">
        <v>0.0895136</v>
      </c>
      <c r="GS506">
        <v>23464</v>
      </c>
      <c r="GT506">
        <v>22143.3</v>
      </c>
      <c r="GU506">
        <v>25731</v>
      </c>
      <c r="GV506">
        <v>24051.5</v>
      </c>
      <c r="GW506">
        <v>36513.5</v>
      </c>
      <c r="GX506">
        <v>32092.7</v>
      </c>
      <c r="GY506">
        <v>45034.5</v>
      </c>
      <c r="GZ506">
        <v>38131.4</v>
      </c>
      <c r="HA506">
        <v>1.73657</v>
      </c>
      <c r="HB506">
        <v>1.60177</v>
      </c>
      <c r="HC506">
        <v>-0.0714809</v>
      </c>
      <c r="HD506">
        <v>0</v>
      </c>
      <c r="HE506">
        <v>32.7272</v>
      </c>
      <c r="HF506">
        <v>999.9</v>
      </c>
      <c r="HG506">
        <v>45.8</v>
      </c>
      <c r="HH506">
        <v>32.4</v>
      </c>
      <c r="HI506">
        <v>26.5167</v>
      </c>
      <c r="HJ506">
        <v>61.6353</v>
      </c>
      <c r="HK506">
        <v>23.774</v>
      </c>
      <c r="HL506">
        <v>1</v>
      </c>
      <c r="HM506">
        <v>1.50145</v>
      </c>
      <c r="HN506">
        <v>9.28105</v>
      </c>
      <c r="HO506">
        <v>20.0668</v>
      </c>
      <c r="HP506">
        <v>5.20726</v>
      </c>
      <c r="HQ506">
        <v>11.9921</v>
      </c>
      <c r="HR506">
        <v>4.9605</v>
      </c>
      <c r="HS506">
        <v>3.27443</v>
      </c>
      <c r="HT506">
        <v>9999</v>
      </c>
      <c r="HU506">
        <v>9999</v>
      </c>
      <c r="HV506">
        <v>9999</v>
      </c>
      <c r="HW506">
        <v>165.1</v>
      </c>
      <c r="HX506">
        <v>1.86372</v>
      </c>
      <c r="HY506">
        <v>1.85981</v>
      </c>
      <c r="HZ506">
        <v>1.85806</v>
      </c>
      <c r="IA506">
        <v>1.85947</v>
      </c>
      <c r="IB506">
        <v>1.85959</v>
      </c>
      <c r="IC506">
        <v>1.85806</v>
      </c>
      <c r="ID506">
        <v>1.85715</v>
      </c>
      <c r="IE506">
        <v>1.85211</v>
      </c>
      <c r="IF506">
        <v>0</v>
      </c>
      <c r="IG506">
        <v>0</v>
      </c>
      <c r="IH506">
        <v>0</v>
      </c>
      <c r="II506">
        <v>0</v>
      </c>
      <c r="IJ506" t="s">
        <v>433</v>
      </c>
      <c r="IK506" t="s">
        <v>434</v>
      </c>
      <c r="IL506" t="s">
        <v>435</v>
      </c>
      <c r="IM506" t="s">
        <v>435</v>
      </c>
      <c r="IN506" t="s">
        <v>435</v>
      </c>
      <c r="IO506" t="s">
        <v>435</v>
      </c>
      <c r="IP506">
        <v>0</v>
      </c>
      <c r="IQ506">
        <v>100</v>
      </c>
      <c r="IR506">
        <v>100</v>
      </c>
      <c r="IS506">
        <v>-24.163</v>
      </c>
      <c r="IT506">
        <v>-3.8957</v>
      </c>
      <c r="IU506">
        <v>-16.5905</v>
      </c>
      <c r="IV506">
        <v>-0.025043</v>
      </c>
      <c r="IW506">
        <v>8.203140000000001E-06</v>
      </c>
      <c r="IX506">
        <v>-1.60171E-09</v>
      </c>
      <c r="IY506">
        <v>-3.895706883713562</v>
      </c>
      <c r="IZ506">
        <v>0</v>
      </c>
      <c r="JA506">
        <v>0</v>
      </c>
      <c r="JB506">
        <v>0</v>
      </c>
      <c r="JC506">
        <v>4</v>
      </c>
      <c r="JD506">
        <v>1967</v>
      </c>
      <c r="JE506">
        <v>1</v>
      </c>
      <c r="JF506">
        <v>28</v>
      </c>
      <c r="JG506">
        <v>44.5</v>
      </c>
      <c r="JH506">
        <v>44.4</v>
      </c>
      <c r="JI506">
        <v>0.955811</v>
      </c>
      <c r="JJ506">
        <v>2.63428</v>
      </c>
      <c r="JK506">
        <v>1.49658</v>
      </c>
      <c r="JL506">
        <v>2.3999</v>
      </c>
      <c r="JM506">
        <v>1.54907</v>
      </c>
      <c r="JN506">
        <v>2.44019</v>
      </c>
      <c r="JO506">
        <v>34.9904</v>
      </c>
      <c r="JP506">
        <v>13.9131</v>
      </c>
      <c r="JQ506">
        <v>18</v>
      </c>
      <c r="JR506">
        <v>499.502</v>
      </c>
      <c r="JS506">
        <v>421.139</v>
      </c>
      <c r="JT506">
        <v>25.5628</v>
      </c>
      <c r="JU506">
        <v>44.0984</v>
      </c>
      <c r="JV506">
        <v>30.0002</v>
      </c>
      <c r="JW506">
        <v>43.6833</v>
      </c>
      <c r="JX506">
        <v>43.4838</v>
      </c>
      <c r="JY506">
        <v>19.1751</v>
      </c>
      <c r="JZ506">
        <v>0</v>
      </c>
      <c r="KA506">
        <v>42.2184</v>
      </c>
      <c r="KB506">
        <v>20.0801</v>
      </c>
      <c r="KC506">
        <v>299.596</v>
      </c>
      <c r="KD506">
        <v>22.1417</v>
      </c>
      <c r="KE506">
        <v>98.3827</v>
      </c>
      <c r="KF506">
        <v>91.88460000000001</v>
      </c>
    </row>
    <row r="507" spans="1:292">
      <c r="A507">
        <v>489</v>
      </c>
      <c r="B507">
        <v>1694450827.5</v>
      </c>
      <c r="C507">
        <v>16747</v>
      </c>
      <c r="D507" t="s">
        <v>1422</v>
      </c>
      <c r="E507" t="s">
        <v>1423</v>
      </c>
      <c r="F507">
        <v>5</v>
      </c>
      <c r="G507" t="s">
        <v>1406</v>
      </c>
      <c r="H507">
        <v>1694450819.714286</v>
      </c>
      <c r="I507">
        <f>(J507)/1000</f>
        <v>0</v>
      </c>
      <c r="J507">
        <f>IF(DO507, AM507, AG507)</f>
        <v>0</v>
      </c>
      <c r="K507">
        <f>IF(DO507, AH507, AF507)</f>
        <v>0</v>
      </c>
      <c r="L507">
        <f>DQ507 - IF(AT507&gt;1, K507*DK507*100.0/(AV507*EE507), 0)</f>
        <v>0</v>
      </c>
      <c r="M507">
        <f>((S507-I507/2)*L507-K507)/(S507+I507/2)</f>
        <v>0</v>
      </c>
      <c r="N507">
        <f>M507*(DX507+DY507)/1000.0</f>
        <v>0</v>
      </c>
      <c r="O507">
        <f>(DQ507 - IF(AT507&gt;1, K507*DK507*100.0/(AV507*EE507), 0))*(DX507+DY507)/1000.0</f>
        <v>0</v>
      </c>
      <c r="P507">
        <f>2.0/((1/R507-1/Q507)+SIGN(R507)*SQRT((1/R507-1/Q507)*(1/R507-1/Q507) + 4*DL507/((DL507+1)*(DL507+1))*(2*1/R507*1/Q507-1/Q507*1/Q507)))</f>
        <v>0</v>
      </c>
      <c r="Q507">
        <f>IF(LEFT(DM507,1)&lt;&gt;"0",IF(LEFT(DM507,1)="1",3.0,DN507),$D$5+$E$5*(EE507*DX507/($K$5*1000))+$F$5*(EE507*DX507/($K$5*1000))*MAX(MIN(DK507,$J$5),$I$5)*MAX(MIN(DK507,$J$5),$I$5)+$G$5*MAX(MIN(DK507,$J$5),$I$5)*(EE507*DX507/($K$5*1000))+$H$5*(EE507*DX507/($K$5*1000))*(EE507*DX507/($K$5*1000)))</f>
        <v>0</v>
      </c>
      <c r="R507">
        <f>I507*(1000-(1000*0.61365*exp(17.502*V507/(240.97+V507))/(DX507+DY507)+DS507)/2)/(1000*0.61365*exp(17.502*V507/(240.97+V507))/(DX507+DY507)-DS507)</f>
        <v>0</v>
      </c>
      <c r="S507">
        <f>1/((DL507+1)/(P507/1.6)+1/(Q507/1.37)) + DL507/((DL507+1)/(P507/1.6) + DL507/(Q507/1.37))</f>
        <v>0</v>
      </c>
      <c r="T507">
        <f>(DG507*DJ507)</f>
        <v>0</v>
      </c>
      <c r="U507">
        <f>(DZ507+(T507+2*0.95*5.67E-8*(((DZ507+$B$9)+273)^4-(DZ507+273)^4)-44100*I507)/(1.84*29.3*Q507+8*0.95*5.67E-8*(DZ507+273)^3))</f>
        <v>0</v>
      </c>
      <c r="V507">
        <f>($C$9*EA507+$D$9*EB507+$E$9*U507)</f>
        <v>0</v>
      </c>
      <c r="W507">
        <f>0.61365*exp(17.502*V507/(240.97+V507))</f>
        <v>0</v>
      </c>
      <c r="X507">
        <f>(Y507/Z507*100)</f>
        <v>0</v>
      </c>
      <c r="Y507">
        <f>DS507*(DX507+DY507)/1000</f>
        <v>0</v>
      </c>
      <c r="Z507">
        <f>0.61365*exp(17.502*DZ507/(240.97+DZ507))</f>
        <v>0</v>
      </c>
      <c r="AA507">
        <f>(W507-DS507*(DX507+DY507)/1000)</f>
        <v>0</v>
      </c>
      <c r="AB507">
        <f>(-I507*44100)</f>
        <v>0</v>
      </c>
      <c r="AC507">
        <f>2*29.3*Q507*0.92*(DZ507-V507)</f>
        <v>0</v>
      </c>
      <c r="AD507">
        <f>2*0.95*5.67E-8*(((DZ507+$B$9)+273)^4-(V507+273)^4)</f>
        <v>0</v>
      </c>
      <c r="AE507">
        <f>T507+AD507+AB507+AC507</f>
        <v>0</v>
      </c>
      <c r="AF507">
        <f>DW507*AT507*(DR507-DQ507*(1000-AT507*DT507)/(1000-AT507*DS507))/(100*DK507)</f>
        <v>0</v>
      </c>
      <c r="AG507">
        <f>1000*DW507*AT507*(DS507-DT507)/(100*DK507*(1000-AT507*DS507))</f>
        <v>0</v>
      </c>
      <c r="AH507">
        <f>(AI507 - AJ507 - DX507*1E3/(8.314*(DZ507+273.15)) * AL507/DW507 * AK507) * DW507/(100*DK507) * (1000 - DT507)/1000</f>
        <v>0</v>
      </c>
      <c r="AI507">
        <v>322.713163915347</v>
      </c>
      <c r="AJ507">
        <v>307.9838484848485</v>
      </c>
      <c r="AK507">
        <v>-3.046512063995886</v>
      </c>
      <c r="AL507">
        <v>66.03440278671772</v>
      </c>
      <c r="AM507">
        <f>(AO507 - AN507 + DX507*1E3/(8.314*(DZ507+273.15)) * AQ507/DW507 * AP507) * DW507/(100*DK507) * 1000/(1000 - AO507)</f>
        <v>0</v>
      </c>
      <c r="AN507">
        <v>20.83822953416751</v>
      </c>
      <c r="AO507">
        <v>27.05782909090908</v>
      </c>
      <c r="AP507">
        <v>-3.006892917054722E-05</v>
      </c>
      <c r="AQ507">
        <v>102.5964003411266</v>
      </c>
      <c r="AR507">
        <v>0</v>
      </c>
      <c r="AS507">
        <v>0</v>
      </c>
      <c r="AT507">
        <f>IF(AR507*$H$15&gt;=AV507,1.0,(AV507/(AV507-AR507*$H$15)))</f>
        <v>0</v>
      </c>
      <c r="AU507">
        <f>(AT507-1)*100</f>
        <v>0</v>
      </c>
      <c r="AV507">
        <f>MAX(0,($B$15+$C$15*EE507)/(1+$D$15*EE507)*DX507/(DZ507+273)*$E$15)</f>
        <v>0</v>
      </c>
      <c r="AW507" t="s">
        <v>429</v>
      </c>
      <c r="AX507" t="s">
        <v>429</v>
      </c>
      <c r="AY507">
        <v>0</v>
      </c>
      <c r="AZ507">
        <v>0</v>
      </c>
      <c r="BA507">
        <f>1-AY507/AZ507</f>
        <v>0</v>
      </c>
      <c r="BB507">
        <v>0</v>
      </c>
      <c r="BC507" t="s">
        <v>429</v>
      </c>
      <c r="BD507" t="s">
        <v>429</v>
      </c>
      <c r="BE507">
        <v>0</v>
      </c>
      <c r="BF507">
        <v>0</v>
      </c>
      <c r="BG507">
        <f>1-BE507/BF507</f>
        <v>0</v>
      </c>
      <c r="BH507">
        <v>0.5</v>
      </c>
      <c r="BI507">
        <f>DH507</f>
        <v>0</v>
      </c>
      <c r="BJ507">
        <f>K507</f>
        <v>0</v>
      </c>
      <c r="BK507">
        <f>BG507*BH507*BI507</f>
        <v>0</v>
      </c>
      <c r="BL507">
        <f>(BJ507-BB507)/BI507</f>
        <v>0</v>
      </c>
      <c r="BM507">
        <f>(AZ507-BF507)/BF507</f>
        <v>0</v>
      </c>
      <c r="BN507">
        <f>AY507/(BA507+AY507/BF507)</f>
        <v>0</v>
      </c>
      <c r="BO507" t="s">
        <v>429</v>
      </c>
      <c r="BP507">
        <v>0</v>
      </c>
      <c r="BQ507">
        <f>IF(BP507&lt;&gt;0, BP507, BN507)</f>
        <v>0</v>
      </c>
      <c r="BR507">
        <f>1-BQ507/BF507</f>
        <v>0</v>
      </c>
      <c r="BS507">
        <f>(BF507-BE507)/(BF507-BQ507)</f>
        <v>0</v>
      </c>
      <c r="BT507">
        <f>(AZ507-BF507)/(AZ507-BQ507)</f>
        <v>0</v>
      </c>
      <c r="BU507">
        <f>(BF507-BE507)/(BF507-AY507)</f>
        <v>0</v>
      </c>
      <c r="BV507">
        <f>(AZ507-BF507)/(AZ507-AY507)</f>
        <v>0</v>
      </c>
      <c r="BW507">
        <f>(BS507*BQ507/BE507)</f>
        <v>0</v>
      </c>
      <c r="BX507">
        <f>(1-BW507)</f>
        <v>0</v>
      </c>
      <c r="DG507">
        <f>$B$13*EF507+$C$13*EG507+$F$13*ER507*(1-EU507)</f>
        <v>0</v>
      </c>
      <c r="DH507">
        <f>DG507*DI507</f>
        <v>0</v>
      </c>
      <c r="DI507">
        <f>($B$13*$D$11+$C$13*$D$11+$F$13*((FE507+EW507)/MAX(FE507+EW507+FF507, 0.1)*$I$11+FF507/MAX(FE507+EW507+FF507, 0.1)*$J$11))/($B$13+$C$13+$F$13)</f>
        <v>0</v>
      </c>
      <c r="DJ507">
        <f>($B$13*$K$11+$C$13*$K$11+$F$13*((FE507+EW507)/MAX(FE507+EW507+FF507, 0.1)*$P$11+FF507/MAX(FE507+EW507+FF507, 0.1)*$Q$11))/($B$13+$C$13+$F$13)</f>
        <v>0</v>
      </c>
      <c r="DK507">
        <v>4.8</v>
      </c>
      <c r="DL507">
        <v>0.5</v>
      </c>
      <c r="DM507" t="s">
        <v>430</v>
      </c>
      <c r="DN507">
        <v>2</v>
      </c>
      <c r="DO507" t="b">
        <v>1</v>
      </c>
      <c r="DP507">
        <v>1694450819.714286</v>
      </c>
      <c r="DQ507">
        <v>321.1926428571428</v>
      </c>
      <c r="DR507">
        <v>332.8413571428571</v>
      </c>
      <c r="DS507">
        <v>27.07239285714286</v>
      </c>
      <c r="DT507">
        <v>20.83957142857143</v>
      </c>
      <c r="DU507">
        <v>345.5217142857143</v>
      </c>
      <c r="DV507">
        <v>30.96809642857142</v>
      </c>
      <c r="DW507">
        <v>500.0150357142857</v>
      </c>
      <c r="DX507">
        <v>84.35726071428573</v>
      </c>
      <c r="DY507">
        <v>0.1000750142857143</v>
      </c>
      <c r="DZ507">
        <v>31.30803571428572</v>
      </c>
      <c r="EA507">
        <v>31.56559285714285</v>
      </c>
      <c r="EB507">
        <v>999.9000000000002</v>
      </c>
      <c r="EC507">
        <v>0</v>
      </c>
      <c r="ED507">
        <v>0</v>
      </c>
      <c r="EE507">
        <v>9996.914285714285</v>
      </c>
      <c r="EF507">
        <v>0</v>
      </c>
      <c r="EG507">
        <v>1849.435714285715</v>
      </c>
      <c r="EH507">
        <v>-11.64873071428571</v>
      </c>
      <c r="EI507">
        <v>330.1302142857143</v>
      </c>
      <c r="EJ507">
        <v>339.9253571428571</v>
      </c>
      <c r="EK507">
        <v>6.232828571428572</v>
      </c>
      <c r="EL507">
        <v>332.8413571428571</v>
      </c>
      <c r="EM507">
        <v>20.83957142857143</v>
      </c>
      <c r="EN507">
        <v>2.283753214285714</v>
      </c>
      <c r="EO507">
        <v>1.757968571428571</v>
      </c>
      <c r="EP507">
        <v>19.56225714285715</v>
      </c>
      <c r="EQ507">
        <v>15.41797857142857</v>
      </c>
      <c r="ER507">
        <v>2000.025</v>
      </c>
      <c r="ES507">
        <v>0.9800075357142859</v>
      </c>
      <c r="ET507">
        <v>0.01999284285714286</v>
      </c>
      <c r="EU507">
        <v>0</v>
      </c>
      <c r="EV507">
        <v>688.4251785714287</v>
      </c>
      <c r="EW507">
        <v>5.00078</v>
      </c>
      <c r="EX507">
        <v>15781.79642857143</v>
      </c>
      <c r="EY507">
        <v>16379.88571428572</v>
      </c>
      <c r="EZ507">
        <v>50.45517857142857</v>
      </c>
      <c r="FA507">
        <v>51.8525</v>
      </c>
      <c r="FB507">
        <v>50.67828571428571</v>
      </c>
      <c r="FC507">
        <v>51.13582142857141</v>
      </c>
      <c r="FD507">
        <v>50.89932142857143</v>
      </c>
      <c r="FE507">
        <v>1955.135</v>
      </c>
      <c r="FF507">
        <v>39.89000000000001</v>
      </c>
      <c r="FG507">
        <v>0</v>
      </c>
      <c r="FH507">
        <v>1694450828.1</v>
      </c>
      <c r="FI507">
        <v>0</v>
      </c>
      <c r="FJ507">
        <v>688.2643846153846</v>
      </c>
      <c r="FK507">
        <v>-27.58817094193844</v>
      </c>
      <c r="FL507">
        <v>-535.3401710191408</v>
      </c>
      <c r="FM507">
        <v>15778.23461538462</v>
      </c>
      <c r="FN507">
        <v>15</v>
      </c>
      <c r="FO507">
        <v>1694448160</v>
      </c>
      <c r="FP507" t="s">
        <v>1407</v>
      </c>
      <c r="FQ507">
        <v>1694448153.5</v>
      </c>
      <c r="FR507">
        <v>1694448160</v>
      </c>
      <c r="FS507">
        <v>7</v>
      </c>
      <c r="FT507">
        <v>0.018</v>
      </c>
      <c r="FU507">
        <v>0.03</v>
      </c>
      <c r="FV507">
        <v>-26.277</v>
      </c>
      <c r="FW507">
        <v>-3.759</v>
      </c>
      <c r="FX507">
        <v>420</v>
      </c>
      <c r="FY507">
        <v>21</v>
      </c>
      <c r="FZ507">
        <v>0.18</v>
      </c>
      <c r="GA507">
        <v>0.04</v>
      </c>
      <c r="GB507">
        <v>-12.6582815</v>
      </c>
      <c r="GC507">
        <v>23.73949846153846</v>
      </c>
      <c r="GD507">
        <v>2.287514796745094</v>
      </c>
      <c r="GE507">
        <v>0</v>
      </c>
      <c r="GF507">
        <v>6.2371625</v>
      </c>
      <c r="GG507">
        <v>-0.1110132833020765</v>
      </c>
      <c r="GH507">
        <v>0.01074688925922288</v>
      </c>
      <c r="GI507">
        <v>1</v>
      </c>
      <c r="GJ507">
        <v>1</v>
      </c>
      <c r="GK507">
        <v>2</v>
      </c>
      <c r="GL507" t="s">
        <v>438</v>
      </c>
      <c r="GM507">
        <v>3.10488</v>
      </c>
      <c r="GN507">
        <v>2.75822</v>
      </c>
      <c r="GO507">
        <v>0.06442730000000001</v>
      </c>
      <c r="GP507">
        <v>0.061986</v>
      </c>
      <c r="GQ507">
        <v>0.117485</v>
      </c>
      <c r="GR507">
        <v>0.0895092</v>
      </c>
      <c r="GS507">
        <v>23525</v>
      </c>
      <c r="GT507">
        <v>22207.2</v>
      </c>
      <c r="GU507">
        <v>25731.3</v>
      </c>
      <c r="GV507">
        <v>24051.5</v>
      </c>
      <c r="GW507">
        <v>36514.4</v>
      </c>
      <c r="GX507">
        <v>32092.7</v>
      </c>
      <c r="GY507">
        <v>45034.8</v>
      </c>
      <c r="GZ507">
        <v>38131.5</v>
      </c>
      <c r="HA507">
        <v>1.73662</v>
      </c>
      <c r="HB507">
        <v>1.60145</v>
      </c>
      <c r="HC507">
        <v>-0.0717565</v>
      </c>
      <c r="HD507">
        <v>0</v>
      </c>
      <c r="HE507">
        <v>32.7199</v>
      </c>
      <c r="HF507">
        <v>999.9</v>
      </c>
      <c r="HG507">
        <v>45.8</v>
      </c>
      <c r="HH507">
        <v>32.4</v>
      </c>
      <c r="HI507">
        <v>26.5183</v>
      </c>
      <c r="HJ507">
        <v>61.4953</v>
      </c>
      <c r="HK507">
        <v>23.8101</v>
      </c>
      <c r="HL507">
        <v>1</v>
      </c>
      <c r="HM507">
        <v>1.50136</v>
      </c>
      <c r="HN507">
        <v>9.28105</v>
      </c>
      <c r="HO507">
        <v>20.0665</v>
      </c>
      <c r="HP507">
        <v>5.20651</v>
      </c>
      <c r="HQ507">
        <v>11.992</v>
      </c>
      <c r="HR507">
        <v>4.9606</v>
      </c>
      <c r="HS507">
        <v>3.27433</v>
      </c>
      <c r="HT507">
        <v>9999</v>
      </c>
      <c r="HU507">
        <v>9999</v>
      </c>
      <c r="HV507">
        <v>9999</v>
      </c>
      <c r="HW507">
        <v>165.1</v>
      </c>
      <c r="HX507">
        <v>1.86372</v>
      </c>
      <c r="HY507">
        <v>1.85983</v>
      </c>
      <c r="HZ507">
        <v>1.85806</v>
      </c>
      <c r="IA507">
        <v>1.85947</v>
      </c>
      <c r="IB507">
        <v>1.85959</v>
      </c>
      <c r="IC507">
        <v>1.85806</v>
      </c>
      <c r="ID507">
        <v>1.85714</v>
      </c>
      <c r="IE507">
        <v>1.85211</v>
      </c>
      <c r="IF507">
        <v>0</v>
      </c>
      <c r="IG507">
        <v>0</v>
      </c>
      <c r="IH507">
        <v>0</v>
      </c>
      <c r="II507">
        <v>0</v>
      </c>
      <c r="IJ507" t="s">
        <v>433</v>
      </c>
      <c r="IK507" t="s">
        <v>434</v>
      </c>
      <c r="IL507" t="s">
        <v>435</v>
      </c>
      <c r="IM507" t="s">
        <v>435</v>
      </c>
      <c r="IN507" t="s">
        <v>435</v>
      </c>
      <c r="IO507" t="s">
        <v>435</v>
      </c>
      <c r="IP507">
        <v>0</v>
      </c>
      <c r="IQ507">
        <v>100</v>
      </c>
      <c r="IR507">
        <v>100</v>
      </c>
      <c r="IS507">
        <v>-23.858</v>
      </c>
      <c r="IT507">
        <v>-3.8957</v>
      </c>
      <c r="IU507">
        <v>-16.5905</v>
      </c>
      <c r="IV507">
        <v>-0.025043</v>
      </c>
      <c r="IW507">
        <v>8.203140000000001E-06</v>
      </c>
      <c r="IX507">
        <v>-1.60171E-09</v>
      </c>
      <c r="IY507">
        <v>-3.895706883713562</v>
      </c>
      <c r="IZ507">
        <v>0</v>
      </c>
      <c r="JA507">
        <v>0</v>
      </c>
      <c r="JB507">
        <v>0</v>
      </c>
      <c r="JC507">
        <v>4</v>
      </c>
      <c r="JD507">
        <v>1967</v>
      </c>
      <c r="JE507">
        <v>1</v>
      </c>
      <c r="JF507">
        <v>28</v>
      </c>
      <c r="JG507">
        <v>44.6</v>
      </c>
      <c r="JH507">
        <v>44.5</v>
      </c>
      <c r="JI507">
        <v>0.919189</v>
      </c>
      <c r="JJ507">
        <v>2.6416</v>
      </c>
      <c r="JK507">
        <v>1.49658</v>
      </c>
      <c r="JL507">
        <v>2.3999</v>
      </c>
      <c r="JM507">
        <v>1.54907</v>
      </c>
      <c r="JN507">
        <v>2.37915</v>
      </c>
      <c r="JO507">
        <v>34.9904</v>
      </c>
      <c r="JP507">
        <v>13.9044</v>
      </c>
      <c r="JQ507">
        <v>18</v>
      </c>
      <c r="JR507">
        <v>499.553</v>
      </c>
      <c r="JS507">
        <v>420.956</v>
      </c>
      <c r="JT507">
        <v>25.5575</v>
      </c>
      <c r="JU507">
        <v>44.0984</v>
      </c>
      <c r="JV507">
        <v>30.0001</v>
      </c>
      <c r="JW507">
        <v>43.6862</v>
      </c>
      <c r="JX507">
        <v>43.4881</v>
      </c>
      <c r="JY507">
        <v>18.3677</v>
      </c>
      <c r="JZ507">
        <v>0</v>
      </c>
      <c r="KA507">
        <v>42.2184</v>
      </c>
      <c r="KB507">
        <v>20.0736</v>
      </c>
      <c r="KC507">
        <v>279.55</v>
      </c>
      <c r="KD507">
        <v>22.1606</v>
      </c>
      <c r="KE507">
        <v>98.38339999999999</v>
      </c>
      <c r="KF507">
        <v>91.8848</v>
      </c>
    </row>
    <row r="508" spans="1:292">
      <c r="A508">
        <v>490</v>
      </c>
      <c r="B508">
        <v>1694450832.5</v>
      </c>
      <c r="C508">
        <v>16752</v>
      </c>
      <c r="D508" t="s">
        <v>1424</v>
      </c>
      <c r="E508" t="s">
        <v>1425</v>
      </c>
      <c r="F508">
        <v>5</v>
      </c>
      <c r="G508" t="s">
        <v>1406</v>
      </c>
      <c r="H508">
        <v>1694450825</v>
      </c>
      <c r="I508">
        <f>(J508)/1000</f>
        <v>0</v>
      </c>
      <c r="J508">
        <f>IF(DO508, AM508, AG508)</f>
        <v>0</v>
      </c>
      <c r="K508">
        <f>IF(DO508, AH508, AF508)</f>
        <v>0</v>
      </c>
      <c r="L508">
        <f>DQ508 - IF(AT508&gt;1, K508*DK508*100.0/(AV508*EE508), 0)</f>
        <v>0</v>
      </c>
      <c r="M508">
        <f>((S508-I508/2)*L508-K508)/(S508+I508/2)</f>
        <v>0</v>
      </c>
      <c r="N508">
        <f>M508*(DX508+DY508)/1000.0</f>
        <v>0</v>
      </c>
      <c r="O508">
        <f>(DQ508 - IF(AT508&gt;1, K508*DK508*100.0/(AV508*EE508), 0))*(DX508+DY508)/1000.0</f>
        <v>0</v>
      </c>
      <c r="P508">
        <f>2.0/((1/R508-1/Q508)+SIGN(R508)*SQRT((1/R508-1/Q508)*(1/R508-1/Q508) + 4*DL508/((DL508+1)*(DL508+1))*(2*1/R508*1/Q508-1/Q508*1/Q508)))</f>
        <v>0</v>
      </c>
      <c r="Q508">
        <f>IF(LEFT(DM508,1)&lt;&gt;"0",IF(LEFT(DM508,1)="1",3.0,DN508),$D$5+$E$5*(EE508*DX508/($K$5*1000))+$F$5*(EE508*DX508/($K$5*1000))*MAX(MIN(DK508,$J$5),$I$5)*MAX(MIN(DK508,$J$5),$I$5)+$G$5*MAX(MIN(DK508,$J$5),$I$5)*(EE508*DX508/($K$5*1000))+$H$5*(EE508*DX508/($K$5*1000))*(EE508*DX508/($K$5*1000)))</f>
        <v>0</v>
      </c>
      <c r="R508">
        <f>I508*(1000-(1000*0.61365*exp(17.502*V508/(240.97+V508))/(DX508+DY508)+DS508)/2)/(1000*0.61365*exp(17.502*V508/(240.97+V508))/(DX508+DY508)-DS508)</f>
        <v>0</v>
      </c>
      <c r="S508">
        <f>1/((DL508+1)/(P508/1.6)+1/(Q508/1.37)) + DL508/((DL508+1)/(P508/1.6) + DL508/(Q508/1.37))</f>
        <v>0</v>
      </c>
      <c r="T508">
        <f>(DG508*DJ508)</f>
        <v>0</v>
      </c>
      <c r="U508">
        <f>(DZ508+(T508+2*0.95*5.67E-8*(((DZ508+$B$9)+273)^4-(DZ508+273)^4)-44100*I508)/(1.84*29.3*Q508+8*0.95*5.67E-8*(DZ508+273)^3))</f>
        <v>0</v>
      </c>
      <c r="V508">
        <f>($C$9*EA508+$D$9*EB508+$E$9*U508)</f>
        <v>0</v>
      </c>
      <c r="W508">
        <f>0.61365*exp(17.502*V508/(240.97+V508))</f>
        <v>0</v>
      </c>
      <c r="X508">
        <f>(Y508/Z508*100)</f>
        <v>0</v>
      </c>
      <c r="Y508">
        <f>DS508*(DX508+DY508)/1000</f>
        <v>0</v>
      </c>
      <c r="Z508">
        <f>0.61365*exp(17.502*DZ508/(240.97+DZ508))</f>
        <v>0</v>
      </c>
      <c r="AA508">
        <f>(W508-DS508*(DX508+DY508)/1000)</f>
        <v>0</v>
      </c>
      <c r="AB508">
        <f>(-I508*44100)</f>
        <v>0</v>
      </c>
      <c r="AC508">
        <f>2*29.3*Q508*0.92*(DZ508-V508)</f>
        <v>0</v>
      </c>
      <c r="AD508">
        <f>2*0.95*5.67E-8*(((DZ508+$B$9)+273)^4-(V508+273)^4)</f>
        <v>0</v>
      </c>
      <c r="AE508">
        <f>T508+AD508+AB508+AC508</f>
        <v>0</v>
      </c>
      <c r="AF508">
        <f>DW508*AT508*(DR508-DQ508*(1000-AT508*DT508)/(1000-AT508*DS508))/(100*DK508)</f>
        <v>0</v>
      </c>
      <c r="AG508">
        <f>1000*DW508*AT508*(DS508-DT508)/(100*DK508*(1000-AT508*DS508))</f>
        <v>0</v>
      </c>
      <c r="AH508">
        <f>(AI508 - AJ508 - DX508*1E3/(8.314*(DZ508+273.15)) * AL508/DW508 * AK508) * DW508/(100*DK508) * (1000 - DT508)/1000</f>
        <v>0</v>
      </c>
      <c r="AI508">
        <v>305.8177505331623</v>
      </c>
      <c r="AJ508">
        <v>292.5965999999998</v>
      </c>
      <c r="AK508">
        <v>-3.08104182974876</v>
      </c>
      <c r="AL508">
        <v>66.03440278671772</v>
      </c>
      <c r="AM508">
        <f>(AO508 - AN508 + DX508*1E3/(8.314*(DZ508+273.15)) * AQ508/DW508 * AP508) * DW508/(100*DK508) * 1000/(1000 - AO508)</f>
        <v>0</v>
      </c>
      <c r="AN508">
        <v>20.83662740519412</v>
      </c>
      <c r="AO508">
        <v>27.04942787878788</v>
      </c>
      <c r="AP508">
        <v>-1.511832015544322E-05</v>
      </c>
      <c r="AQ508">
        <v>102.5964003411266</v>
      </c>
      <c r="AR508">
        <v>0</v>
      </c>
      <c r="AS508">
        <v>0</v>
      </c>
      <c r="AT508">
        <f>IF(AR508*$H$15&gt;=AV508,1.0,(AV508/(AV508-AR508*$H$15)))</f>
        <v>0</v>
      </c>
      <c r="AU508">
        <f>(AT508-1)*100</f>
        <v>0</v>
      </c>
      <c r="AV508">
        <f>MAX(0,($B$15+$C$15*EE508)/(1+$D$15*EE508)*DX508/(DZ508+273)*$E$15)</f>
        <v>0</v>
      </c>
      <c r="AW508" t="s">
        <v>429</v>
      </c>
      <c r="AX508" t="s">
        <v>429</v>
      </c>
      <c r="AY508">
        <v>0</v>
      </c>
      <c r="AZ508">
        <v>0</v>
      </c>
      <c r="BA508">
        <f>1-AY508/AZ508</f>
        <v>0</v>
      </c>
      <c r="BB508">
        <v>0</v>
      </c>
      <c r="BC508" t="s">
        <v>429</v>
      </c>
      <c r="BD508" t="s">
        <v>429</v>
      </c>
      <c r="BE508">
        <v>0</v>
      </c>
      <c r="BF508">
        <v>0</v>
      </c>
      <c r="BG508">
        <f>1-BE508/BF508</f>
        <v>0</v>
      </c>
      <c r="BH508">
        <v>0.5</v>
      </c>
      <c r="BI508">
        <f>DH508</f>
        <v>0</v>
      </c>
      <c r="BJ508">
        <f>K508</f>
        <v>0</v>
      </c>
      <c r="BK508">
        <f>BG508*BH508*BI508</f>
        <v>0</v>
      </c>
      <c r="BL508">
        <f>(BJ508-BB508)/BI508</f>
        <v>0</v>
      </c>
      <c r="BM508">
        <f>(AZ508-BF508)/BF508</f>
        <v>0</v>
      </c>
      <c r="BN508">
        <f>AY508/(BA508+AY508/BF508)</f>
        <v>0</v>
      </c>
      <c r="BO508" t="s">
        <v>429</v>
      </c>
      <c r="BP508">
        <v>0</v>
      </c>
      <c r="BQ508">
        <f>IF(BP508&lt;&gt;0, BP508, BN508)</f>
        <v>0</v>
      </c>
      <c r="BR508">
        <f>1-BQ508/BF508</f>
        <v>0</v>
      </c>
      <c r="BS508">
        <f>(BF508-BE508)/(BF508-BQ508)</f>
        <v>0</v>
      </c>
      <c r="BT508">
        <f>(AZ508-BF508)/(AZ508-BQ508)</f>
        <v>0</v>
      </c>
      <c r="BU508">
        <f>(BF508-BE508)/(BF508-AY508)</f>
        <v>0</v>
      </c>
      <c r="BV508">
        <f>(AZ508-BF508)/(AZ508-AY508)</f>
        <v>0</v>
      </c>
      <c r="BW508">
        <f>(BS508*BQ508/BE508)</f>
        <v>0</v>
      </c>
      <c r="BX508">
        <f>(1-BW508)</f>
        <v>0</v>
      </c>
      <c r="DG508">
        <f>$B$13*EF508+$C$13*EG508+$F$13*ER508*(1-EU508)</f>
        <v>0</v>
      </c>
      <c r="DH508">
        <f>DG508*DI508</f>
        <v>0</v>
      </c>
      <c r="DI508">
        <f>($B$13*$D$11+$C$13*$D$11+$F$13*((FE508+EW508)/MAX(FE508+EW508+FF508, 0.1)*$I$11+FF508/MAX(FE508+EW508+FF508, 0.1)*$J$11))/($B$13+$C$13+$F$13)</f>
        <v>0</v>
      </c>
      <c r="DJ508">
        <f>($B$13*$K$11+$C$13*$K$11+$F$13*((FE508+EW508)/MAX(FE508+EW508+FF508, 0.1)*$P$11+FF508/MAX(FE508+EW508+FF508, 0.1)*$Q$11))/($B$13+$C$13+$F$13)</f>
        <v>0</v>
      </c>
      <c r="DK508">
        <v>4.8</v>
      </c>
      <c r="DL508">
        <v>0.5</v>
      </c>
      <c r="DM508" t="s">
        <v>430</v>
      </c>
      <c r="DN508">
        <v>2</v>
      </c>
      <c r="DO508" t="b">
        <v>1</v>
      </c>
      <c r="DP508">
        <v>1694450825</v>
      </c>
      <c r="DQ508">
        <v>305.556925925926</v>
      </c>
      <c r="DR508">
        <v>315.3028148148148</v>
      </c>
      <c r="DS508">
        <v>27.06138518518518</v>
      </c>
      <c r="DT508">
        <v>20.83761111111111</v>
      </c>
      <c r="DU508">
        <v>329.5661111111111</v>
      </c>
      <c r="DV508">
        <v>30.95709259259259</v>
      </c>
      <c r="DW508">
        <v>500.009962962963</v>
      </c>
      <c r="DX508">
        <v>84.35683703703704</v>
      </c>
      <c r="DY508">
        <v>0.0999996074074074</v>
      </c>
      <c r="DZ508">
        <v>31.30144074074074</v>
      </c>
      <c r="EA508">
        <v>31.56169259259259</v>
      </c>
      <c r="EB508">
        <v>999.9000000000001</v>
      </c>
      <c r="EC508">
        <v>0</v>
      </c>
      <c r="ED508">
        <v>0</v>
      </c>
      <c r="EE508">
        <v>9995.599259259259</v>
      </c>
      <c r="EF508">
        <v>0</v>
      </c>
      <c r="EG508">
        <v>1850.352592592593</v>
      </c>
      <c r="EH508">
        <v>-9.745900000000002</v>
      </c>
      <c r="EI508">
        <v>314.0557777777777</v>
      </c>
      <c r="EJ508">
        <v>322.0128888888889</v>
      </c>
      <c r="EK508">
        <v>6.223778518518519</v>
      </c>
      <c r="EL508">
        <v>315.3028148148148</v>
      </c>
      <c r="EM508">
        <v>20.83761111111111</v>
      </c>
      <c r="EN508">
        <v>2.282812962962963</v>
      </c>
      <c r="EO508">
        <v>1.757795185185185</v>
      </c>
      <c r="EP508">
        <v>19.55563703703704</v>
      </c>
      <c r="EQ508">
        <v>15.41643333333333</v>
      </c>
      <c r="ER508">
        <v>2000.002222222222</v>
      </c>
      <c r="ES508">
        <v>0.9800074074074075</v>
      </c>
      <c r="ET508">
        <v>0.01999297037037037</v>
      </c>
      <c r="EU508">
        <v>0</v>
      </c>
      <c r="EV508">
        <v>686.0462222222222</v>
      </c>
      <c r="EW508">
        <v>5.00078</v>
      </c>
      <c r="EX508">
        <v>15735.10740740741</v>
      </c>
      <c r="EY508">
        <v>16379.6962962963</v>
      </c>
      <c r="EZ508">
        <v>50.45581481481481</v>
      </c>
      <c r="FA508">
        <v>51.85166666666666</v>
      </c>
      <c r="FB508">
        <v>50.65244444444443</v>
      </c>
      <c r="FC508">
        <v>51.13388888888888</v>
      </c>
      <c r="FD508">
        <v>50.93262962962962</v>
      </c>
      <c r="FE508">
        <v>1955.112222222222</v>
      </c>
      <c r="FF508">
        <v>39.89000000000001</v>
      </c>
      <c r="FG508">
        <v>0</v>
      </c>
      <c r="FH508">
        <v>1694450832.9</v>
      </c>
      <c r="FI508">
        <v>0</v>
      </c>
      <c r="FJ508">
        <v>686.1013076923076</v>
      </c>
      <c r="FK508">
        <v>-25.88875213546742</v>
      </c>
      <c r="FL508">
        <v>-514.5675213911907</v>
      </c>
      <c r="FM508">
        <v>15736.28076923077</v>
      </c>
      <c r="FN508">
        <v>15</v>
      </c>
      <c r="FO508">
        <v>1694448160</v>
      </c>
      <c r="FP508" t="s">
        <v>1407</v>
      </c>
      <c r="FQ508">
        <v>1694448153.5</v>
      </c>
      <c r="FR508">
        <v>1694448160</v>
      </c>
      <c r="FS508">
        <v>7</v>
      </c>
      <c r="FT508">
        <v>0.018</v>
      </c>
      <c r="FU508">
        <v>0.03</v>
      </c>
      <c r="FV508">
        <v>-26.277</v>
      </c>
      <c r="FW508">
        <v>-3.759</v>
      </c>
      <c r="FX508">
        <v>420</v>
      </c>
      <c r="FY508">
        <v>21</v>
      </c>
      <c r="FZ508">
        <v>0.18</v>
      </c>
      <c r="GA508">
        <v>0.04</v>
      </c>
      <c r="GB508">
        <v>-11.1174375</v>
      </c>
      <c r="GC508">
        <v>21.98770919324581</v>
      </c>
      <c r="GD508">
        <v>2.116528260967415</v>
      </c>
      <c r="GE508">
        <v>0</v>
      </c>
      <c r="GF508">
        <v>6.230502</v>
      </c>
      <c r="GG508">
        <v>-0.1073826641651085</v>
      </c>
      <c r="GH508">
        <v>0.01043056067524651</v>
      </c>
      <c r="GI508">
        <v>1</v>
      </c>
      <c r="GJ508">
        <v>1</v>
      </c>
      <c r="GK508">
        <v>2</v>
      </c>
      <c r="GL508" t="s">
        <v>438</v>
      </c>
      <c r="GM508">
        <v>3.10494</v>
      </c>
      <c r="GN508">
        <v>2.75793</v>
      </c>
      <c r="GO508">
        <v>0.0619397</v>
      </c>
      <c r="GP508">
        <v>0.0592345</v>
      </c>
      <c r="GQ508">
        <v>0.117462</v>
      </c>
      <c r="GR508">
        <v>0.08950180000000001</v>
      </c>
      <c r="GS508">
        <v>23587.5</v>
      </c>
      <c r="GT508">
        <v>22272.3</v>
      </c>
      <c r="GU508">
        <v>25731.3</v>
      </c>
      <c r="GV508">
        <v>24051.6</v>
      </c>
      <c r="GW508">
        <v>36515.2</v>
      </c>
      <c r="GX508">
        <v>32093.1</v>
      </c>
      <c r="GY508">
        <v>45035</v>
      </c>
      <c r="GZ508">
        <v>38132</v>
      </c>
      <c r="HA508">
        <v>1.73685</v>
      </c>
      <c r="HB508">
        <v>1.60148</v>
      </c>
      <c r="HC508">
        <v>-0.0714958</v>
      </c>
      <c r="HD508">
        <v>0</v>
      </c>
      <c r="HE508">
        <v>32.7112</v>
      </c>
      <c r="HF508">
        <v>999.9</v>
      </c>
      <c r="HG508">
        <v>45.8</v>
      </c>
      <c r="HH508">
        <v>32.4</v>
      </c>
      <c r="HI508">
        <v>26.5183</v>
      </c>
      <c r="HJ508">
        <v>61.6553</v>
      </c>
      <c r="HK508">
        <v>23.7179</v>
      </c>
      <c r="HL508">
        <v>1</v>
      </c>
      <c r="HM508">
        <v>1.50139</v>
      </c>
      <c r="HN508">
        <v>9.28105</v>
      </c>
      <c r="HO508">
        <v>20.0664</v>
      </c>
      <c r="HP508">
        <v>5.20591</v>
      </c>
      <c r="HQ508">
        <v>11.992</v>
      </c>
      <c r="HR508">
        <v>4.96025</v>
      </c>
      <c r="HS508">
        <v>3.2741</v>
      </c>
      <c r="HT508">
        <v>9999</v>
      </c>
      <c r="HU508">
        <v>9999</v>
      </c>
      <c r="HV508">
        <v>9999</v>
      </c>
      <c r="HW508">
        <v>165.1</v>
      </c>
      <c r="HX508">
        <v>1.86374</v>
      </c>
      <c r="HY508">
        <v>1.85983</v>
      </c>
      <c r="HZ508">
        <v>1.85806</v>
      </c>
      <c r="IA508">
        <v>1.85946</v>
      </c>
      <c r="IB508">
        <v>1.85959</v>
      </c>
      <c r="IC508">
        <v>1.85806</v>
      </c>
      <c r="ID508">
        <v>1.85713</v>
      </c>
      <c r="IE508">
        <v>1.85211</v>
      </c>
      <c r="IF508">
        <v>0</v>
      </c>
      <c r="IG508">
        <v>0</v>
      </c>
      <c r="IH508">
        <v>0</v>
      </c>
      <c r="II508">
        <v>0</v>
      </c>
      <c r="IJ508" t="s">
        <v>433</v>
      </c>
      <c r="IK508" t="s">
        <v>434</v>
      </c>
      <c r="IL508" t="s">
        <v>435</v>
      </c>
      <c r="IM508" t="s">
        <v>435</v>
      </c>
      <c r="IN508" t="s">
        <v>435</v>
      </c>
      <c r="IO508" t="s">
        <v>435</v>
      </c>
      <c r="IP508">
        <v>0</v>
      </c>
      <c r="IQ508">
        <v>100</v>
      </c>
      <c r="IR508">
        <v>100</v>
      </c>
      <c r="IS508">
        <v>-23.547</v>
      </c>
      <c r="IT508">
        <v>-3.8957</v>
      </c>
      <c r="IU508">
        <v>-16.5905</v>
      </c>
      <c r="IV508">
        <v>-0.025043</v>
      </c>
      <c r="IW508">
        <v>8.203140000000001E-06</v>
      </c>
      <c r="IX508">
        <v>-1.60171E-09</v>
      </c>
      <c r="IY508">
        <v>-3.895706883713562</v>
      </c>
      <c r="IZ508">
        <v>0</v>
      </c>
      <c r="JA508">
        <v>0</v>
      </c>
      <c r="JB508">
        <v>0</v>
      </c>
      <c r="JC508">
        <v>4</v>
      </c>
      <c r="JD508">
        <v>1967</v>
      </c>
      <c r="JE508">
        <v>1</v>
      </c>
      <c r="JF508">
        <v>28</v>
      </c>
      <c r="JG508">
        <v>44.6</v>
      </c>
      <c r="JH508">
        <v>44.5</v>
      </c>
      <c r="JI508">
        <v>0.878906</v>
      </c>
      <c r="JJ508">
        <v>2.63794</v>
      </c>
      <c r="JK508">
        <v>1.49658</v>
      </c>
      <c r="JL508">
        <v>2.3999</v>
      </c>
      <c r="JM508">
        <v>1.54907</v>
      </c>
      <c r="JN508">
        <v>2.44995</v>
      </c>
      <c r="JO508">
        <v>34.9904</v>
      </c>
      <c r="JP508">
        <v>13.9131</v>
      </c>
      <c r="JQ508">
        <v>18</v>
      </c>
      <c r="JR508">
        <v>499.729</v>
      </c>
      <c r="JS508">
        <v>420.991</v>
      </c>
      <c r="JT508">
        <v>25.5492</v>
      </c>
      <c r="JU508">
        <v>44.1031</v>
      </c>
      <c r="JV508">
        <v>30.0001</v>
      </c>
      <c r="JW508">
        <v>43.6908</v>
      </c>
      <c r="JX508">
        <v>43.4918</v>
      </c>
      <c r="JY508">
        <v>17.6155</v>
      </c>
      <c r="JZ508">
        <v>0</v>
      </c>
      <c r="KA508">
        <v>42.2184</v>
      </c>
      <c r="KB508">
        <v>20.0666</v>
      </c>
      <c r="KC508">
        <v>266.181</v>
      </c>
      <c r="KD508">
        <v>22.1816</v>
      </c>
      <c r="KE508">
        <v>98.38379999999999</v>
      </c>
      <c r="KF508">
        <v>91.8857</v>
      </c>
    </row>
    <row r="509" spans="1:292">
      <c r="A509">
        <v>491</v>
      </c>
      <c r="B509">
        <v>1694450837.5</v>
      </c>
      <c r="C509">
        <v>16757</v>
      </c>
      <c r="D509" t="s">
        <v>1426</v>
      </c>
      <c r="E509" t="s">
        <v>1427</v>
      </c>
      <c r="F509">
        <v>5</v>
      </c>
      <c r="G509" t="s">
        <v>1406</v>
      </c>
      <c r="H509">
        <v>1694450829.714286</v>
      </c>
      <c r="I509">
        <f>(J509)/1000</f>
        <v>0</v>
      </c>
      <c r="J509">
        <f>IF(DO509, AM509, AG509)</f>
        <v>0</v>
      </c>
      <c r="K509">
        <f>IF(DO509, AH509, AF509)</f>
        <v>0</v>
      </c>
      <c r="L509">
        <f>DQ509 - IF(AT509&gt;1, K509*DK509*100.0/(AV509*EE509), 0)</f>
        <v>0</v>
      </c>
      <c r="M509">
        <f>((S509-I509/2)*L509-K509)/(S509+I509/2)</f>
        <v>0</v>
      </c>
      <c r="N509">
        <f>M509*(DX509+DY509)/1000.0</f>
        <v>0</v>
      </c>
      <c r="O509">
        <f>(DQ509 - IF(AT509&gt;1, K509*DK509*100.0/(AV509*EE509), 0))*(DX509+DY509)/1000.0</f>
        <v>0</v>
      </c>
      <c r="P509">
        <f>2.0/((1/R509-1/Q509)+SIGN(R509)*SQRT((1/R509-1/Q509)*(1/R509-1/Q509) + 4*DL509/((DL509+1)*(DL509+1))*(2*1/R509*1/Q509-1/Q509*1/Q509)))</f>
        <v>0</v>
      </c>
      <c r="Q509">
        <f>IF(LEFT(DM509,1)&lt;&gt;"0",IF(LEFT(DM509,1)="1",3.0,DN509),$D$5+$E$5*(EE509*DX509/($K$5*1000))+$F$5*(EE509*DX509/($K$5*1000))*MAX(MIN(DK509,$J$5),$I$5)*MAX(MIN(DK509,$J$5),$I$5)+$G$5*MAX(MIN(DK509,$J$5),$I$5)*(EE509*DX509/($K$5*1000))+$H$5*(EE509*DX509/($K$5*1000))*(EE509*DX509/($K$5*1000)))</f>
        <v>0</v>
      </c>
      <c r="R509">
        <f>I509*(1000-(1000*0.61365*exp(17.502*V509/(240.97+V509))/(DX509+DY509)+DS509)/2)/(1000*0.61365*exp(17.502*V509/(240.97+V509))/(DX509+DY509)-DS509)</f>
        <v>0</v>
      </c>
      <c r="S509">
        <f>1/((DL509+1)/(P509/1.6)+1/(Q509/1.37)) + DL509/((DL509+1)/(P509/1.6) + DL509/(Q509/1.37))</f>
        <v>0</v>
      </c>
      <c r="T509">
        <f>(DG509*DJ509)</f>
        <v>0</v>
      </c>
      <c r="U509">
        <f>(DZ509+(T509+2*0.95*5.67E-8*(((DZ509+$B$9)+273)^4-(DZ509+273)^4)-44100*I509)/(1.84*29.3*Q509+8*0.95*5.67E-8*(DZ509+273)^3))</f>
        <v>0</v>
      </c>
      <c r="V509">
        <f>($C$9*EA509+$D$9*EB509+$E$9*U509)</f>
        <v>0</v>
      </c>
      <c r="W509">
        <f>0.61365*exp(17.502*V509/(240.97+V509))</f>
        <v>0</v>
      </c>
      <c r="X509">
        <f>(Y509/Z509*100)</f>
        <v>0</v>
      </c>
      <c r="Y509">
        <f>DS509*(DX509+DY509)/1000</f>
        <v>0</v>
      </c>
      <c r="Z509">
        <f>0.61365*exp(17.502*DZ509/(240.97+DZ509))</f>
        <v>0</v>
      </c>
      <c r="AA509">
        <f>(W509-DS509*(DX509+DY509)/1000)</f>
        <v>0</v>
      </c>
      <c r="AB509">
        <f>(-I509*44100)</f>
        <v>0</v>
      </c>
      <c r="AC509">
        <f>2*29.3*Q509*0.92*(DZ509-V509)</f>
        <v>0</v>
      </c>
      <c r="AD509">
        <f>2*0.95*5.67E-8*(((DZ509+$B$9)+273)^4-(V509+273)^4)</f>
        <v>0</v>
      </c>
      <c r="AE509">
        <f>T509+AD509+AB509+AC509</f>
        <v>0</v>
      </c>
      <c r="AF509">
        <f>DW509*AT509*(DR509-DQ509*(1000-AT509*DT509)/(1000-AT509*DS509))/(100*DK509)</f>
        <v>0</v>
      </c>
      <c r="AG509">
        <f>1000*DW509*AT509*(DS509-DT509)/(100*DK509*(1000-AT509*DS509))</f>
        <v>0</v>
      </c>
      <c r="AH509">
        <f>(AI509 - AJ509 - DX509*1E3/(8.314*(DZ509+273.15)) * AL509/DW509 * AK509) * DW509/(100*DK509) * (1000 - DT509)/1000</f>
        <v>0</v>
      </c>
      <c r="AI509">
        <v>288.9181055724206</v>
      </c>
      <c r="AJ509">
        <v>277.2744242424243</v>
      </c>
      <c r="AK509">
        <v>-3.074753489405292</v>
      </c>
      <c r="AL509">
        <v>66.03440278671772</v>
      </c>
      <c r="AM509">
        <f>(AO509 - AN509 + DX509*1E3/(8.314*(DZ509+273.15)) * AQ509/DW509 * AP509) * DW509/(100*DK509) * 1000/(1000 - AO509)</f>
        <v>0</v>
      </c>
      <c r="AN509">
        <v>20.83304169912473</v>
      </c>
      <c r="AO509">
        <v>27.04279393939393</v>
      </c>
      <c r="AP509">
        <v>-1.911946303162821E-05</v>
      </c>
      <c r="AQ509">
        <v>102.5964003411266</v>
      </c>
      <c r="AR509">
        <v>0</v>
      </c>
      <c r="AS509">
        <v>0</v>
      </c>
      <c r="AT509">
        <f>IF(AR509*$H$15&gt;=AV509,1.0,(AV509/(AV509-AR509*$H$15)))</f>
        <v>0</v>
      </c>
      <c r="AU509">
        <f>(AT509-1)*100</f>
        <v>0</v>
      </c>
      <c r="AV509">
        <f>MAX(0,($B$15+$C$15*EE509)/(1+$D$15*EE509)*DX509/(DZ509+273)*$E$15)</f>
        <v>0</v>
      </c>
      <c r="AW509" t="s">
        <v>429</v>
      </c>
      <c r="AX509" t="s">
        <v>429</v>
      </c>
      <c r="AY509">
        <v>0</v>
      </c>
      <c r="AZ509">
        <v>0</v>
      </c>
      <c r="BA509">
        <f>1-AY509/AZ509</f>
        <v>0</v>
      </c>
      <c r="BB509">
        <v>0</v>
      </c>
      <c r="BC509" t="s">
        <v>429</v>
      </c>
      <c r="BD509" t="s">
        <v>429</v>
      </c>
      <c r="BE509">
        <v>0</v>
      </c>
      <c r="BF509">
        <v>0</v>
      </c>
      <c r="BG509">
        <f>1-BE509/BF509</f>
        <v>0</v>
      </c>
      <c r="BH509">
        <v>0.5</v>
      </c>
      <c r="BI509">
        <f>DH509</f>
        <v>0</v>
      </c>
      <c r="BJ509">
        <f>K509</f>
        <v>0</v>
      </c>
      <c r="BK509">
        <f>BG509*BH509*BI509</f>
        <v>0</v>
      </c>
      <c r="BL509">
        <f>(BJ509-BB509)/BI509</f>
        <v>0</v>
      </c>
      <c r="BM509">
        <f>(AZ509-BF509)/BF509</f>
        <v>0</v>
      </c>
      <c r="BN509">
        <f>AY509/(BA509+AY509/BF509)</f>
        <v>0</v>
      </c>
      <c r="BO509" t="s">
        <v>429</v>
      </c>
      <c r="BP509">
        <v>0</v>
      </c>
      <c r="BQ509">
        <f>IF(BP509&lt;&gt;0, BP509, BN509)</f>
        <v>0</v>
      </c>
      <c r="BR509">
        <f>1-BQ509/BF509</f>
        <v>0</v>
      </c>
      <c r="BS509">
        <f>(BF509-BE509)/(BF509-BQ509)</f>
        <v>0</v>
      </c>
      <c r="BT509">
        <f>(AZ509-BF509)/(AZ509-BQ509)</f>
        <v>0</v>
      </c>
      <c r="BU509">
        <f>(BF509-BE509)/(BF509-AY509)</f>
        <v>0</v>
      </c>
      <c r="BV509">
        <f>(AZ509-BF509)/(AZ509-AY509)</f>
        <v>0</v>
      </c>
      <c r="BW509">
        <f>(BS509*BQ509/BE509)</f>
        <v>0</v>
      </c>
      <c r="BX509">
        <f>(1-BW509)</f>
        <v>0</v>
      </c>
      <c r="DG509">
        <f>$B$13*EF509+$C$13*EG509+$F$13*ER509*(1-EU509)</f>
        <v>0</v>
      </c>
      <c r="DH509">
        <f>DG509*DI509</f>
        <v>0</v>
      </c>
      <c r="DI509">
        <f>($B$13*$D$11+$C$13*$D$11+$F$13*((FE509+EW509)/MAX(FE509+EW509+FF509, 0.1)*$I$11+FF509/MAX(FE509+EW509+FF509, 0.1)*$J$11))/($B$13+$C$13+$F$13)</f>
        <v>0</v>
      </c>
      <c r="DJ509">
        <f>($B$13*$K$11+$C$13*$K$11+$F$13*((FE509+EW509)/MAX(FE509+EW509+FF509, 0.1)*$P$11+FF509/MAX(FE509+EW509+FF509, 0.1)*$Q$11))/($B$13+$C$13+$F$13)</f>
        <v>0</v>
      </c>
      <c r="DK509">
        <v>4.8</v>
      </c>
      <c r="DL509">
        <v>0.5</v>
      </c>
      <c r="DM509" t="s">
        <v>430</v>
      </c>
      <c r="DN509">
        <v>2</v>
      </c>
      <c r="DO509" t="b">
        <v>1</v>
      </c>
      <c r="DP509">
        <v>1694450829.714286</v>
      </c>
      <c r="DQ509">
        <v>291.5199285714286</v>
      </c>
      <c r="DR509">
        <v>299.6558928571429</v>
      </c>
      <c r="DS509">
        <v>27.05312857142857</v>
      </c>
      <c r="DT509">
        <v>20.83589285714286</v>
      </c>
      <c r="DU509">
        <v>315.2387142857143</v>
      </c>
      <c r="DV509">
        <v>30.94883928571429</v>
      </c>
      <c r="DW509">
        <v>499.979</v>
      </c>
      <c r="DX509">
        <v>84.35662142857142</v>
      </c>
      <c r="DY509">
        <v>0.09996104285714287</v>
      </c>
      <c r="DZ509">
        <v>31.29329642857143</v>
      </c>
      <c r="EA509">
        <v>31.55773571428571</v>
      </c>
      <c r="EB509">
        <v>999.9000000000002</v>
      </c>
      <c r="EC509">
        <v>0</v>
      </c>
      <c r="ED509">
        <v>0</v>
      </c>
      <c r="EE509">
        <v>10001.89678571429</v>
      </c>
      <c r="EF509">
        <v>0</v>
      </c>
      <c r="EG509">
        <v>1850.732857142857</v>
      </c>
      <c r="EH509">
        <v>-8.135991785714285</v>
      </c>
      <c r="EI509">
        <v>299.62575</v>
      </c>
      <c r="EJ509">
        <v>306.0323928571428</v>
      </c>
      <c r="EK509">
        <v>6.217236071428572</v>
      </c>
      <c r="EL509">
        <v>299.6558928571429</v>
      </c>
      <c r="EM509">
        <v>20.83589285714286</v>
      </c>
      <c r="EN509">
        <v>2.282110357142857</v>
      </c>
      <c r="EO509">
        <v>1.757646071428571</v>
      </c>
      <c r="EP509">
        <v>19.55068214285714</v>
      </c>
      <c r="EQ509">
        <v>15.41511785714286</v>
      </c>
      <c r="ER509">
        <v>1999.984285714286</v>
      </c>
      <c r="ES509">
        <v>0.9800073571428572</v>
      </c>
      <c r="ET509">
        <v>0.01999305714285715</v>
      </c>
      <c r="EU509">
        <v>0</v>
      </c>
      <c r="EV509">
        <v>684.1148571428572</v>
      </c>
      <c r="EW509">
        <v>5.00078</v>
      </c>
      <c r="EX509">
        <v>15696.28928571429</v>
      </c>
      <c r="EY509">
        <v>16379.53928571429</v>
      </c>
      <c r="EZ509">
        <v>50.40828571428572</v>
      </c>
      <c r="FA509">
        <v>51.83674999999999</v>
      </c>
      <c r="FB509">
        <v>50.66710714285714</v>
      </c>
      <c r="FC509">
        <v>51.08664285714285</v>
      </c>
      <c r="FD509">
        <v>50.89935714285714</v>
      </c>
      <c r="FE509">
        <v>1955.094285714286</v>
      </c>
      <c r="FF509">
        <v>39.89000000000001</v>
      </c>
      <c r="FG509">
        <v>0</v>
      </c>
      <c r="FH509">
        <v>1694450838.3</v>
      </c>
      <c r="FI509">
        <v>0</v>
      </c>
      <c r="FJ509">
        <v>683.7734399999999</v>
      </c>
      <c r="FK509">
        <v>-23.56746157478462</v>
      </c>
      <c r="FL509">
        <v>-464.800000736688</v>
      </c>
      <c r="FM509">
        <v>15689.488</v>
      </c>
      <c r="FN509">
        <v>15</v>
      </c>
      <c r="FO509">
        <v>1694448160</v>
      </c>
      <c r="FP509" t="s">
        <v>1407</v>
      </c>
      <c r="FQ509">
        <v>1694448153.5</v>
      </c>
      <c r="FR509">
        <v>1694448160</v>
      </c>
      <c r="FS509">
        <v>7</v>
      </c>
      <c r="FT509">
        <v>0.018</v>
      </c>
      <c r="FU509">
        <v>0.03</v>
      </c>
      <c r="FV509">
        <v>-26.277</v>
      </c>
      <c r="FW509">
        <v>-3.759</v>
      </c>
      <c r="FX509">
        <v>420</v>
      </c>
      <c r="FY509">
        <v>21</v>
      </c>
      <c r="FZ509">
        <v>0.18</v>
      </c>
      <c r="GA509">
        <v>0.04</v>
      </c>
      <c r="GB509">
        <v>-8.99501075</v>
      </c>
      <c r="GC509">
        <v>20.50400994371484</v>
      </c>
      <c r="GD509">
        <v>1.973379935234707</v>
      </c>
      <c r="GE509">
        <v>0</v>
      </c>
      <c r="GF509">
        <v>6.22110275</v>
      </c>
      <c r="GG509">
        <v>-0.08175658536587194</v>
      </c>
      <c r="GH509">
        <v>0.008027717604493816</v>
      </c>
      <c r="GI509">
        <v>1</v>
      </c>
      <c r="GJ509">
        <v>1</v>
      </c>
      <c r="GK509">
        <v>2</v>
      </c>
      <c r="GL509" t="s">
        <v>438</v>
      </c>
      <c r="GM509">
        <v>3.10506</v>
      </c>
      <c r="GN509">
        <v>2.75841</v>
      </c>
      <c r="GO509">
        <v>0.0594118</v>
      </c>
      <c r="GP509">
        <v>0.0564333</v>
      </c>
      <c r="GQ509">
        <v>0.117445</v>
      </c>
      <c r="GR509">
        <v>0.08949600000000001</v>
      </c>
      <c r="GS509">
        <v>23650.9</v>
      </c>
      <c r="GT509">
        <v>22338.3</v>
      </c>
      <c r="GU509">
        <v>25731.4</v>
      </c>
      <c r="GV509">
        <v>24051.6</v>
      </c>
      <c r="GW509">
        <v>36515.5</v>
      </c>
      <c r="GX509">
        <v>32092.7</v>
      </c>
      <c r="GY509">
        <v>45034.8</v>
      </c>
      <c r="GZ509">
        <v>38131.6</v>
      </c>
      <c r="HA509">
        <v>1.73665</v>
      </c>
      <c r="HB509">
        <v>1.60113</v>
      </c>
      <c r="HC509">
        <v>-0.0705495</v>
      </c>
      <c r="HD509">
        <v>0</v>
      </c>
      <c r="HE509">
        <v>32.7042</v>
      </c>
      <c r="HF509">
        <v>999.9</v>
      </c>
      <c r="HG509">
        <v>45.7</v>
      </c>
      <c r="HH509">
        <v>32.4</v>
      </c>
      <c r="HI509">
        <v>26.4602</v>
      </c>
      <c r="HJ509">
        <v>61.3353</v>
      </c>
      <c r="HK509">
        <v>23.6098</v>
      </c>
      <c r="HL509">
        <v>1</v>
      </c>
      <c r="HM509">
        <v>1.50139</v>
      </c>
      <c r="HN509">
        <v>9.28105</v>
      </c>
      <c r="HO509">
        <v>20.0661</v>
      </c>
      <c r="HP509">
        <v>5.20636</v>
      </c>
      <c r="HQ509">
        <v>11.992</v>
      </c>
      <c r="HR509">
        <v>4.9604</v>
      </c>
      <c r="HS509">
        <v>3.27405</v>
      </c>
      <c r="HT509">
        <v>9999</v>
      </c>
      <c r="HU509">
        <v>9999</v>
      </c>
      <c r="HV509">
        <v>9999</v>
      </c>
      <c r="HW509">
        <v>165.1</v>
      </c>
      <c r="HX509">
        <v>1.86373</v>
      </c>
      <c r="HY509">
        <v>1.85985</v>
      </c>
      <c r="HZ509">
        <v>1.85806</v>
      </c>
      <c r="IA509">
        <v>1.8595</v>
      </c>
      <c r="IB509">
        <v>1.85959</v>
      </c>
      <c r="IC509">
        <v>1.85806</v>
      </c>
      <c r="ID509">
        <v>1.85713</v>
      </c>
      <c r="IE509">
        <v>1.85211</v>
      </c>
      <c r="IF509">
        <v>0</v>
      </c>
      <c r="IG509">
        <v>0</v>
      </c>
      <c r="IH509">
        <v>0</v>
      </c>
      <c r="II509">
        <v>0</v>
      </c>
      <c r="IJ509" t="s">
        <v>433</v>
      </c>
      <c r="IK509" t="s">
        <v>434</v>
      </c>
      <c r="IL509" t="s">
        <v>435</v>
      </c>
      <c r="IM509" t="s">
        <v>435</v>
      </c>
      <c r="IN509" t="s">
        <v>435</v>
      </c>
      <c r="IO509" t="s">
        <v>435</v>
      </c>
      <c r="IP509">
        <v>0</v>
      </c>
      <c r="IQ509">
        <v>100</v>
      </c>
      <c r="IR509">
        <v>100</v>
      </c>
      <c r="IS509">
        <v>-23.234</v>
      </c>
      <c r="IT509">
        <v>-3.8957</v>
      </c>
      <c r="IU509">
        <v>-16.5905</v>
      </c>
      <c r="IV509">
        <v>-0.025043</v>
      </c>
      <c r="IW509">
        <v>8.203140000000001E-06</v>
      </c>
      <c r="IX509">
        <v>-1.60171E-09</v>
      </c>
      <c r="IY509">
        <v>-3.895706883713562</v>
      </c>
      <c r="IZ509">
        <v>0</v>
      </c>
      <c r="JA509">
        <v>0</v>
      </c>
      <c r="JB509">
        <v>0</v>
      </c>
      <c r="JC509">
        <v>4</v>
      </c>
      <c r="JD509">
        <v>1967</v>
      </c>
      <c r="JE509">
        <v>1</v>
      </c>
      <c r="JF509">
        <v>28</v>
      </c>
      <c r="JG509">
        <v>44.7</v>
      </c>
      <c r="JH509">
        <v>44.6</v>
      </c>
      <c r="JI509">
        <v>0.841064</v>
      </c>
      <c r="JJ509">
        <v>2.64282</v>
      </c>
      <c r="JK509">
        <v>1.49658</v>
      </c>
      <c r="JL509">
        <v>2.3999</v>
      </c>
      <c r="JM509">
        <v>1.54907</v>
      </c>
      <c r="JN509">
        <v>2.37183</v>
      </c>
      <c r="JO509">
        <v>34.9904</v>
      </c>
      <c r="JP509">
        <v>13.8956</v>
      </c>
      <c r="JQ509">
        <v>18</v>
      </c>
      <c r="JR509">
        <v>499.613</v>
      </c>
      <c r="JS509">
        <v>420.792</v>
      </c>
      <c r="JT509">
        <v>25.5388</v>
      </c>
      <c r="JU509">
        <v>44.1031</v>
      </c>
      <c r="JV509">
        <v>30.0001</v>
      </c>
      <c r="JW509">
        <v>43.6934</v>
      </c>
      <c r="JX509">
        <v>43.4961</v>
      </c>
      <c r="JY509">
        <v>16.7936</v>
      </c>
      <c r="JZ509">
        <v>0</v>
      </c>
      <c r="KA509">
        <v>42.2184</v>
      </c>
      <c r="KB509">
        <v>20.0597</v>
      </c>
      <c r="KC509">
        <v>246.136</v>
      </c>
      <c r="KD509">
        <v>22.207</v>
      </c>
      <c r="KE509">
        <v>98.3837</v>
      </c>
      <c r="KF509">
        <v>91.88500000000001</v>
      </c>
    </row>
    <row r="510" spans="1:292">
      <c r="A510">
        <v>492</v>
      </c>
      <c r="B510">
        <v>1694450842.5</v>
      </c>
      <c r="C510">
        <v>16762</v>
      </c>
      <c r="D510" t="s">
        <v>1428</v>
      </c>
      <c r="E510" t="s">
        <v>1429</v>
      </c>
      <c r="F510">
        <v>5</v>
      </c>
      <c r="G510" t="s">
        <v>1406</v>
      </c>
      <c r="H510">
        <v>1694450835</v>
      </c>
      <c r="I510">
        <f>(J510)/1000</f>
        <v>0</v>
      </c>
      <c r="J510">
        <f>IF(DO510, AM510, AG510)</f>
        <v>0</v>
      </c>
      <c r="K510">
        <f>IF(DO510, AH510, AF510)</f>
        <v>0</v>
      </c>
      <c r="L510">
        <f>DQ510 - IF(AT510&gt;1, K510*DK510*100.0/(AV510*EE510), 0)</f>
        <v>0</v>
      </c>
      <c r="M510">
        <f>((S510-I510/2)*L510-K510)/(S510+I510/2)</f>
        <v>0</v>
      </c>
      <c r="N510">
        <f>M510*(DX510+DY510)/1000.0</f>
        <v>0</v>
      </c>
      <c r="O510">
        <f>(DQ510 - IF(AT510&gt;1, K510*DK510*100.0/(AV510*EE510), 0))*(DX510+DY510)/1000.0</f>
        <v>0</v>
      </c>
      <c r="P510">
        <f>2.0/((1/R510-1/Q510)+SIGN(R510)*SQRT((1/R510-1/Q510)*(1/R510-1/Q510) + 4*DL510/((DL510+1)*(DL510+1))*(2*1/R510*1/Q510-1/Q510*1/Q510)))</f>
        <v>0</v>
      </c>
      <c r="Q510">
        <f>IF(LEFT(DM510,1)&lt;&gt;"0",IF(LEFT(DM510,1)="1",3.0,DN510),$D$5+$E$5*(EE510*DX510/($K$5*1000))+$F$5*(EE510*DX510/($K$5*1000))*MAX(MIN(DK510,$J$5),$I$5)*MAX(MIN(DK510,$J$5),$I$5)+$G$5*MAX(MIN(DK510,$J$5),$I$5)*(EE510*DX510/($K$5*1000))+$H$5*(EE510*DX510/($K$5*1000))*(EE510*DX510/($K$5*1000)))</f>
        <v>0</v>
      </c>
      <c r="R510">
        <f>I510*(1000-(1000*0.61365*exp(17.502*V510/(240.97+V510))/(DX510+DY510)+DS510)/2)/(1000*0.61365*exp(17.502*V510/(240.97+V510))/(DX510+DY510)-DS510)</f>
        <v>0</v>
      </c>
      <c r="S510">
        <f>1/((DL510+1)/(P510/1.6)+1/(Q510/1.37)) + DL510/((DL510+1)/(P510/1.6) + DL510/(Q510/1.37))</f>
        <v>0</v>
      </c>
      <c r="T510">
        <f>(DG510*DJ510)</f>
        <v>0</v>
      </c>
      <c r="U510">
        <f>(DZ510+(T510+2*0.95*5.67E-8*(((DZ510+$B$9)+273)^4-(DZ510+273)^4)-44100*I510)/(1.84*29.3*Q510+8*0.95*5.67E-8*(DZ510+273)^3))</f>
        <v>0</v>
      </c>
      <c r="V510">
        <f>($C$9*EA510+$D$9*EB510+$E$9*U510)</f>
        <v>0</v>
      </c>
      <c r="W510">
        <f>0.61365*exp(17.502*V510/(240.97+V510))</f>
        <v>0</v>
      </c>
      <c r="X510">
        <f>(Y510/Z510*100)</f>
        <v>0</v>
      </c>
      <c r="Y510">
        <f>DS510*(DX510+DY510)/1000</f>
        <v>0</v>
      </c>
      <c r="Z510">
        <f>0.61365*exp(17.502*DZ510/(240.97+DZ510))</f>
        <v>0</v>
      </c>
      <c r="AA510">
        <f>(W510-DS510*(DX510+DY510)/1000)</f>
        <v>0</v>
      </c>
      <c r="AB510">
        <f>(-I510*44100)</f>
        <v>0</v>
      </c>
      <c r="AC510">
        <f>2*29.3*Q510*0.92*(DZ510-V510)</f>
        <v>0</v>
      </c>
      <c r="AD510">
        <f>2*0.95*5.67E-8*(((DZ510+$B$9)+273)^4-(V510+273)^4)</f>
        <v>0</v>
      </c>
      <c r="AE510">
        <f>T510+AD510+AB510+AC510</f>
        <v>0</v>
      </c>
      <c r="AF510">
        <f>DW510*AT510*(DR510-DQ510*(1000-AT510*DT510)/(1000-AT510*DS510))/(100*DK510)</f>
        <v>0</v>
      </c>
      <c r="AG510">
        <f>1000*DW510*AT510*(DS510-DT510)/(100*DK510*(1000-AT510*DS510))</f>
        <v>0</v>
      </c>
      <c r="AH510">
        <f>(AI510 - AJ510 - DX510*1E3/(8.314*(DZ510+273.15)) * AL510/DW510 * AK510) * DW510/(100*DK510) * (1000 - DT510)/1000</f>
        <v>0</v>
      </c>
      <c r="AI510">
        <v>272.0756260279577</v>
      </c>
      <c r="AJ510">
        <v>261.897509090909</v>
      </c>
      <c r="AK510">
        <v>-3.077487640843665</v>
      </c>
      <c r="AL510">
        <v>66.03440278671772</v>
      </c>
      <c r="AM510">
        <f>(AO510 - AN510 + DX510*1E3/(8.314*(DZ510+273.15)) * AQ510/DW510 * AP510) * DW510/(100*DK510) * 1000/(1000 - AO510)</f>
        <v>0</v>
      </c>
      <c r="AN510">
        <v>20.83402363554062</v>
      </c>
      <c r="AO510">
        <v>27.03970848484848</v>
      </c>
      <c r="AP510">
        <v>-1.628853175998866E-05</v>
      </c>
      <c r="AQ510">
        <v>102.5964003411266</v>
      </c>
      <c r="AR510">
        <v>0</v>
      </c>
      <c r="AS510">
        <v>0</v>
      </c>
      <c r="AT510">
        <f>IF(AR510*$H$15&gt;=AV510,1.0,(AV510/(AV510-AR510*$H$15)))</f>
        <v>0</v>
      </c>
      <c r="AU510">
        <f>(AT510-1)*100</f>
        <v>0</v>
      </c>
      <c r="AV510">
        <f>MAX(0,($B$15+$C$15*EE510)/(1+$D$15*EE510)*DX510/(DZ510+273)*$E$15)</f>
        <v>0</v>
      </c>
      <c r="AW510" t="s">
        <v>429</v>
      </c>
      <c r="AX510" t="s">
        <v>429</v>
      </c>
      <c r="AY510">
        <v>0</v>
      </c>
      <c r="AZ510">
        <v>0</v>
      </c>
      <c r="BA510">
        <f>1-AY510/AZ510</f>
        <v>0</v>
      </c>
      <c r="BB510">
        <v>0</v>
      </c>
      <c r="BC510" t="s">
        <v>429</v>
      </c>
      <c r="BD510" t="s">
        <v>429</v>
      </c>
      <c r="BE510">
        <v>0</v>
      </c>
      <c r="BF510">
        <v>0</v>
      </c>
      <c r="BG510">
        <f>1-BE510/BF510</f>
        <v>0</v>
      </c>
      <c r="BH510">
        <v>0.5</v>
      </c>
      <c r="BI510">
        <f>DH510</f>
        <v>0</v>
      </c>
      <c r="BJ510">
        <f>K510</f>
        <v>0</v>
      </c>
      <c r="BK510">
        <f>BG510*BH510*BI510</f>
        <v>0</v>
      </c>
      <c r="BL510">
        <f>(BJ510-BB510)/BI510</f>
        <v>0</v>
      </c>
      <c r="BM510">
        <f>(AZ510-BF510)/BF510</f>
        <v>0</v>
      </c>
      <c r="BN510">
        <f>AY510/(BA510+AY510/BF510)</f>
        <v>0</v>
      </c>
      <c r="BO510" t="s">
        <v>429</v>
      </c>
      <c r="BP510">
        <v>0</v>
      </c>
      <c r="BQ510">
        <f>IF(BP510&lt;&gt;0, BP510, BN510)</f>
        <v>0</v>
      </c>
      <c r="BR510">
        <f>1-BQ510/BF510</f>
        <v>0</v>
      </c>
      <c r="BS510">
        <f>(BF510-BE510)/(BF510-BQ510)</f>
        <v>0</v>
      </c>
      <c r="BT510">
        <f>(AZ510-BF510)/(AZ510-BQ510)</f>
        <v>0</v>
      </c>
      <c r="BU510">
        <f>(BF510-BE510)/(BF510-AY510)</f>
        <v>0</v>
      </c>
      <c r="BV510">
        <f>(AZ510-BF510)/(AZ510-AY510)</f>
        <v>0</v>
      </c>
      <c r="BW510">
        <f>(BS510*BQ510/BE510)</f>
        <v>0</v>
      </c>
      <c r="BX510">
        <f>(1-BW510)</f>
        <v>0</v>
      </c>
      <c r="DG510">
        <f>$B$13*EF510+$C$13*EG510+$F$13*ER510*(1-EU510)</f>
        <v>0</v>
      </c>
      <c r="DH510">
        <f>DG510*DI510</f>
        <v>0</v>
      </c>
      <c r="DI510">
        <f>($B$13*$D$11+$C$13*$D$11+$F$13*((FE510+EW510)/MAX(FE510+EW510+FF510, 0.1)*$I$11+FF510/MAX(FE510+EW510+FF510, 0.1)*$J$11))/($B$13+$C$13+$F$13)</f>
        <v>0</v>
      </c>
      <c r="DJ510">
        <f>($B$13*$K$11+$C$13*$K$11+$F$13*((FE510+EW510)/MAX(FE510+EW510+FF510, 0.1)*$P$11+FF510/MAX(FE510+EW510+FF510, 0.1)*$Q$11))/($B$13+$C$13+$F$13)</f>
        <v>0</v>
      </c>
      <c r="DK510">
        <v>4.8</v>
      </c>
      <c r="DL510">
        <v>0.5</v>
      </c>
      <c r="DM510" t="s">
        <v>430</v>
      </c>
      <c r="DN510">
        <v>2</v>
      </c>
      <c r="DO510" t="b">
        <v>1</v>
      </c>
      <c r="DP510">
        <v>1694450835</v>
      </c>
      <c r="DQ510">
        <v>275.7468148148148</v>
      </c>
      <c r="DR510">
        <v>282.1765555555555</v>
      </c>
      <c r="DS510">
        <v>27.04606296296297</v>
      </c>
      <c r="DT510">
        <v>20.83421851851852</v>
      </c>
      <c r="DU510">
        <v>299.1361851851852</v>
      </c>
      <c r="DV510">
        <v>30.94177037037037</v>
      </c>
      <c r="DW510">
        <v>499.999888888889</v>
      </c>
      <c r="DX510">
        <v>84.35605925925927</v>
      </c>
      <c r="DY510">
        <v>0.09995354074074074</v>
      </c>
      <c r="DZ510">
        <v>31.28471481481482</v>
      </c>
      <c r="EA510">
        <v>31.55607777777778</v>
      </c>
      <c r="EB510">
        <v>999.9000000000001</v>
      </c>
      <c r="EC510">
        <v>0</v>
      </c>
      <c r="ED510">
        <v>0</v>
      </c>
      <c r="EE510">
        <v>10007.47777777778</v>
      </c>
      <c r="EF510">
        <v>0</v>
      </c>
      <c r="EG510">
        <v>1851.075925925926</v>
      </c>
      <c r="EH510">
        <v>-6.429694814814814</v>
      </c>
      <c r="EI510">
        <v>283.4119259259259</v>
      </c>
      <c r="EJ510">
        <v>288.1804814814815</v>
      </c>
      <c r="EK510">
        <v>6.211832592592592</v>
      </c>
      <c r="EL510">
        <v>282.1765555555555</v>
      </c>
      <c r="EM510">
        <v>20.83421851851852</v>
      </c>
      <c r="EN510">
        <v>2.281498888888889</v>
      </c>
      <c r="EO510">
        <v>1.757494074074074</v>
      </c>
      <c r="EP510">
        <v>19.54637037037037</v>
      </c>
      <c r="EQ510">
        <v>15.41377037037037</v>
      </c>
      <c r="ER510">
        <v>1999.978148148148</v>
      </c>
      <c r="ES510">
        <v>0.9800074444444447</v>
      </c>
      <c r="ET510">
        <v>0.01999296666666667</v>
      </c>
      <c r="EU510">
        <v>0</v>
      </c>
      <c r="EV510">
        <v>682.089925925926</v>
      </c>
      <c r="EW510">
        <v>5.00078</v>
      </c>
      <c r="EX510">
        <v>15657.21851851852</v>
      </c>
      <c r="EY510">
        <v>16379.48148148148</v>
      </c>
      <c r="EZ510">
        <v>50.39555555555555</v>
      </c>
      <c r="FA510">
        <v>51.83766666666666</v>
      </c>
      <c r="FB510">
        <v>50.62933333333332</v>
      </c>
      <c r="FC510">
        <v>51.09925925925926</v>
      </c>
      <c r="FD510">
        <v>50.84466666666665</v>
      </c>
      <c r="FE510">
        <v>1955.088148148148</v>
      </c>
      <c r="FF510">
        <v>39.89000000000001</v>
      </c>
      <c r="FG510">
        <v>0</v>
      </c>
      <c r="FH510">
        <v>1694450843.1</v>
      </c>
      <c r="FI510">
        <v>0</v>
      </c>
      <c r="FJ510">
        <v>681.9434</v>
      </c>
      <c r="FK510">
        <v>-21.08161541780504</v>
      </c>
      <c r="FL510">
        <v>-407.6076929716152</v>
      </c>
      <c r="FM510">
        <v>15654.608</v>
      </c>
      <c r="FN510">
        <v>15</v>
      </c>
      <c r="FO510">
        <v>1694448160</v>
      </c>
      <c r="FP510" t="s">
        <v>1407</v>
      </c>
      <c r="FQ510">
        <v>1694448153.5</v>
      </c>
      <c r="FR510">
        <v>1694448160</v>
      </c>
      <c r="FS510">
        <v>7</v>
      </c>
      <c r="FT510">
        <v>0.018</v>
      </c>
      <c r="FU510">
        <v>0.03</v>
      </c>
      <c r="FV510">
        <v>-26.277</v>
      </c>
      <c r="FW510">
        <v>-3.759</v>
      </c>
      <c r="FX510">
        <v>420</v>
      </c>
      <c r="FY510">
        <v>21</v>
      </c>
      <c r="FZ510">
        <v>0.18</v>
      </c>
      <c r="GA510">
        <v>0.04</v>
      </c>
      <c r="GB510">
        <v>-7.653379750000001</v>
      </c>
      <c r="GC510">
        <v>19.63008281425895</v>
      </c>
      <c r="GD510">
        <v>1.889125125124706</v>
      </c>
      <c r="GE510">
        <v>0</v>
      </c>
      <c r="GF510">
        <v>6.21573675</v>
      </c>
      <c r="GG510">
        <v>-0.06719178236398787</v>
      </c>
      <c r="GH510">
        <v>0.006543073202823014</v>
      </c>
      <c r="GI510">
        <v>1</v>
      </c>
      <c r="GJ510">
        <v>1</v>
      </c>
      <c r="GK510">
        <v>2</v>
      </c>
      <c r="GL510" t="s">
        <v>438</v>
      </c>
      <c r="GM510">
        <v>3.10488</v>
      </c>
      <c r="GN510">
        <v>2.75818</v>
      </c>
      <c r="GO510">
        <v>0.0568273</v>
      </c>
      <c r="GP510">
        <v>0.0535862</v>
      </c>
      <c r="GQ510">
        <v>0.117436</v>
      </c>
      <c r="GR510">
        <v>0.0894827</v>
      </c>
      <c r="GS510">
        <v>23715.9</v>
      </c>
      <c r="GT510">
        <v>22405.6</v>
      </c>
      <c r="GU510">
        <v>25731.6</v>
      </c>
      <c r="GV510">
        <v>24051.7</v>
      </c>
      <c r="GW510">
        <v>36515.9</v>
      </c>
      <c r="GX510">
        <v>32092.9</v>
      </c>
      <c r="GY510">
        <v>45035.3</v>
      </c>
      <c r="GZ510">
        <v>38131.6</v>
      </c>
      <c r="HA510">
        <v>1.73638</v>
      </c>
      <c r="HB510">
        <v>1.6016</v>
      </c>
      <c r="HC510">
        <v>-0.0707135</v>
      </c>
      <c r="HD510">
        <v>0</v>
      </c>
      <c r="HE510">
        <v>32.6983</v>
      </c>
      <c r="HF510">
        <v>999.9</v>
      </c>
      <c r="HG510">
        <v>45.8</v>
      </c>
      <c r="HH510">
        <v>32.4</v>
      </c>
      <c r="HI510">
        <v>26.5192</v>
      </c>
      <c r="HJ510">
        <v>61.5253</v>
      </c>
      <c r="HK510">
        <v>23.6699</v>
      </c>
      <c r="HL510">
        <v>1</v>
      </c>
      <c r="HM510">
        <v>1.50146</v>
      </c>
      <c r="HN510">
        <v>9.28105</v>
      </c>
      <c r="HO510">
        <v>20.0661</v>
      </c>
      <c r="HP510">
        <v>5.20546</v>
      </c>
      <c r="HQ510">
        <v>11.992</v>
      </c>
      <c r="HR510">
        <v>4.9601</v>
      </c>
      <c r="HS510">
        <v>3.27413</v>
      </c>
      <c r="HT510">
        <v>9999</v>
      </c>
      <c r="HU510">
        <v>9999</v>
      </c>
      <c r="HV510">
        <v>9999</v>
      </c>
      <c r="HW510">
        <v>165.1</v>
      </c>
      <c r="HX510">
        <v>1.86371</v>
      </c>
      <c r="HY510">
        <v>1.85983</v>
      </c>
      <c r="HZ510">
        <v>1.85806</v>
      </c>
      <c r="IA510">
        <v>1.85948</v>
      </c>
      <c r="IB510">
        <v>1.85959</v>
      </c>
      <c r="IC510">
        <v>1.85806</v>
      </c>
      <c r="ID510">
        <v>1.85714</v>
      </c>
      <c r="IE510">
        <v>1.85211</v>
      </c>
      <c r="IF510">
        <v>0</v>
      </c>
      <c r="IG510">
        <v>0</v>
      </c>
      <c r="IH510">
        <v>0</v>
      </c>
      <c r="II510">
        <v>0</v>
      </c>
      <c r="IJ510" t="s">
        <v>433</v>
      </c>
      <c r="IK510" t="s">
        <v>434</v>
      </c>
      <c r="IL510" t="s">
        <v>435</v>
      </c>
      <c r="IM510" t="s">
        <v>435</v>
      </c>
      <c r="IN510" t="s">
        <v>435</v>
      </c>
      <c r="IO510" t="s">
        <v>435</v>
      </c>
      <c r="IP510">
        <v>0</v>
      </c>
      <c r="IQ510">
        <v>100</v>
      </c>
      <c r="IR510">
        <v>100</v>
      </c>
      <c r="IS510">
        <v>-22.917</v>
      </c>
      <c r="IT510">
        <v>-3.8957</v>
      </c>
      <c r="IU510">
        <v>-16.5905</v>
      </c>
      <c r="IV510">
        <v>-0.025043</v>
      </c>
      <c r="IW510">
        <v>8.203140000000001E-06</v>
      </c>
      <c r="IX510">
        <v>-1.60171E-09</v>
      </c>
      <c r="IY510">
        <v>-3.895706883713562</v>
      </c>
      <c r="IZ510">
        <v>0</v>
      </c>
      <c r="JA510">
        <v>0</v>
      </c>
      <c r="JB510">
        <v>0</v>
      </c>
      <c r="JC510">
        <v>4</v>
      </c>
      <c r="JD510">
        <v>1967</v>
      </c>
      <c r="JE510">
        <v>1</v>
      </c>
      <c r="JF510">
        <v>28</v>
      </c>
      <c r="JG510">
        <v>44.8</v>
      </c>
      <c r="JH510">
        <v>44.7</v>
      </c>
      <c r="JI510">
        <v>0.799561</v>
      </c>
      <c r="JJ510">
        <v>2.64771</v>
      </c>
      <c r="JK510">
        <v>1.49658</v>
      </c>
      <c r="JL510">
        <v>2.3999</v>
      </c>
      <c r="JM510">
        <v>1.54907</v>
      </c>
      <c r="JN510">
        <v>2.44873</v>
      </c>
      <c r="JO510">
        <v>34.9904</v>
      </c>
      <c r="JP510">
        <v>13.9131</v>
      </c>
      <c r="JQ510">
        <v>18</v>
      </c>
      <c r="JR510">
        <v>499.456</v>
      </c>
      <c r="JS510">
        <v>421.114</v>
      </c>
      <c r="JT510">
        <v>25.5276</v>
      </c>
      <c r="JU510">
        <v>44.1031</v>
      </c>
      <c r="JV510">
        <v>30.0002</v>
      </c>
      <c r="JW510">
        <v>43.697</v>
      </c>
      <c r="JX510">
        <v>43.4997</v>
      </c>
      <c r="JY510">
        <v>16.0219</v>
      </c>
      <c r="JZ510">
        <v>0</v>
      </c>
      <c r="KA510">
        <v>42.2184</v>
      </c>
      <c r="KB510">
        <v>20.0536</v>
      </c>
      <c r="KC510">
        <v>232.733</v>
      </c>
      <c r="KD510">
        <v>22.2216</v>
      </c>
      <c r="KE510">
        <v>98.3847</v>
      </c>
      <c r="KF510">
        <v>91.8852</v>
      </c>
    </row>
    <row r="511" spans="1:292">
      <c r="A511">
        <v>493</v>
      </c>
      <c r="B511">
        <v>1694450847.5</v>
      </c>
      <c r="C511">
        <v>16767</v>
      </c>
      <c r="D511" t="s">
        <v>1430</v>
      </c>
      <c r="E511" t="s">
        <v>1431</v>
      </c>
      <c r="F511">
        <v>5</v>
      </c>
      <c r="G511" t="s">
        <v>1406</v>
      </c>
      <c r="H511">
        <v>1694450839.714286</v>
      </c>
      <c r="I511">
        <f>(J511)/1000</f>
        <v>0</v>
      </c>
      <c r="J511">
        <f>IF(DO511, AM511, AG511)</f>
        <v>0</v>
      </c>
      <c r="K511">
        <f>IF(DO511, AH511, AF511)</f>
        <v>0</v>
      </c>
      <c r="L511">
        <f>DQ511 - IF(AT511&gt;1, K511*DK511*100.0/(AV511*EE511), 0)</f>
        <v>0</v>
      </c>
      <c r="M511">
        <f>((S511-I511/2)*L511-K511)/(S511+I511/2)</f>
        <v>0</v>
      </c>
      <c r="N511">
        <f>M511*(DX511+DY511)/1000.0</f>
        <v>0</v>
      </c>
      <c r="O511">
        <f>(DQ511 - IF(AT511&gt;1, K511*DK511*100.0/(AV511*EE511), 0))*(DX511+DY511)/1000.0</f>
        <v>0</v>
      </c>
      <c r="P511">
        <f>2.0/((1/R511-1/Q511)+SIGN(R511)*SQRT((1/R511-1/Q511)*(1/R511-1/Q511) + 4*DL511/((DL511+1)*(DL511+1))*(2*1/R511*1/Q511-1/Q511*1/Q511)))</f>
        <v>0</v>
      </c>
      <c r="Q511">
        <f>IF(LEFT(DM511,1)&lt;&gt;"0",IF(LEFT(DM511,1)="1",3.0,DN511),$D$5+$E$5*(EE511*DX511/($K$5*1000))+$F$5*(EE511*DX511/($K$5*1000))*MAX(MIN(DK511,$J$5),$I$5)*MAX(MIN(DK511,$J$5),$I$5)+$G$5*MAX(MIN(DK511,$J$5),$I$5)*(EE511*DX511/($K$5*1000))+$H$5*(EE511*DX511/($K$5*1000))*(EE511*DX511/($K$5*1000)))</f>
        <v>0</v>
      </c>
      <c r="R511">
        <f>I511*(1000-(1000*0.61365*exp(17.502*V511/(240.97+V511))/(DX511+DY511)+DS511)/2)/(1000*0.61365*exp(17.502*V511/(240.97+V511))/(DX511+DY511)-DS511)</f>
        <v>0</v>
      </c>
      <c r="S511">
        <f>1/((DL511+1)/(P511/1.6)+1/(Q511/1.37)) + DL511/((DL511+1)/(P511/1.6) + DL511/(Q511/1.37))</f>
        <v>0</v>
      </c>
      <c r="T511">
        <f>(DG511*DJ511)</f>
        <v>0</v>
      </c>
      <c r="U511">
        <f>(DZ511+(T511+2*0.95*5.67E-8*(((DZ511+$B$9)+273)^4-(DZ511+273)^4)-44100*I511)/(1.84*29.3*Q511+8*0.95*5.67E-8*(DZ511+273)^3))</f>
        <v>0</v>
      </c>
      <c r="V511">
        <f>($C$9*EA511+$D$9*EB511+$E$9*U511)</f>
        <v>0</v>
      </c>
      <c r="W511">
        <f>0.61365*exp(17.502*V511/(240.97+V511))</f>
        <v>0</v>
      </c>
      <c r="X511">
        <f>(Y511/Z511*100)</f>
        <v>0</v>
      </c>
      <c r="Y511">
        <f>DS511*(DX511+DY511)/1000</f>
        <v>0</v>
      </c>
      <c r="Z511">
        <f>0.61365*exp(17.502*DZ511/(240.97+DZ511))</f>
        <v>0</v>
      </c>
      <c r="AA511">
        <f>(W511-DS511*(DX511+DY511)/1000)</f>
        <v>0</v>
      </c>
      <c r="AB511">
        <f>(-I511*44100)</f>
        <v>0</v>
      </c>
      <c r="AC511">
        <f>2*29.3*Q511*0.92*(DZ511-V511)</f>
        <v>0</v>
      </c>
      <c r="AD511">
        <f>2*0.95*5.67E-8*(((DZ511+$B$9)+273)^4-(V511+273)^4)</f>
        <v>0</v>
      </c>
      <c r="AE511">
        <f>T511+AD511+AB511+AC511</f>
        <v>0</v>
      </c>
      <c r="AF511">
        <f>DW511*AT511*(DR511-DQ511*(1000-AT511*DT511)/(1000-AT511*DS511))/(100*DK511)</f>
        <v>0</v>
      </c>
      <c r="AG511">
        <f>1000*DW511*AT511*(DS511-DT511)/(100*DK511*(1000-AT511*DS511))</f>
        <v>0</v>
      </c>
      <c r="AH511">
        <f>(AI511 - AJ511 - DX511*1E3/(8.314*(DZ511+273.15)) * AL511/DW511 * AK511) * DW511/(100*DK511) * (1000 - DT511)/1000</f>
        <v>0</v>
      </c>
      <c r="AI511">
        <v>255.2029736351471</v>
      </c>
      <c r="AJ511">
        <v>246.5614484848485</v>
      </c>
      <c r="AK511">
        <v>-3.076911042368967</v>
      </c>
      <c r="AL511">
        <v>66.03440278671772</v>
      </c>
      <c r="AM511">
        <f>(AO511 - AN511 + DX511*1E3/(8.314*(DZ511+273.15)) * AQ511/DW511 * AP511) * DW511/(100*DK511) * 1000/(1000 - AO511)</f>
        <v>0</v>
      </c>
      <c r="AN511">
        <v>20.83058493931944</v>
      </c>
      <c r="AO511">
        <v>27.03775636363635</v>
      </c>
      <c r="AP511">
        <v>-9.061482738429747E-07</v>
      </c>
      <c r="AQ511">
        <v>102.5964003411266</v>
      </c>
      <c r="AR511">
        <v>0</v>
      </c>
      <c r="AS511">
        <v>0</v>
      </c>
      <c r="AT511">
        <f>IF(AR511*$H$15&gt;=AV511,1.0,(AV511/(AV511-AR511*$H$15)))</f>
        <v>0</v>
      </c>
      <c r="AU511">
        <f>(AT511-1)*100</f>
        <v>0</v>
      </c>
      <c r="AV511">
        <f>MAX(0,($B$15+$C$15*EE511)/(1+$D$15*EE511)*DX511/(DZ511+273)*$E$15)</f>
        <v>0</v>
      </c>
      <c r="AW511" t="s">
        <v>429</v>
      </c>
      <c r="AX511" t="s">
        <v>429</v>
      </c>
      <c r="AY511">
        <v>0</v>
      </c>
      <c r="AZ511">
        <v>0</v>
      </c>
      <c r="BA511">
        <f>1-AY511/AZ511</f>
        <v>0</v>
      </c>
      <c r="BB511">
        <v>0</v>
      </c>
      <c r="BC511" t="s">
        <v>429</v>
      </c>
      <c r="BD511" t="s">
        <v>429</v>
      </c>
      <c r="BE511">
        <v>0</v>
      </c>
      <c r="BF511">
        <v>0</v>
      </c>
      <c r="BG511">
        <f>1-BE511/BF511</f>
        <v>0</v>
      </c>
      <c r="BH511">
        <v>0.5</v>
      </c>
      <c r="BI511">
        <f>DH511</f>
        <v>0</v>
      </c>
      <c r="BJ511">
        <f>K511</f>
        <v>0</v>
      </c>
      <c r="BK511">
        <f>BG511*BH511*BI511</f>
        <v>0</v>
      </c>
      <c r="BL511">
        <f>(BJ511-BB511)/BI511</f>
        <v>0</v>
      </c>
      <c r="BM511">
        <f>(AZ511-BF511)/BF511</f>
        <v>0</v>
      </c>
      <c r="BN511">
        <f>AY511/(BA511+AY511/BF511)</f>
        <v>0</v>
      </c>
      <c r="BO511" t="s">
        <v>429</v>
      </c>
      <c r="BP511">
        <v>0</v>
      </c>
      <c r="BQ511">
        <f>IF(BP511&lt;&gt;0, BP511, BN511)</f>
        <v>0</v>
      </c>
      <c r="BR511">
        <f>1-BQ511/BF511</f>
        <v>0</v>
      </c>
      <c r="BS511">
        <f>(BF511-BE511)/(BF511-BQ511)</f>
        <v>0</v>
      </c>
      <c r="BT511">
        <f>(AZ511-BF511)/(AZ511-BQ511)</f>
        <v>0</v>
      </c>
      <c r="BU511">
        <f>(BF511-BE511)/(BF511-AY511)</f>
        <v>0</v>
      </c>
      <c r="BV511">
        <f>(AZ511-BF511)/(AZ511-AY511)</f>
        <v>0</v>
      </c>
      <c r="BW511">
        <f>(BS511*BQ511/BE511)</f>
        <v>0</v>
      </c>
      <c r="BX511">
        <f>(1-BW511)</f>
        <v>0</v>
      </c>
      <c r="DG511">
        <f>$B$13*EF511+$C$13*EG511+$F$13*ER511*(1-EU511)</f>
        <v>0</v>
      </c>
      <c r="DH511">
        <f>DG511*DI511</f>
        <v>0</v>
      </c>
      <c r="DI511">
        <f>($B$13*$D$11+$C$13*$D$11+$F$13*((FE511+EW511)/MAX(FE511+EW511+FF511, 0.1)*$I$11+FF511/MAX(FE511+EW511+FF511, 0.1)*$J$11))/($B$13+$C$13+$F$13)</f>
        <v>0</v>
      </c>
      <c r="DJ511">
        <f>($B$13*$K$11+$C$13*$K$11+$F$13*((FE511+EW511)/MAX(FE511+EW511+FF511, 0.1)*$P$11+FF511/MAX(FE511+EW511+FF511, 0.1)*$Q$11))/($B$13+$C$13+$F$13)</f>
        <v>0</v>
      </c>
      <c r="DK511">
        <v>4.8</v>
      </c>
      <c r="DL511">
        <v>0.5</v>
      </c>
      <c r="DM511" t="s">
        <v>430</v>
      </c>
      <c r="DN511">
        <v>2</v>
      </c>
      <c r="DO511" t="b">
        <v>1</v>
      </c>
      <c r="DP511">
        <v>1694450839.714286</v>
      </c>
      <c r="DQ511">
        <v>261.67325</v>
      </c>
      <c r="DR511">
        <v>266.5898214285714</v>
      </c>
      <c r="DS511">
        <v>27.04164285714285</v>
      </c>
      <c r="DT511">
        <v>20.83228571428571</v>
      </c>
      <c r="DU511">
        <v>284.7656071428572</v>
      </c>
      <c r="DV511">
        <v>30.93735</v>
      </c>
      <c r="DW511">
        <v>499.9937142857143</v>
      </c>
      <c r="DX511">
        <v>84.35584285714286</v>
      </c>
      <c r="DY511">
        <v>0.1000211071428571</v>
      </c>
      <c r="DZ511">
        <v>31.28137857142858</v>
      </c>
      <c r="EA511">
        <v>31.55339285714285</v>
      </c>
      <c r="EB511">
        <v>999.9000000000002</v>
      </c>
      <c r="EC511">
        <v>0</v>
      </c>
      <c r="ED511">
        <v>0</v>
      </c>
      <c r="EE511">
        <v>10005.48785714286</v>
      </c>
      <c r="EF511">
        <v>0</v>
      </c>
      <c r="EG511">
        <v>1851.839642857143</v>
      </c>
      <c r="EH511">
        <v>-4.916487857142857</v>
      </c>
      <c r="EI511">
        <v>268.9459642857142</v>
      </c>
      <c r="EJ511">
        <v>272.2615</v>
      </c>
      <c r="EK511">
        <v>6.209351071428571</v>
      </c>
      <c r="EL511">
        <v>266.5898214285714</v>
      </c>
      <c r="EM511">
        <v>20.83228571428571</v>
      </c>
      <c r="EN511">
        <v>2.281120357142858</v>
      </c>
      <c r="EO511">
        <v>1.757325357142857</v>
      </c>
      <c r="EP511">
        <v>19.54369642857143</v>
      </c>
      <c r="EQ511">
        <v>15.41228214285714</v>
      </c>
      <c r="ER511">
        <v>1999.996785714286</v>
      </c>
      <c r="ES511">
        <v>0.980007785714286</v>
      </c>
      <c r="ET511">
        <v>0.01999262142857143</v>
      </c>
      <c r="EU511">
        <v>0</v>
      </c>
      <c r="EV511">
        <v>680.5104285714285</v>
      </c>
      <c r="EW511">
        <v>5.00078</v>
      </c>
      <c r="EX511">
        <v>15627.21428571429</v>
      </c>
      <c r="EY511">
        <v>16379.63928571428</v>
      </c>
      <c r="EZ511">
        <v>50.40157142857144</v>
      </c>
      <c r="FA511">
        <v>51.82999999999999</v>
      </c>
      <c r="FB511">
        <v>50.65814285714284</v>
      </c>
      <c r="FC511">
        <v>51.09349999999999</v>
      </c>
      <c r="FD511">
        <v>50.84349999999998</v>
      </c>
      <c r="FE511">
        <v>1955.108571428571</v>
      </c>
      <c r="FF511">
        <v>39.88821428571429</v>
      </c>
      <c r="FG511">
        <v>0</v>
      </c>
      <c r="FH511">
        <v>1694450847.9</v>
      </c>
      <c r="FI511">
        <v>0</v>
      </c>
      <c r="FJ511">
        <v>680.3654799999999</v>
      </c>
      <c r="FK511">
        <v>-18.38515381039955</v>
      </c>
      <c r="FL511">
        <v>-352.9153841405987</v>
      </c>
      <c r="FM511">
        <v>15624.076</v>
      </c>
      <c r="FN511">
        <v>15</v>
      </c>
      <c r="FO511">
        <v>1694448160</v>
      </c>
      <c r="FP511" t="s">
        <v>1407</v>
      </c>
      <c r="FQ511">
        <v>1694448153.5</v>
      </c>
      <c r="FR511">
        <v>1694448160</v>
      </c>
      <c r="FS511">
        <v>7</v>
      </c>
      <c r="FT511">
        <v>0.018</v>
      </c>
      <c r="FU511">
        <v>0.03</v>
      </c>
      <c r="FV511">
        <v>-26.277</v>
      </c>
      <c r="FW511">
        <v>-3.759</v>
      </c>
      <c r="FX511">
        <v>420</v>
      </c>
      <c r="FY511">
        <v>21</v>
      </c>
      <c r="FZ511">
        <v>0.18</v>
      </c>
      <c r="GA511">
        <v>0.04</v>
      </c>
      <c r="GB511">
        <v>-5.7070045</v>
      </c>
      <c r="GC511">
        <v>19.17433170731707</v>
      </c>
      <c r="GD511">
        <v>1.845277346763827</v>
      </c>
      <c r="GE511">
        <v>0</v>
      </c>
      <c r="GF511">
        <v>6.211259249999999</v>
      </c>
      <c r="GG511">
        <v>-0.03522427767357889</v>
      </c>
      <c r="GH511">
        <v>0.003949984422437709</v>
      </c>
      <c r="GI511">
        <v>1</v>
      </c>
      <c r="GJ511">
        <v>1</v>
      </c>
      <c r="GK511">
        <v>2</v>
      </c>
      <c r="GL511" t="s">
        <v>438</v>
      </c>
      <c r="GM511">
        <v>3.10497</v>
      </c>
      <c r="GN511">
        <v>2.75826</v>
      </c>
      <c r="GO511">
        <v>0.0541928</v>
      </c>
      <c r="GP511">
        <v>0.0506153</v>
      </c>
      <c r="GQ511">
        <v>0.117431</v>
      </c>
      <c r="GR511">
        <v>0.0894831</v>
      </c>
      <c r="GS511">
        <v>23782.1</v>
      </c>
      <c r="GT511">
        <v>22475.8</v>
      </c>
      <c r="GU511">
        <v>25731.8</v>
      </c>
      <c r="GV511">
        <v>24051.8</v>
      </c>
      <c r="GW511">
        <v>36515.9</v>
      </c>
      <c r="GX511">
        <v>32092.7</v>
      </c>
      <c r="GY511">
        <v>45035.4</v>
      </c>
      <c r="GZ511">
        <v>38131.8</v>
      </c>
      <c r="HA511">
        <v>1.73647</v>
      </c>
      <c r="HB511">
        <v>1.6013</v>
      </c>
      <c r="HC511">
        <v>-0.0711605</v>
      </c>
      <c r="HD511">
        <v>0</v>
      </c>
      <c r="HE511">
        <v>32.6948</v>
      </c>
      <c r="HF511">
        <v>999.9</v>
      </c>
      <c r="HG511">
        <v>45.8</v>
      </c>
      <c r="HH511">
        <v>32.4</v>
      </c>
      <c r="HI511">
        <v>26.5175</v>
      </c>
      <c r="HJ511">
        <v>61.5053</v>
      </c>
      <c r="HK511">
        <v>23.6298</v>
      </c>
      <c r="HL511">
        <v>1</v>
      </c>
      <c r="HM511">
        <v>1.50156</v>
      </c>
      <c r="HN511">
        <v>9.28105</v>
      </c>
      <c r="HO511">
        <v>20.0661</v>
      </c>
      <c r="HP511">
        <v>5.20606</v>
      </c>
      <c r="HQ511">
        <v>11.9921</v>
      </c>
      <c r="HR511">
        <v>4.9598</v>
      </c>
      <c r="HS511">
        <v>3.27418</v>
      </c>
      <c r="HT511">
        <v>9999</v>
      </c>
      <c r="HU511">
        <v>9999</v>
      </c>
      <c r="HV511">
        <v>9999</v>
      </c>
      <c r="HW511">
        <v>165.1</v>
      </c>
      <c r="HX511">
        <v>1.86373</v>
      </c>
      <c r="HY511">
        <v>1.8598</v>
      </c>
      <c r="HZ511">
        <v>1.85806</v>
      </c>
      <c r="IA511">
        <v>1.85948</v>
      </c>
      <c r="IB511">
        <v>1.85959</v>
      </c>
      <c r="IC511">
        <v>1.85806</v>
      </c>
      <c r="ID511">
        <v>1.85714</v>
      </c>
      <c r="IE511">
        <v>1.85211</v>
      </c>
      <c r="IF511">
        <v>0</v>
      </c>
      <c r="IG511">
        <v>0</v>
      </c>
      <c r="IH511">
        <v>0</v>
      </c>
      <c r="II511">
        <v>0</v>
      </c>
      <c r="IJ511" t="s">
        <v>433</v>
      </c>
      <c r="IK511" t="s">
        <v>434</v>
      </c>
      <c r="IL511" t="s">
        <v>435</v>
      </c>
      <c r="IM511" t="s">
        <v>435</v>
      </c>
      <c r="IN511" t="s">
        <v>435</v>
      </c>
      <c r="IO511" t="s">
        <v>435</v>
      </c>
      <c r="IP511">
        <v>0</v>
      </c>
      <c r="IQ511">
        <v>100</v>
      </c>
      <c r="IR511">
        <v>100</v>
      </c>
      <c r="IS511">
        <v>-22.596</v>
      </c>
      <c r="IT511">
        <v>-3.8957</v>
      </c>
      <c r="IU511">
        <v>-16.5905</v>
      </c>
      <c r="IV511">
        <v>-0.025043</v>
      </c>
      <c r="IW511">
        <v>8.203140000000001E-06</v>
      </c>
      <c r="IX511">
        <v>-1.60171E-09</v>
      </c>
      <c r="IY511">
        <v>-3.895706883713562</v>
      </c>
      <c r="IZ511">
        <v>0</v>
      </c>
      <c r="JA511">
        <v>0</v>
      </c>
      <c r="JB511">
        <v>0</v>
      </c>
      <c r="JC511">
        <v>4</v>
      </c>
      <c r="JD511">
        <v>1967</v>
      </c>
      <c r="JE511">
        <v>1</v>
      </c>
      <c r="JF511">
        <v>28</v>
      </c>
      <c r="JG511">
        <v>44.9</v>
      </c>
      <c r="JH511">
        <v>44.8</v>
      </c>
      <c r="JI511">
        <v>0.760498</v>
      </c>
      <c r="JJ511">
        <v>2.64038</v>
      </c>
      <c r="JK511">
        <v>1.49658</v>
      </c>
      <c r="JL511">
        <v>2.3999</v>
      </c>
      <c r="JM511">
        <v>1.54907</v>
      </c>
      <c r="JN511">
        <v>2.42676</v>
      </c>
      <c r="JO511">
        <v>34.9904</v>
      </c>
      <c r="JP511">
        <v>13.9131</v>
      </c>
      <c r="JQ511">
        <v>18</v>
      </c>
      <c r="JR511">
        <v>499.541</v>
      </c>
      <c r="JS511">
        <v>420.947</v>
      </c>
      <c r="JT511">
        <v>25.5168</v>
      </c>
      <c r="JU511">
        <v>44.1078</v>
      </c>
      <c r="JV511">
        <v>30.0002</v>
      </c>
      <c r="JW511">
        <v>43.7002</v>
      </c>
      <c r="JX511">
        <v>43.504</v>
      </c>
      <c r="JY511">
        <v>15.1921</v>
      </c>
      <c r="JZ511">
        <v>0</v>
      </c>
      <c r="KA511">
        <v>42.2184</v>
      </c>
      <c r="KB511">
        <v>20.0487</v>
      </c>
      <c r="KC511">
        <v>212.695</v>
      </c>
      <c r="KD511">
        <v>22.2464</v>
      </c>
      <c r="KE511">
        <v>98.38500000000001</v>
      </c>
      <c r="KF511">
        <v>91.8857</v>
      </c>
    </row>
    <row r="512" spans="1:292">
      <c r="A512">
        <v>494</v>
      </c>
      <c r="B512">
        <v>1694450852.5</v>
      </c>
      <c r="C512">
        <v>16772</v>
      </c>
      <c r="D512" t="s">
        <v>1432</v>
      </c>
      <c r="E512" t="s">
        <v>1433</v>
      </c>
      <c r="F512">
        <v>5</v>
      </c>
      <c r="G512" t="s">
        <v>1406</v>
      </c>
      <c r="H512">
        <v>1694450845</v>
      </c>
      <c r="I512">
        <f>(J512)/1000</f>
        <v>0</v>
      </c>
      <c r="J512">
        <f>IF(DO512, AM512, AG512)</f>
        <v>0</v>
      </c>
      <c r="K512">
        <f>IF(DO512, AH512, AF512)</f>
        <v>0</v>
      </c>
      <c r="L512">
        <f>DQ512 - IF(AT512&gt;1, K512*DK512*100.0/(AV512*EE512), 0)</f>
        <v>0</v>
      </c>
      <c r="M512">
        <f>((S512-I512/2)*L512-K512)/(S512+I512/2)</f>
        <v>0</v>
      </c>
      <c r="N512">
        <f>M512*(DX512+DY512)/1000.0</f>
        <v>0</v>
      </c>
      <c r="O512">
        <f>(DQ512 - IF(AT512&gt;1, K512*DK512*100.0/(AV512*EE512), 0))*(DX512+DY512)/1000.0</f>
        <v>0</v>
      </c>
      <c r="P512">
        <f>2.0/((1/R512-1/Q512)+SIGN(R512)*SQRT((1/R512-1/Q512)*(1/R512-1/Q512) + 4*DL512/((DL512+1)*(DL512+1))*(2*1/R512*1/Q512-1/Q512*1/Q512)))</f>
        <v>0</v>
      </c>
      <c r="Q512">
        <f>IF(LEFT(DM512,1)&lt;&gt;"0",IF(LEFT(DM512,1)="1",3.0,DN512),$D$5+$E$5*(EE512*DX512/($K$5*1000))+$F$5*(EE512*DX512/($K$5*1000))*MAX(MIN(DK512,$J$5),$I$5)*MAX(MIN(DK512,$J$5),$I$5)+$G$5*MAX(MIN(DK512,$J$5),$I$5)*(EE512*DX512/($K$5*1000))+$H$5*(EE512*DX512/($K$5*1000))*(EE512*DX512/($K$5*1000)))</f>
        <v>0</v>
      </c>
      <c r="R512">
        <f>I512*(1000-(1000*0.61365*exp(17.502*V512/(240.97+V512))/(DX512+DY512)+DS512)/2)/(1000*0.61365*exp(17.502*V512/(240.97+V512))/(DX512+DY512)-DS512)</f>
        <v>0</v>
      </c>
      <c r="S512">
        <f>1/((DL512+1)/(P512/1.6)+1/(Q512/1.37)) + DL512/((DL512+1)/(P512/1.6) + DL512/(Q512/1.37))</f>
        <v>0</v>
      </c>
      <c r="T512">
        <f>(DG512*DJ512)</f>
        <v>0</v>
      </c>
      <c r="U512">
        <f>(DZ512+(T512+2*0.95*5.67E-8*(((DZ512+$B$9)+273)^4-(DZ512+273)^4)-44100*I512)/(1.84*29.3*Q512+8*0.95*5.67E-8*(DZ512+273)^3))</f>
        <v>0</v>
      </c>
      <c r="V512">
        <f>($C$9*EA512+$D$9*EB512+$E$9*U512)</f>
        <v>0</v>
      </c>
      <c r="W512">
        <f>0.61365*exp(17.502*V512/(240.97+V512))</f>
        <v>0</v>
      </c>
      <c r="X512">
        <f>(Y512/Z512*100)</f>
        <v>0</v>
      </c>
      <c r="Y512">
        <f>DS512*(DX512+DY512)/1000</f>
        <v>0</v>
      </c>
      <c r="Z512">
        <f>0.61365*exp(17.502*DZ512/(240.97+DZ512))</f>
        <v>0</v>
      </c>
      <c r="AA512">
        <f>(W512-DS512*(DX512+DY512)/1000)</f>
        <v>0</v>
      </c>
      <c r="AB512">
        <f>(-I512*44100)</f>
        <v>0</v>
      </c>
      <c r="AC512">
        <f>2*29.3*Q512*0.92*(DZ512-V512)</f>
        <v>0</v>
      </c>
      <c r="AD512">
        <f>2*0.95*5.67E-8*(((DZ512+$B$9)+273)^4-(V512+273)^4)</f>
        <v>0</v>
      </c>
      <c r="AE512">
        <f>T512+AD512+AB512+AC512</f>
        <v>0</v>
      </c>
      <c r="AF512">
        <f>DW512*AT512*(DR512-DQ512*(1000-AT512*DT512)/(1000-AT512*DS512))/(100*DK512)</f>
        <v>0</v>
      </c>
      <c r="AG512">
        <f>1000*DW512*AT512*(DS512-DT512)/(100*DK512*(1000-AT512*DS512))</f>
        <v>0</v>
      </c>
      <c r="AH512">
        <f>(AI512 - AJ512 - DX512*1E3/(8.314*(DZ512+273.15)) * AL512/DW512 * AK512) * DW512/(100*DK512) * (1000 - DT512)/1000</f>
        <v>0</v>
      </c>
      <c r="AI512">
        <v>238.177111161926</v>
      </c>
      <c r="AJ512">
        <v>231.0726606060607</v>
      </c>
      <c r="AK512">
        <v>-3.090217123566869</v>
      </c>
      <c r="AL512">
        <v>66.03440278671772</v>
      </c>
      <c r="AM512">
        <f>(AO512 - AN512 + DX512*1E3/(8.314*(DZ512+273.15)) * AQ512/DW512 * AP512) * DW512/(100*DK512) * 1000/(1000 - AO512)</f>
        <v>0</v>
      </c>
      <c r="AN512">
        <v>20.82863269826601</v>
      </c>
      <c r="AO512">
        <v>27.04209212121212</v>
      </c>
      <c r="AP512">
        <v>6.522243189432017E-06</v>
      </c>
      <c r="AQ512">
        <v>102.5964003411266</v>
      </c>
      <c r="AR512">
        <v>0</v>
      </c>
      <c r="AS512">
        <v>0</v>
      </c>
      <c r="AT512">
        <f>IF(AR512*$H$15&gt;=AV512,1.0,(AV512/(AV512-AR512*$H$15)))</f>
        <v>0</v>
      </c>
      <c r="AU512">
        <f>(AT512-1)*100</f>
        <v>0</v>
      </c>
      <c r="AV512">
        <f>MAX(0,($B$15+$C$15*EE512)/(1+$D$15*EE512)*DX512/(DZ512+273)*$E$15)</f>
        <v>0</v>
      </c>
      <c r="AW512" t="s">
        <v>429</v>
      </c>
      <c r="AX512" t="s">
        <v>429</v>
      </c>
      <c r="AY512">
        <v>0</v>
      </c>
      <c r="AZ512">
        <v>0</v>
      </c>
      <c r="BA512">
        <f>1-AY512/AZ512</f>
        <v>0</v>
      </c>
      <c r="BB512">
        <v>0</v>
      </c>
      <c r="BC512" t="s">
        <v>429</v>
      </c>
      <c r="BD512" t="s">
        <v>429</v>
      </c>
      <c r="BE512">
        <v>0</v>
      </c>
      <c r="BF512">
        <v>0</v>
      </c>
      <c r="BG512">
        <f>1-BE512/BF512</f>
        <v>0</v>
      </c>
      <c r="BH512">
        <v>0.5</v>
      </c>
      <c r="BI512">
        <f>DH512</f>
        <v>0</v>
      </c>
      <c r="BJ512">
        <f>K512</f>
        <v>0</v>
      </c>
      <c r="BK512">
        <f>BG512*BH512*BI512</f>
        <v>0</v>
      </c>
      <c r="BL512">
        <f>(BJ512-BB512)/BI512</f>
        <v>0</v>
      </c>
      <c r="BM512">
        <f>(AZ512-BF512)/BF512</f>
        <v>0</v>
      </c>
      <c r="BN512">
        <f>AY512/(BA512+AY512/BF512)</f>
        <v>0</v>
      </c>
      <c r="BO512" t="s">
        <v>429</v>
      </c>
      <c r="BP512">
        <v>0</v>
      </c>
      <c r="BQ512">
        <f>IF(BP512&lt;&gt;0, BP512, BN512)</f>
        <v>0</v>
      </c>
      <c r="BR512">
        <f>1-BQ512/BF512</f>
        <v>0</v>
      </c>
      <c r="BS512">
        <f>(BF512-BE512)/(BF512-BQ512)</f>
        <v>0</v>
      </c>
      <c r="BT512">
        <f>(AZ512-BF512)/(AZ512-BQ512)</f>
        <v>0</v>
      </c>
      <c r="BU512">
        <f>(BF512-BE512)/(BF512-AY512)</f>
        <v>0</v>
      </c>
      <c r="BV512">
        <f>(AZ512-BF512)/(AZ512-AY512)</f>
        <v>0</v>
      </c>
      <c r="BW512">
        <f>(BS512*BQ512/BE512)</f>
        <v>0</v>
      </c>
      <c r="BX512">
        <f>(1-BW512)</f>
        <v>0</v>
      </c>
      <c r="DG512">
        <f>$B$13*EF512+$C$13*EG512+$F$13*ER512*(1-EU512)</f>
        <v>0</v>
      </c>
      <c r="DH512">
        <f>DG512*DI512</f>
        <v>0</v>
      </c>
      <c r="DI512">
        <f>($B$13*$D$11+$C$13*$D$11+$F$13*((FE512+EW512)/MAX(FE512+EW512+FF512, 0.1)*$I$11+FF512/MAX(FE512+EW512+FF512, 0.1)*$J$11))/($B$13+$C$13+$F$13)</f>
        <v>0</v>
      </c>
      <c r="DJ512">
        <f>($B$13*$K$11+$C$13*$K$11+$F$13*((FE512+EW512)/MAX(FE512+EW512+FF512, 0.1)*$P$11+FF512/MAX(FE512+EW512+FF512, 0.1)*$Q$11))/($B$13+$C$13+$F$13)</f>
        <v>0</v>
      </c>
      <c r="DK512">
        <v>4.8</v>
      </c>
      <c r="DL512">
        <v>0.5</v>
      </c>
      <c r="DM512" t="s">
        <v>430</v>
      </c>
      <c r="DN512">
        <v>2</v>
      </c>
      <c r="DO512" t="b">
        <v>1</v>
      </c>
      <c r="DP512">
        <v>1694450845</v>
      </c>
      <c r="DQ512">
        <v>245.844</v>
      </c>
      <c r="DR512">
        <v>249.076037037037</v>
      </c>
      <c r="DS512">
        <v>27.03947777777778</v>
      </c>
      <c r="DT512">
        <v>20.83053333333333</v>
      </c>
      <c r="DU512">
        <v>268.5989999999999</v>
      </c>
      <c r="DV512">
        <v>30.93518148148148</v>
      </c>
      <c r="DW512">
        <v>500.0220740740741</v>
      </c>
      <c r="DX512">
        <v>84.35588518518519</v>
      </c>
      <c r="DY512">
        <v>0.1000645185185185</v>
      </c>
      <c r="DZ512">
        <v>31.28173703703705</v>
      </c>
      <c r="EA512">
        <v>31.5501</v>
      </c>
      <c r="EB512">
        <v>999.9000000000001</v>
      </c>
      <c r="EC512">
        <v>0</v>
      </c>
      <c r="ED512">
        <v>0</v>
      </c>
      <c r="EE512">
        <v>10007.17111111111</v>
      </c>
      <c r="EF512">
        <v>0</v>
      </c>
      <c r="EG512">
        <v>1852.380370370371</v>
      </c>
      <c r="EH512">
        <v>-3.231966037037037</v>
      </c>
      <c r="EI512">
        <v>252.6761851851852</v>
      </c>
      <c r="EJ512">
        <v>254.3747407407407</v>
      </c>
      <c r="EK512">
        <v>6.208947777777778</v>
      </c>
      <c r="EL512">
        <v>249.076037037037</v>
      </c>
      <c r="EM512">
        <v>20.83053333333333</v>
      </c>
      <c r="EN512">
        <v>2.280938888888889</v>
      </c>
      <c r="EO512">
        <v>1.757178518518519</v>
      </c>
      <c r="EP512">
        <v>19.54241851851852</v>
      </c>
      <c r="EQ512">
        <v>15.41096666666667</v>
      </c>
      <c r="ER512">
        <v>1999.995185185186</v>
      </c>
      <c r="ES512">
        <v>0.9800080000000002</v>
      </c>
      <c r="ET512">
        <v>0.0199924</v>
      </c>
      <c r="EU512">
        <v>0</v>
      </c>
      <c r="EV512">
        <v>678.9849259259259</v>
      </c>
      <c r="EW512">
        <v>5.00078</v>
      </c>
      <c r="EX512">
        <v>15597.24074074074</v>
      </c>
      <c r="EY512">
        <v>16379.63703703704</v>
      </c>
      <c r="EZ512">
        <v>50.43962962962963</v>
      </c>
      <c r="FA512">
        <v>51.84466666666667</v>
      </c>
      <c r="FB512">
        <v>50.63855555555555</v>
      </c>
      <c r="FC512">
        <v>51.11096296296297</v>
      </c>
      <c r="FD512">
        <v>50.86777777777776</v>
      </c>
      <c r="FE512">
        <v>1955.11037037037</v>
      </c>
      <c r="FF512">
        <v>39.88481481481482</v>
      </c>
      <c r="FG512">
        <v>0</v>
      </c>
      <c r="FH512">
        <v>1694450852.7</v>
      </c>
      <c r="FI512">
        <v>0</v>
      </c>
      <c r="FJ512">
        <v>679.0138000000001</v>
      </c>
      <c r="FK512">
        <v>-15.57776921611463</v>
      </c>
      <c r="FL512">
        <v>-315.423076968914</v>
      </c>
      <c r="FM512">
        <v>15597.288</v>
      </c>
      <c r="FN512">
        <v>15</v>
      </c>
      <c r="FO512">
        <v>1694448160</v>
      </c>
      <c r="FP512" t="s">
        <v>1407</v>
      </c>
      <c r="FQ512">
        <v>1694448153.5</v>
      </c>
      <c r="FR512">
        <v>1694448160</v>
      </c>
      <c r="FS512">
        <v>7</v>
      </c>
      <c r="FT512">
        <v>0.018</v>
      </c>
      <c r="FU512">
        <v>0.03</v>
      </c>
      <c r="FV512">
        <v>-26.277</v>
      </c>
      <c r="FW512">
        <v>-3.759</v>
      </c>
      <c r="FX512">
        <v>420</v>
      </c>
      <c r="FY512">
        <v>21</v>
      </c>
      <c r="FZ512">
        <v>0.18</v>
      </c>
      <c r="GA512">
        <v>0.04</v>
      </c>
      <c r="GB512">
        <v>-4.4215605</v>
      </c>
      <c r="GC512">
        <v>19.23843309568483</v>
      </c>
      <c r="GD512">
        <v>1.851635926183857</v>
      </c>
      <c r="GE512">
        <v>0</v>
      </c>
      <c r="GF512">
        <v>6.209676</v>
      </c>
      <c r="GG512">
        <v>-0.01094566604128545</v>
      </c>
      <c r="GH512">
        <v>0.002333661072221108</v>
      </c>
      <c r="GI512">
        <v>1</v>
      </c>
      <c r="GJ512">
        <v>1</v>
      </c>
      <c r="GK512">
        <v>2</v>
      </c>
      <c r="GL512" t="s">
        <v>438</v>
      </c>
      <c r="GM512">
        <v>3.10504</v>
      </c>
      <c r="GN512">
        <v>2.75817</v>
      </c>
      <c r="GO512">
        <v>0.0514813</v>
      </c>
      <c r="GP512">
        <v>0.0476152</v>
      </c>
      <c r="GQ512">
        <v>0.117441</v>
      </c>
      <c r="GR512">
        <v>0.0894698</v>
      </c>
      <c r="GS512">
        <v>23850.2</v>
      </c>
      <c r="GT512">
        <v>22546.4</v>
      </c>
      <c r="GU512">
        <v>25731.9</v>
      </c>
      <c r="GV512">
        <v>24051.6</v>
      </c>
      <c r="GW512">
        <v>36515.2</v>
      </c>
      <c r="GX512">
        <v>32092.8</v>
      </c>
      <c r="GY512">
        <v>45035.5</v>
      </c>
      <c r="GZ512">
        <v>38131.7</v>
      </c>
      <c r="HA512">
        <v>1.73662</v>
      </c>
      <c r="HB512">
        <v>1.60095</v>
      </c>
      <c r="HC512">
        <v>-0.0710934</v>
      </c>
      <c r="HD512">
        <v>0</v>
      </c>
      <c r="HE512">
        <v>32.6935</v>
      </c>
      <c r="HF512">
        <v>999.9</v>
      </c>
      <c r="HG512">
        <v>45.8</v>
      </c>
      <c r="HH512">
        <v>32.4</v>
      </c>
      <c r="HI512">
        <v>26.5179</v>
      </c>
      <c r="HJ512">
        <v>61.4853</v>
      </c>
      <c r="HK512">
        <v>23.6378</v>
      </c>
      <c r="HL512">
        <v>1</v>
      </c>
      <c r="HM512">
        <v>1.50176</v>
      </c>
      <c r="HN512">
        <v>9.28105</v>
      </c>
      <c r="HO512">
        <v>20.066</v>
      </c>
      <c r="HP512">
        <v>5.20711</v>
      </c>
      <c r="HQ512">
        <v>11.9921</v>
      </c>
      <c r="HR512">
        <v>4.96105</v>
      </c>
      <c r="HS512">
        <v>3.27455</v>
      </c>
      <c r="HT512">
        <v>9999</v>
      </c>
      <c r="HU512">
        <v>9999</v>
      </c>
      <c r="HV512">
        <v>9999</v>
      </c>
      <c r="HW512">
        <v>165.1</v>
      </c>
      <c r="HX512">
        <v>1.86373</v>
      </c>
      <c r="HY512">
        <v>1.85982</v>
      </c>
      <c r="HZ512">
        <v>1.85806</v>
      </c>
      <c r="IA512">
        <v>1.85949</v>
      </c>
      <c r="IB512">
        <v>1.85959</v>
      </c>
      <c r="IC512">
        <v>1.85805</v>
      </c>
      <c r="ID512">
        <v>1.85715</v>
      </c>
      <c r="IE512">
        <v>1.85211</v>
      </c>
      <c r="IF512">
        <v>0</v>
      </c>
      <c r="IG512">
        <v>0</v>
      </c>
      <c r="IH512">
        <v>0</v>
      </c>
      <c r="II512">
        <v>0</v>
      </c>
      <c r="IJ512" t="s">
        <v>433</v>
      </c>
      <c r="IK512" t="s">
        <v>434</v>
      </c>
      <c r="IL512" t="s">
        <v>435</v>
      </c>
      <c r="IM512" t="s">
        <v>435</v>
      </c>
      <c r="IN512" t="s">
        <v>435</v>
      </c>
      <c r="IO512" t="s">
        <v>435</v>
      </c>
      <c r="IP512">
        <v>0</v>
      </c>
      <c r="IQ512">
        <v>100</v>
      </c>
      <c r="IR512">
        <v>100</v>
      </c>
      <c r="IS512">
        <v>-22.27</v>
      </c>
      <c r="IT512">
        <v>-3.8957</v>
      </c>
      <c r="IU512">
        <v>-16.5905</v>
      </c>
      <c r="IV512">
        <v>-0.025043</v>
      </c>
      <c r="IW512">
        <v>8.203140000000001E-06</v>
      </c>
      <c r="IX512">
        <v>-1.60171E-09</v>
      </c>
      <c r="IY512">
        <v>-3.895706883713562</v>
      </c>
      <c r="IZ512">
        <v>0</v>
      </c>
      <c r="JA512">
        <v>0</v>
      </c>
      <c r="JB512">
        <v>0</v>
      </c>
      <c r="JC512">
        <v>4</v>
      </c>
      <c r="JD512">
        <v>1967</v>
      </c>
      <c r="JE512">
        <v>1</v>
      </c>
      <c r="JF512">
        <v>28</v>
      </c>
      <c r="JG512">
        <v>45</v>
      </c>
      <c r="JH512">
        <v>44.9</v>
      </c>
      <c r="JI512">
        <v>0.718994</v>
      </c>
      <c r="JJ512">
        <v>2.65137</v>
      </c>
      <c r="JK512">
        <v>1.49658</v>
      </c>
      <c r="JL512">
        <v>2.3999</v>
      </c>
      <c r="JM512">
        <v>1.54907</v>
      </c>
      <c r="JN512">
        <v>2.40845</v>
      </c>
      <c r="JO512">
        <v>35.0134</v>
      </c>
      <c r="JP512">
        <v>13.9044</v>
      </c>
      <c r="JQ512">
        <v>18</v>
      </c>
      <c r="JR512">
        <v>499.666</v>
      </c>
      <c r="JS512">
        <v>420.756</v>
      </c>
      <c r="JT512">
        <v>25.5084</v>
      </c>
      <c r="JU512">
        <v>44.1078</v>
      </c>
      <c r="JV512">
        <v>30.0003</v>
      </c>
      <c r="JW512">
        <v>43.7045</v>
      </c>
      <c r="JX512">
        <v>43.5099</v>
      </c>
      <c r="JY512">
        <v>14.4165</v>
      </c>
      <c r="JZ512">
        <v>0</v>
      </c>
      <c r="KA512">
        <v>42.2184</v>
      </c>
      <c r="KB512">
        <v>20.0451</v>
      </c>
      <c r="KC512">
        <v>199.32</v>
      </c>
      <c r="KD512">
        <v>22.2611</v>
      </c>
      <c r="KE512">
        <v>98.3853</v>
      </c>
      <c r="KF512">
        <v>91.88509999999999</v>
      </c>
    </row>
    <row r="513" spans="1:292">
      <c r="A513">
        <v>495</v>
      </c>
      <c r="B513">
        <v>1694450857.5</v>
      </c>
      <c r="C513">
        <v>16777</v>
      </c>
      <c r="D513" t="s">
        <v>1434</v>
      </c>
      <c r="E513" t="s">
        <v>1435</v>
      </c>
      <c r="F513">
        <v>5</v>
      </c>
      <c r="G513" t="s">
        <v>1406</v>
      </c>
      <c r="H513">
        <v>1694450849.714286</v>
      </c>
      <c r="I513">
        <f>(J513)/1000</f>
        <v>0</v>
      </c>
      <c r="J513">
        <f>IF(DO513, AM513, AG513)</f>
        <v>0</v>
      </c>
      <c r="K513">
        <f>IF(DO513, AH513, AF513)</f>
        <v>0</v>
      </c>
      <c r="L513">
        <f>DQ513 - IF(AT513&gt;1, K513*DK513*100.0/(AV513*EE513), 0)</f>
        <v>0</v>
      </c>
      <c r="M513">
        <f>((S513-I513/2)*L513-K513)/(S513+I513/2)</f>
        <v>0</v>
      </c>
      <c r="N513">
        <f>M513*(DX513+DY513)/1000.0</f>
        <v>0</v>
      </c>
      <c r="O513">
        <f>(DQ513 - IF(AT513&gt;1, K513*DK513*100.0/(AV513*EE513), 0))*(DX513+DY513)/1000.0</f>
        <v>0</v>
      </c>
      <c r="P513">
        <f>2.0/((1/R513-1/Q513)+SIGN(R513)*SQRT((1/R513-1/Q513)*(1/R513-1/Q513) + 4*DL513/((DL513+1)*(DL513+1))*(2*1/R513*1/Q513-1/Q513*1/Q513)))</f>
        <v>0</v>
      </c>
      <c r="Q513">
        <f>IF(LEFT(DM513,1)&lt;&gt;"0",IF(LEFT(DM513,1)="1",3.0,DN513),$D$5+$E$5*(EE513*DX513/($K$5*1000))+$F$5*(EE513*DX513/($K$5*1000))*MAX(MIN(DK513,$J$5),$I$5)*MAX(MIN(DK513,$J$5),$I$5)+$G$5*MAX(MIN(DK513,$J$5),$I$5)*(EE513*DX513/($K$5*1000))+$H$5*(EE513*DX513/($K$5*1000))*(EE513*DX513/($K$5*1000)))</f>
        <v>0</v>
      </c>
      <c r="R513">
        <f>I513*(1000-(1000*0.61365*exp(17.502*V513/(240.97+V513))/(DX513+DY513)+DS513)/2)/(1000*0.61365*exp(17.502*V513/(240.97+V513))/(DX513+DY513)-DS513)</f>
        <v>0</v>
      </c>
      <c r="S513">
        <f>1/((DL513+1)/(P513/1.6)+1/(Q513/1.37)) + DL513/((DL513+1)/(P513/1.6) + DL513/(Q513/1.37))</f>
        <v>0</v>
      </c>
      <c r="T513">
        <f>(DG513*DJ513)</f>
        <v>0</v>
      </c>
      <c r="U513">
        <f>(DZ513+(T513+2*0.95*5.67E-8*(((DZ513+$B$9)+273)^4-(DZ513+273)^4)-44100*I513)/(1.84*29.3*Q513+8*0.95*5.67E-8*(DZ513+273)^3))</f>
        <v>0</v>
      </c>
      <c r="V513">
        <f>($C$9*EA513+$D$9*EB513+$E$9*U513)</f>
        <v>0</v>
      </c>
      <c r="W513">
        <f>0.61365*exp(17.502*V513/(240.97+V513))</f>
        <v>0</v>
      </c>
      <c r="X513">
        <f>(Y513/Z513*100)</f>
        <v>0</v>
      </c>
      <c r="Y513">
        <f>DS513*(DX513+DY513)/1000</f>
        <v>0</v>
      </c>
      <c r="Z513">
        <f>0.61365*exp(17.502*DZ513/(240.97+DZ513))</f>
        <v>0</v>
      </c>
      <c r="AA513">
        <f>(W513-DS513*(DX513+DY513)/1000)</f>
        <v>0</v>
      </c>
      <c r="AB513">
        <f>(-I513*44100)</f>
        <v>0</v>
      </c>
      <c r="AC513">
        <f>2*29.3*Q513*0.92*(DZ513-V513)</f>
        <v>0</v>
      </c>
      <c r="AD513">
        <f>2*0.95*5.67E-8*(((DZ513+$B$9)+273)^4-(V513+273)^4)</f>
        <v>0</v>
      </c>
      <c r="AE513">
        <f>T513+AD513+AB513+AC513</f>
        <v>0</v>
      </c>
      <c r="AF513">
        <f>DW513*AT513*(DR513-DQ513*(1000-AT513*DT513)/(1000-AT513*DS513))/(100*DK513)</f>
        <v>0</v>
      </c>
      <c r="AG513">
        <f>1000*DW513*AT513*(DS513-DT513)/(100*DK513*(1000-AT513*DS513))</f>
        <v>0</v>
      </c>
      <c r="AH513">
        <f>(AI513 - AJ513 - DX513*1E3/(8.314*(DZ513+273.15)) * AL513/DW513 * AK513) * DW513/(100*DK513) * (1000 - DT513)/1000</f>
        <v>0</v>
      </c>
      <c r="AI513">
        <v>221.176196258448</v>
      </c>
      <c r="AJ513">
        <v>215.6097393939394</v>
      </c>
      <c r="AK513">
        <v>-3.099954164643214</v>
      </c>
      <c r="AL513">
        <v>66.03440278671772</v>
      </c>
      <c r="AM513">
        <f>(AO513 - AN513 + DX513*1E3/(8.314*(DZ513+273.15)) * AQ513/DW513 * AP513) * DW513/(100*DK513) * 1000/(1000 - AO513)</f>
        <v>0</v>
      </c>
      <c r="AN513">
        <v>20.82489057345355</v>
      </c>
      <c r="AO513">
        <v>27.04482666666667</v>
      </c>
      <c r="AP513">
        <v>-3.831808819237196E-06</v>
      </c>
      <c r="AQ513">
        <v>102.5964003411266</v>
      </c>
      <c r="AR513">
        <v>0</v>
      </c>
      <c r="AS513">
        <v>0</v>
      </c>
      <c r="AT513">
        <f>IF(AR513*$H$15&gt;=AV513,1.0,(AV513/(AV513-AR513*$H$15)))</f>
        <v>0</v>
      </c>
      <c r="AU513">
        <f>(AT513-1)*100</f>
        <v>0</v>
      </c>
      <c r="AV513">
        <f>MAX(0,($B$15+$C$15*EE513)/(1+$D$15*EE513)*DX513/(DZ513+273)*$E$15)</f>
        <v>0</v>
      </c>
      <c r="AW513" t="s">
        <v>429</v>
      </c>
      <c r="AX513" t="s">
        <v>429</v>
      </c>
      <c r="AY513">
        <v>0</v>
      </c>
      <c r="AZ513">
        <v>0</v>
      </c>
      <c r="BA513">
        <f>1-AY513/AZ513</f>
        <v>0</v>
      </c>
      <c r="BB513">
        <v>0</v>
      </c>
      <c r="BC513" t="s">
        <v>429</v>
      </c>
      <c r="BD513" t="s">
        <v>429</v>
      </c>
      <c r="BE513">
        <v>0</v>
      </c>
      <c r="BF513">
        <v>0</v>
      </c>
      <c r="BG513">
        <f>1-BE513/BF513</f>
        <v>0</v>
      </c>
      <c r="BH513">
        <v>0.5</v>
      </c>
      <c r="BI513">
        <f>DH513</f>
        <v>0</v>
      </c>
      <c r="BJ513">
        <f>K513</f>
        <v>0</v>
      </c>
      <c r="BK513">
        <f>BG513*BH513*BI513</f>
        <v>0</v>
      </c>
      <c r="BL513">
        <f>(BJ513-BB513)/BI513</f>
        <v>0</v>
      </c>
      <c r="BM513">
        <f>(AZ513-BF513)/BF513</f>
        <v>0</v>
      </c>
      <c r="BN513">
        <f>AY513/(BA513+AY513/BF513)</f>
        <v>0</v>
      </c>
      <c r="BO513" t="s">
        <v>429</v>
      </c>
      <c r="BP513">
        <v>0</v>
      </c>
      <c r="BQ513">
        <f>IF(BP513&lt;&gt;0, BP513, BN513)</f>
        <v>0</v>
      </c>
      <c r="BR513">
        <f>1-BQ513/BF513</f>
        <v>0</v>
      </c>
      <c r="BS513">
        <f>(BF513-BE513)/(BF513-BQ513)</f>
        <v>0</v>
      </c>
      <c r="BT513">
        <f>(AZ513-BF513)/(AZ513-BQ513)</f>
        <v>0</v>
      </c>
      <c r="BU513">
        <f>(BF513-BE513)/(BF513-AY513)</f>
        <v>0</v>
      </c>
      <c r="BV513">
        <f>(AZ513-BF513)/(AZ513-AY513)</f>
        <v>0</v>
      </c>
      <c r="BW513">
        <f>(BS513*BQ513/BE513)</f>
        <v>0</v>
      </c>
      <c r="BX513">
        <f>(1-BW513)</f>
        <v>0</v>
      </c>
      <c r="DG513">
        <f>$B$13*EF513+$C$13*EG513+$F$13*ER513*(1-EU513)</f>
        <v>0</v>
      </c>
      <c r="DH513">
        <f>DG513*DI513</f>
        <v>0</v>
      </c>
      <c r="DI513">
        <f>($B$13*$D$11+$C$13*$D$11+$F$13*((FE513+EW513)/MAX(FE513+EW513+FF513, 0.1)*$I$11+FF513/MAX(FE513+EW513+FF513, 0.1)*$J$11))/($B$13+$C$13+$F$13)</f>
        <v>0</v>
      </c>
      <c r="DJ513">
        <f>($B$13*$K$11+$C$13*$K$11+$F$13*((FE513+EW513)/MAX(FE513+EW513+FF513, 0.1)*$P$11+FF513/MAX(FE513+EW513+FF513, 0.1)*$Q$11))/($B$13+$C$13+$F$13)</f>
        <v>0</v>
      </c>
      <c r="DK513">
        <v>4.8</v>
      </c>
      <c r="DL513">
        <v>0.5</v>
      </c>
      <c r="DM513" t="s">
        <v>430</v>
      </c>
      <c r="DN513">
        <v>2</v>
      </c>
      <c r="DO513" t="b">
        <v>1</v>
      </c>
      <c r="DP513">
        <v>1694450849.714286</v>
      </c>
      <c r="DQ513">
        <v>231.7046071428571</v>
      </c>
      <c r="DR513">
        <v>233.4156785714286</v>
      </c>
      <c r="DS513">
        <v>27.04019642857143</v>
      </c>
      <c r="DT513">
        <v>20.82777857142857</v>
      </c>
      <c r="DU513">
        <v>254.1549642857142</v>
      </c>
      <c r="DV513">
        <v>30.9359</v>
      </c>
      <c r="DW513">
        <v>500.0187857142859</v>
      </c>
      <c r="DX513">
        <v>84.35608928571428</v>
      </c>
      <c r="DY513">
        <v>0.100066975</v>
      </c>
      <c r="DZ513">
        <v>31.28241785714286</v>
      </c>
      <c r="EA513">
        <v>31.54638571428571</v>
      </c>
      <c r="EB513">
        <v>999.9000000000002</v>
      </c>
      <c r="EC513">
        <v>0</v>
      </c>
      <c r="ED513">
        <v>0</v>
      </c>
      <c r="EE513">
        <v>10007.20535714286</v>
      </c>
      <c r="EF513">
        <v>0</v>
      </c>
      <c r="EG513">
        <v>1853.503571428571</v>
      </c>
      <c r="EH513">
        <v>-1.711067068571429</v>
      </c>
      <c r="EI513">
        <v>238.1440714285714</v>
      </c>
      <c r="EJ513">
        <v>238.3806071428571</v>
      </c>
      <c r="EK513">
        <v>6.212421785714286</v>
      </c>
      <c r="EL513">
        <v>233.4156785714286</v>
      </c>
      <c r="EM513">
        <v>20.82777857142857</v>
      </c>
      <c r="EN513">
        <v>2.281004642857142</v>
      </c>
      <c r="EO513">
        <v>1.75695</v>
      </c>
      <c r="EP513">
        <v>19.542875</v>
      </c>
      <c r="EQ513">
        <v>15.40895</v>
      </c>
      <c r="ER513">
        <v>1999.979285714286</v>
      </c>
      <c r="ES513">
        <v>0.9800080000000003</v>
      </c>
      <c r="ET513">
        <v>0.0199924</v>
      </c>
      <c r="EU513">
        <v>0</v>
      </c>
      <c r="EV513">
        <v>677.8641785714286</v>
      </c>
      <c r="EW513">
        <v>5.00078</v>
      </c>
      <c r="EX513">
        <v>15575.55714285714</v>
      </c>
      <c r="EY513">
        <v>16379.51428571429</v>
      </c>
      <c r="EZ513">
        <v>50.44407142857143</v>
      </c>
      <c r="FA513">
        <v>51.85025</v>
      </c>
      <c r="FB513">
        <v>50.66714285714285</v>
      </c>
      <c r="FC513">
        <v>51.10032142857143</v>
      </c>
      <c r="FD513">
        <v>50.90596428571428</v>
      </c>
      <c r="FE513">
        <v>1955.0975</v>
      </c>
      <c r="FF513">
        <v>39.88178571428573</v>
      </c>
      <c r="FG513">
        <v>0</v>
      </c>
      <c r="FH513">
        <v>1694450858.1</v>
      </c>
      <c r="FI513">
        <v>0</v>
      </c>
      <c r="FJ513">
        <v>677.7861923076923</v>
      </c>
      <c r="FK513">
        <v>-13.23312820418193</v>
      </c>
      <c r="FL513">
        <v>-247.9008547874486</v>
      </c>
      <c r="FM513">
        <v>15574.08076923077</v>
      </c>
      <c r="FN513">
        <v>15</v>
      </c>
      <c r="FO513">
        <v>1694448160</v>
      </c>
      <c r="FP513" t="s">
        <v>1407</v>
      </c>
      <c r="FQ513">
        <v>1694448153.5</v>
      </c>
      <c r="FR513">
        <v>1694448160</v>
      </c>
      <c r="FS513">
        <v>7</v>
      </c>
      <c r="FT513">
        <v>0.018</v>
      </c>
      <c r="FU513">
        <v>0.03</v>
      </c>
      <c r="FV513">
        <v>-26.277</v>
      </c>
      <c r="FW513">
        <v>-3.759</v>
      </c>
      <c r="FX513">
        <v>420</v>
      </c>
      <c r="FY513">
        <v>21</v>
      </c>
      <c r="FZ513">
        <v>0.18</v>
      </c>
      <c r="GA513">
        <v>0.04</v>
      </c>
      <c r="GB513">
        <v>-2.506913148</v>
      </c>
      <c r="GC513">
        <v>19.35458202416512</v>
      </c>
      <c r="GD513">
        <v>1.862790549159741</v>
      </c>
      <c r="GE513">
        <v>0</v>
      </c>
      <c r="GF513">
        <v>6.211151750000001</v>
      </c>
      <c r="GG513">
        <v>0.03959898686677579</v>
      </c>
      <c r="GH513">
        <v>0.004330869362783902</v>
      </c>
      <c r="GI513">
        <v>1</v>
      </c>
      <c r="GJ513">
        <v>1</v>
      </c>
      <c r="GK513">
        <v>2</v>
      </c>
      <c r="GL513" t="s">
        <v>438</v>
      </c>
      <c r="GM513">
        <v>3.10486</v>
      </c>
      <c r="GN513">
        <v>2.75813</v>
      </c>
      <c r="GO513">
        <v>0.048718</v>
      </c>
      <c r="GP513">
        <v>0.0445582</v>
      </c>
      <c r="GQ513">
        <v>0.11745</v>
      </c>
      <c r="GR513">
        <v>0.0894611</v>
      </c>
      <c r="GS513">
        <v>23919.2</v>
      </c>
      <c r="GT513">
        <v>22618.7</v>
      </c>
      <c r="GU513">
        <v>25731.7</v>
      </c>
      <c r="GV513">
        <v>24051.8</v>
      </c>
      <c r="GW513">
        <v>36514.4</v>
      </c>
      <c r="GX513">
        <v>32092.7</v>
      </c>
      <c r="GY513">
        <v>45035.3</v>
      </c>
      <c r="GZ513">
        <v>38131.6</v>
      </c>
      <c r="HA513">
        <v>1.73638</v>
      </c>
      <c r="HB513">
        <v>1.60128</v>
      </c>
      <c r="HC513">
        <v>-0.07034840000000001</v>
      </c>
      <c r="HD513">
        <v>0</v>
      </c>
      <c r="HE513">
        <v>32.6955</v>
      </c>
      <c r="HF513">
        <v>999.9</v>
      </c>
      <c r="HG513">
        <v>45.8</v>
      </c>
      <c r="HH513">
        <v>32.4</v>
      </c>
      <c r="HI513">
        <v>26.5164</v>
      </c>
      <c r="HJ513">
        <v>61.4953</v>
      </c>
      <c r="HK513">
        <v>23.7059</v>
      </c>
      <c r="HL513">
        <v>1</v>
      </c>
      <c r="HM513">
        <v>1.502</v>
      </c>
      <c r="HN513">
        <v>9.28105</v>
      </c>
      <c r="HO513">
        <v>20.0661</v>
      </c>
      <c r="HP513">
        <v>5.20681</v>
      </c>
      <c r="HQ513">
        <v>11.9921</v>
      </c>
      <c r="HR513">
        <v>4.96065</v>
      </c>
      <c r="HS513">
        <v>3.27438</v>
      </c>
      <c r="HT513">
        <v>9999</v>
      </c>
      <c r="HU513">
        <v>9999</v>
      </c>
      <c r="HV513">
        <v>9999</v>
      </c>
      <c r="HW513">
        <v>165.1</v>
      </c>
      <c r="HX513">
        <v>1.86373</v>
      </c>
      <c r="HY513">
        <v>1.85977</v>
      </c>
      <c r="HZ513">
        <v>1.85806</v>
      </c>
      <c r="IA513">
        <v>1.85949</v>
      </c>
      <c r="IB513">
        <v>1.85959</v>
      </c>
      <c r="IC513">
        <v>1.85806</v>
      </c>
      <c r="ID513">
        <v>1.85715</v>
      </c>
      <c r="IE513">
        <v>1.85211</v>
      </c>
      <c r="IF513">
        <v>0</v>
      </c>
      <c r="IG513">
        <v>0</v>
      </c>
      <c r="IH513">
        <v>0</v>
      </c>
      <c r="II513">
        <v>0</v>
      </c>
      <c r="IJ513" t="s">
        <v>433</v>
      </c>
      <c r="IK513" t="s">
        <v>434</v>
      </c>
      <c r="IL513" t="s">
        <v>435</v>
      </c>
      <c r="IM513" t="s">
        <v>435</v>
      </c>
      <c r="IN513" t="s">
        <v>435</v>
      </c>
      <c r="IO513" t="s">
        <v>435</v>
      </c>
      <c r="IP513">
        <v>0</v>
      </c>
      <c r="IQ513">
        <v>100</v>
      </c>
      <c r="IR513">
        <v>100</v>
      </c>
      <c r="IS513">
        <v>-21.941</v>
      </c>
      <c r="IT513">
        <v>-3.8957</v>
      </c>
      <c r="IU513">
        <v>-16.5905</v>
      </c>
      <c r="IV513">
        <v>-0.025043</v>
      </c>
      <c r="IW513">
        <v>8.203140000000001E-06</v>
      </c>
      <c r="IX513">
        <v>-1.60171E-09</v>
      </c>
      <c r="IY513">
        <v>-3.895706883713562</v>
      </c>
      <c r="IZ513">
        <v>0</v>
      </c>
      <c r="JA513">
        <v>0</v>
      </c>
      <c r="JB513">
        <v>0</v>
      </c>
      <c r="JC513">
        <v>4</v>
      </c>
      <c r="JD513">
        <v>1967</v>
      </c>
      <c r="JE513">
        <v>1</v>
      </c>
      <c r="JF513">
        <v>28</v>
      </c>
      <c r="JG513">
        <v>45.1</v>
      </c>
      <c r="JH513">
        <v>45</v>
      </c>
      <c r="JI513">
        <v>0.679932</v>
      </c>
      <c r="JJ513">
        <v>2.64771</v>
      </c>
      <c r="JK513">
        <v>1.49658</v>
      </c>
      <c r="JL513">
        <v>2.3999</v>
      </c>
      <c r="JM513">
        <v>1.54907</v>
      </c>
      <c r="JN513">
        <v>2.45239</v>
      </c>
      <c r="JO513">
        <v>35.0134</v>
      </c>
      <c r="JP513">
        <v>13.9131</v>
      </c>
      <c r="JQ513">
        <v>18</v>
      </c>
      <c r="JR513">
        <v>499.533</v>
      </c>
      <c r="JS513">
        <v>420.993</v>
      </c>
      <c r="JT513">
        <v>25.4999</v>
      </c>
      <c r="JU513">
        <v>44.1125</v>
      </c>
      <c r="JV513">
        <v>30.0001</v>
      </c>
      <c r="JW513">
        <v>43.7095</v>
      </c>
      <c r="JX513">
        <v>43.5153</v>
      </c>
      <c r="JY513">
        <v>13.6513</v>
      </c>
      <c r="JZ513">
        <v>0</v>
      </c>
      <c r="KA513">
        <v>42.2184</v>
      </c>
      <c r="KB513">
        <v>20.0445</v>
      </c>
      <c r="KC513">
        <v>179.285</v>
      </c>
      <c r="KD513">
        <v>22.275</v>
      </c>
      <c r="KE513">
        <v>98.3847</v>
      </c>
      <c r="KF513">
        <v>91.8853</v>
      </c>
    </row>
    <row r="514" spans="1:292">
      <c r="A514">
        <v>496</v>
      </c>
      <c r="B514">
        <v>1694450862.5</v>
      </c>
      <c r="C514">
        <v>16782</v>
      </c>
      <c r="D514" t="s">
        <v>1436</v>
      </c>
      <c r="E514" t="s">
        <v>1437</v>
      </c>
      <c r="F514">
        <v>5</v>
      </c>
      <c r="G514" t="s">
        <v>1406</v>
      </c>
      <c r="H514">
        <v>1694450855</v>
      </c>
      <c r="I514">
        <f>(J514)/1000</f>
        <v>0</v>
      </c>
      <c r="J514">
        <f>IF(DO514, AM514, AG514)</f>
        <v>0</v>
      </c>
      <c r="K514">
        <f>IF(DO514, AH514, AF514)</f>
        <v>0</v>
      </c>
      <c r="L514">
        <f>DQ514 - IF(AT514&gt;1, K514*DK514*100.0/(AV514*EE514), 0)</f>
        <v>0</v>
      </c>
      <c r="M514">
        <f>((S514-I514/2)*L514-K514)/(S514+I514/2)</f>
        <v>0</v>
      </c>
      <c r="N514">
        <f>M514*(DX514+DY514)/1000.0</f>
        <v>0</v>
      </c>
      <c r="O514">
        <f>(DQ514 - IF(AT514&gt;1, K514*DK514*100.0/(AV514*EE514), 0))*(DX514+DY514)/1000.0</f>
        <v>0</v>
      </c>
      <c r="P514">
        <f>2.0/((1/R514-1/Q514)+SIGN(R514)*SQRT((1/R514-1/Q514)*(1/R514-1/Q514) + 4*DL514/((DL514+1)*(DL514+1))*(2*1/R514*1/Q514-1/Q514*1/Q514)))</f>
        <v>0</v>
      </c>
      <c r="Q514">
        <f>IF(LEFT(DM514,1)&lt;&gt;"0",IF(LEFT(DM514,1)="1",3.0,DN514),$D$5+$E$5*(EE514*DX514/($K$5*1000))+$F$5*(EE514*DX514/($K$5*1000))*MAX(MIN(DK514,$J$5),$I$5)*MAX(MIN(DK514,$J$5),$I$5)+$G$5*MAX(MIN(DK514,$J$5),$I$5)*(EE514*DX514/($K$5*1000))+$H$5*(EE514*DX514/($K$5*1000))*(EE514*DX514/($K$5*1000)))</f>
        <v>0</v>
      </c>
      <c r="R514">
        <f>I514*(1000-(1000*0.61365*exp(17.502*V514/(240.97+V514))/(DX514+DY514)+DS514)/2)/(1000*0.61365*exp(17.502*V514/(240.97+V514))/(DX514+DY514)-DS514)</f>
        <v>0</v>
      </c>
      <c r="S514">
        <f>1/((DL514+1)/(P514/1.6)+1/(Q514/1.37)) + DL514/((DL514+1)/(P514/1.6) + DL514/(Q514/1.37))</f>
        <v>0</v>
      </c>
      <c r="T514">
        <f>(DG514*DJ514)</f>
        <v>0</v>
      </c>
      <c r="U514">
        <f>(DZ514+(T514+2*0.95*5.67E-8*(((DZ514+$B$9)+273)^4-(DZ514+273)^4)-44100*I514)/(1.84*29.3*Q514+8*0.95*5.67E-8*(DZ514+273)^3))</f>
        <v>0</v>
      </c>
      <c r="V514">
        <f>($C$9*EA514+$D$9*EB514+$E$9*U514)</f>
        <v>0</v>
      </c>
      <c r="W514">
        <f>0.61365*exp(17.502*V514/(240.97+V514))</f>
        <v>0</v>
      </c>
      <c r="X514">
        <f>(Y514/Z514*100)</f>
        <v>0</v>
      </c>
      <c r="Y514">
        <f>DS514*(DX514+DY514)/1000</f>
        <v>0</v>
      </c>
      <c r="Z514">
        <f>0.61365*exp(17.502*DZ514/(240.97+DZ514))</f>
        <v>0</v>
      </c>
      <c r="AA514">
        <f>(W514-DS514*(DX514+DY514)/1000)</f>
        <v>0</v>
      </c>
      <c r="AB514">
        <f>(-I514*44100)</f>
        <v>0</v>
      </c>
      <c r="AC514">
        <f>2*29.3*Q514*0.92*(DZ514-V514)</f>
        <v>0</v>
      </c>
      <c r="AD514">
        <f>2*0.95*5.67E-8*(((DZ514+$B$9)+273)^4-(V514+273)^4)</f>
        <v>0</v>
      </c>
      <c r="AE514">
        <f>T514+AD514+AB514+AC514</f>
        <v>0</v>
      </c>
      <c r="AF514">
        <f>DW514*AT514*(DR514-DQ514*(1000-AT514*DT514)/(1000-AT514*DS514))/(100*DK514)</f>
        <v>0</v>
      </c>
      <c r="AG514">
        <f>1000*DW514*AT514*(DS514-DT514)/(100*DK514*(1000-AT514*DS514))</f>
        <v>0</v>
      </c>
      <c r="AH514">
        <f>(AI514 - AJ514 - DX514*1E3/(8.314*(DZ514+273.15)) * AL514/DW514 * AK514) * DW514/(100*DK514) * (1000 - DT514)/1000</f>
        <v>0</v>
      </c>
      <c r="AI514">
        <v>204.4130778615251</v>
      </c>
      <c r="AJ514">
        <v>200.1986787878787</v>
      </c>
      <c r="AK514">
        <v>-3.072822704730067</v>
      </c>
      <c r="AL514">
        <v>66.03440278671772</v>
      </c>
      <c r="AM514">
        <f>(AO514 - AN514 + DX514*1E3/(8.314*(DZ514+273.15)) * AQ514/DW514 * AP514) * DW514/(100*DK514) * 1000/(1000 - AO514)</f>
        <v>0</v>
      </c>
      <c r="AN514">
        <v>20.8210284204671</v>
      </c>
      <c r="AO514">
        <v>27.05314</v>
      </c>
      <c r="AP514">
        <v>2.615707586124092E-06</v>
      </c>
      <c r="AQ514">
        <v>102.5964003411266</v>
      </c>
      <c r="AR514">
        <v>0</v>
      </c>
      <c r="AS514">
        <v>0</v>
      </c>
      <c r="AT514">
        <f>IF(AR514*$H$15&gt;=AV514,1.0,(AV514/(AV514-AR514*$H$15)))</f>
        <v>0</v>
      </c>
      <c r="AU514">
        <f>(AT514-1)*100</f>
        <v>0</v>
      </c>
      <c r="AV514">
        <f>MAX(0,($B$15+$C$15*EE514)/(1+$D$15*EE514)*DX514/(DZ514+273)*$E$15)</f>
        <v>0</v>
      </c>
      <c r="AW514" t="s">
        <v>429</v>
      </c>
      <c r="AX514" t="s">
        <v>429</v>
      </c>
      <c r="AY514">
        <v>0</v>
      </c>
      <c r="AZ514">
        <v>0</v>
      </c>
      <c r="BA514">
        <f>1-AY514/AZ514</f>
        <v>0</v>
      </c>
      <c r="BB514">
        <v>0</v>
      </c>
      <c r="BC514" t="s">
        <v>429</v>
      </c>
      <c r="BD514" t="s">
        <v>429</v>
      </c>
      <c r="BE514">
        <v>0</v>
      </c>
      <c r="BF514">
        <v>0</v>
      </c>
      <c r="BG514">
        <f>1-BE514/BF514</f>
        <v>0</v>
      </c>
      <c r="BH514">
        <v>0.5</v>
      </c>
      <c r="BI514">
        <f>DH514</f>
        <v>0</v>
      </c>
      <c r="BJ514">
        <f>K514</f>
        <v>0</v>
      </c>
      <c r="BK514">
        <f>BG514*BH514*BI514</f>
        <v>0</v>
      </c>
      <c r="BL514">
        <f>(BJ514-BB514)/BI514</f>
        <v>0</v>
      </c>
      <c r="BM514">
        <f>(AZ514-BF514)/BF514</f>
        <v>0</v>
      </c>
      <c r="BN514">
        <f>AY514/(BA514+AY514/BF514)</f>
        <v>0</v>
      </c>
      <c r="BO514" t="s">
        <v>429</v>
      </c>
      <c r="BP514">
        <v>0</v>
      </c>
      <c r="BQ514">
        <f>IF(BP514&lt;&gt;0, BP514, BN514)</f>
        <v>0</v>
      </c>
      <c r="BR514">
        <f>1-BQ514/BF514</f>
        <v>0</v>
      </c>
      <c r="BS514">
        <f>(BF514-BE514)/(BF514-BQ514)</f>
        <v>0</v>
      </c>
      <c r="BT514">
        <f>(AZ514-BF514)/(AZ514-BQ514)</f>
        <v>0</v>
      </c>
      <c r="BU514">
        <f>(BF514-BE514)/(BF514-AY514)</f>
        <v>0</v>
      </c>
      <c r="BV514">
        <f>(AZ514-BF514)/(AZ514-AY514)</f>
        <v>0</v>
      </c>
      <c r="BW514">
        <f>(BS514*BQ514/BE514)</f>
        <v>0</v>
      </c>
      <c r="BX514">
        <f>(1-BW514)</f>
        <v>0</v>
      </c>
      <c r="DG514">
        <f>$B$13*EF514+$C$13*EG514+$F$13*ER514*(1-EU514)</f>
        <v>0</v>
      </c>
      <c r="DH514">
        <f>DG514*DI514</f>
        <v>0</v>
      </c>
      <c r="DI514">
        <f>($B$13*$D$11+$C$13*$D$11+$F$13*((FE514+EW514)/MAX(FE514+EW514+FF514, 0.1)*$I$11+FF514/MAX(FE514+EW514+FF514, 0.1)*$J$11))/($B$13+$C$13+$F$13)</f>
        <v>0</v>
      </c>
      <c r="DJ514">
        <f>($B$13*$K$11+$C$13*$K$11+$F$13*((FE514+EW514)/MAX(FE514+EW514+FF514, 0.1)*$P$11+FF514/MAX(FE514+EW514+FF514, 0.1)*$Q$11))/($B$13+$C$13+$F$13)</f>
        <v>0</v>
      </c>
      <c r="DK514">
        <v>4.8</v>
      </c>
      <c r="DL514">
        <v>0.5</v>
      </c>
      <c r="DM514" t="s">
        <v>430</v>
      </c>
      <c r="DN514">
        <v>2</v>
      </c>
      <c r="DO514" t="b">
        <v>1</v>
      </c>
      <c r="DP514">
        <v>1694450855</v>
      </c>
      <c r="DQ514">
        <v>215.8015925925926</v>
      </c>
      <c r="DR514">
        <v>215.9167407407407</v>
      </c>
      <c r="DS514">
        <v>27.04358888888889</v>
      </c>
      <c r="DT514">
        <v>20.8247</v>
      </c>
      <c r="DU514">
        <v>237.905962962963</v>
      </c>
      <c r="DV514">
        <v>30.93928888888889</v>
      </c>
      <c r="DW514">
        <v>500.0093333333333</v>
      </c>
      <c r="DX514">
        <v>84.35651111111112</v>
      </c>
      <c r="DY514">
        <v>0.09998261111111112</v>
      </c>
      <c r="DZ514">
        <v>31.28254444444444</v>
      </c>
      <c r="EA514">
        <v>31.54955185185186</v>
      </c>
      <c r="EB514">
        <v>999.9000000000001</v>
      </c>
      <c r="EC514">
        <v>0</v>
      </c>
      <c r="ED514">
        <v>0</v>
      </c>
      <c r="EE514">
        <v>10011.71148148148</v>
      </c>
      <c r="EF514">
        <v>0</v>
      </c>
      <c r="EG514">
        <v>1854.288148148148</v>
      </c>
      <c r="EH514">
        <v>-0.1151971081481482</v>
      </c>
      <c r="EI514">
        <v>221.7998518518519</v>
      </c>
      <c r="EJ514">
        <v>220.5088148148148</v>
      </c>
      <c r="EK514">
        <v>6.218878518518518</v>
      </c>
      <c r="EL514">
        <v>215.9167407407407</v>
      </c>
      <c r="EM514">
        <v>20.8247</v>
      </c>
      <c r="EN514">
        <v>2.281301481481481</v>
      </c>
      <c r="EO514">
        <v>1.756700370370371</v>
      </c>
      <c r="EP514">
        <v>19.54497037037037</v>
      </c>
      <c r="EQ514">
        <v>15.40674074074074</v>
      </c>
      <c r="ER514">
        <v>1999.975185185185</v>
      </c>
      <c r="ES514">
        <v>0.9800073703703706</v>
      </c>
      <c r="ET514">
        <v>0.01999301481481482</v>
      </c>
      <c r="EU514">
        <v>0</v>
      </c>
      <c r="EV514">
        <v>676.7478518518518</v>
      </c>
      <c r="EW514">
        <v>5.00078</v>
      </c>
      <c r="EX514">
        <v>15555.42592592592</v>
      </c>
      <c r="EY514">
        <v>16379.47777777778</v>
      </c>
      <c r="EZ514">
        <v>50.42577777777778</v>
      </c>
      <c r="FA514">
        <v>51.854</v>
      </c>
      <c r="FB514">
        <v>50.65259259259259</v>
      </c>
      <c r="FC514">
        <v>51.06711111111111</v>
      </c>
      <c r="FD514">
        <v>50.89559259259259</v>
      </c>
      <c r="FE514">
        <v>1955.093703703704</v>
      </c>
      <c r="FF514">
        <v>39.88148148148149</v>
      </c>
      <c r="FG514">
        <v>0</v>
      </c>
      <c r="FH514">
        <v>1694450862.9</v>
      </c>
      <c r="FI514">
        <v>0</v>
      </c>
      <c r="FJ514">
        <v>676.7726153846154</v>
      </c>
      <c r="FK514">
        <v>-11.53955555388358</v>
      </c>
      <c r="FL514">
        <v>-186.3213674873969</v>
      </c>
      <c r="FM514">
        <v>15556.12692307692</v>
      </c>
      <c r="FN514">
        <v>15</v>
      </c>
      <c r="FO514">
        <v>1694448160</v>
      </c>
      <c r="FP514" t="s">
        <v>1407</v>
      </c>
      <c r="FQ514">
        <v>1694448153.5</v>
      </c>
      <c r="FR514">
        <v>1694448160</v>
      </c>
      <c r="FS514">
        <v>7</v>
      </c>
      <c r="FT514">
        <v>0.018</v>
      </c>
      <c r="FU514">
        <v>0.03</v>
      </c>
      <c r="FV514">
        <v>-26.277</v>
      </c>
      <c r="FW514">
        <v>-3.759</v>
      </c>
      <c r="FX514">
        <v>420</v>
      </c>
      <c r="FY514">
        <v>21</v>
      </c>
      <c r="FZ514">
        <v>0.18</v>
      </c>
      <c r="GA514">
        <v>0.04</v>
      </c>
      <c r="GB514">
        <v>-1.266095923</v>
      </c>
      <c r="GC514">
        <v>18.61811072645404</v>
      </c>
      <c r="GD514">
        <v>1.793735469826341</v>
      </c>
      <c r="GE514">
        <v>0</v>
      </c>
      <c r="GF514">
        <v>6.21498175</v>
      </c>
      <c r="GG514">
        <v>0.06591185741086891</v>
      </c>
      <c r="GH514">
        <v>0.006788678401390131</v>
      </c>
      <c r="GI514">
        <v>1</v>
      </c>
      <c r="GJ514">
        <v>1</v>
      </c>
      <c r="GK514">
        <v>2</v>
      </c>
      <c r="GL514" t="s">
        <v>438</v>
      </c>
      <c r="GM514">
        <v>3.10491</v>
      </c>
      <c r="GN514">
        <v>2.758</v>
      </c>
      <c r="GO514">
        <v>0.0459121</v>
      </c>
      <c r="GP514">
        <v>0.0415026</v>
      </c>
      <c r="GQ514">
        <v>0.117472</v>
      </c>
      <c r="GR514">
        <v>0.08945409999999999</v>
      </c>
      <c r="GS514">
        <v>23989.5</v>
      </c>
      <c r="GT514">
        <v>22690.5</v>
      </c>
      <c r="GU514">
        <v>25731.6</v>
      </c>
      <c r="GV514">
        <v>24051.5</v>
      </c>
      <c r="GW514">
        <v>36513</v>
      </c>
      <c r="GX514">
        <v>32092.6</v>
      </c>
      <c r="GY514">
        <v>45035.1</v>
      </c>
      <c r="GZ514">
        <v>38131.6</v>
      </c>
      <c r="HA514">
        <v>1.7363</v>
      </c>
      <c r="HB514">
        <v>1.60098</v>
      </c>
      <c r="HC514">
        <v>-0.0700057</v>
      </c>
      <c r="HD514">
        <v>0</v>
      </c>
      <c r="HE514">
        <v>32.6955</v>
      </c>
      <c r="HF514">
        <v>999.9</v>
      </c>
      <c r="HG514">
        <v>45.8</v>
      </c>
      <c r="HH514">
        <v>32.4</v>
      </c>
      <c r="HI514">
        <v>26.5186</v>
      </c>
      <c r="HJ514">
        <v>61.4153</v>
      </c>
      <c r="HK514">
        <v>23.746</v>
      </c>
      <c r="HL514">
        <v>1</v>
      </c>
      <c r="HM514">
        <v>1.5022</v>
      </c>
      <c r="HN514">
        <v>9.28105</v>
      </c>
      <c r="HO514">
        <v>20.0663</v>
      </c>
      <c r="HP514">
        <v>5.20666</v>
      </c>
      <c r="HQ514">
        <v>11.9921</v>
      </c>
      <c r="HR514">
        <v>4.96055</v>
      </c>
      <c r="HS514">
        <v>3.27435</v>
      </c>
      <c r="HT514">
        <v>9999</v>
      </c>
      <c r="HU514">
        <v>9999</v>
      </c>
      <c r="HV514">
        <v>9999</v>
      </c>
      <c r="HW514">
        <v>165.1</v>
      </c>
      <c r="HX514">
        <v>1.86375</v>
      </c>
      <c r="HY514">
        <v>1.85979</v>
      </c>
      <c r="HZ514">
        <v>1.85806</v>
      </c>
      <c r="IA514">
        <v>1.85945</v>
      </c>
      <c r="IB514">
        <v>1.85959</v>
      </c>
      <c r="IC514">
        <v>1.85806</v>
      </c>
      <c r="ID514">
        <v>1.85714</v>
      </c>
      <c r="IE514">
        <v>1.85211</v>
      </c>
      <c r="IF514">
        <v>0</v>
      </c>
      <c r="IG514">
        <v>0</v>
      </c>
      <c r="IH514">
        <v>0</v>
      </c>
      <c r="II514">
        <v>0</v>
      </c>
      <c r="IJ514" t="s">
        <v>433</v>
      </c>
      <c r="IK514" t="s">
        <v>434</v>
      </c>
      <c r="IL514" t="s">
        <v>435</v>
      </c>
      <c r="IM514" t="s">
        <v>435</v>
      </c>
      <c r="IN514" t="s">
        <v>435</v>
      </c>
      <c r="IO514" t="s">
        <v>435</v>
      </c>
      <c r="IP514">
        <v>0</v>
      </c>
      <c r="IQ514">
        <v>100</v>
      </c>
      <c r="IR514">
        <v>100</v>
      </c>
      <c r="IS514">
        <v>-21.61</v>
      </c>
      <c r="IT514">
        <v>-3.8957</v>
      </c>
      <c r="IU514">
        <v>-16.5905</v>
      </c>
      <c r="IV514">
        <v>-0.025043</v>
      </c>
      <c r="IW514">
        <v>8.203140000000001E-06</v>
      </c>
      <c r="IX514">
        <v>-1.60171E-09</v>
      </c>
      <c r="IY514">
        <v>-3.895706883713562</v>
      </c>
      <c r="IZ514">
        <v>0</v>
      </c>
      <c r="JA514">
        <v>0</v>
      </c>
      <c r="JB514">
        <v>0</v>
      </c>
      <c r="JC514">
        <v>4</v>
      </c>
      <c r="JD514">
        <v>1967</v>
      </c>
      <c r="JE514">
        <v>1</v>
      </c>
      <c r="JF514">
        <v>28</v>
      </c>
      <c r="JG514">
        <v>45.1</v>
      </c>
      <c r="JH514">
        <v>45</v>
      </c>
      <c r="JI514">
        <v>0.638428</v>
      </c>
      <c r="JJ514">
        <v>2.65869</v>
      </c>
      <c r="JK514">
        <v>1.49658</v>
      </c>
      <c r="JL514">
        <v>2.3999</v>
      </c>
      <c r="JM514">
        <v>1.54907</v>
      </c>
      <c r="JN514">
        <v>2.37549</v>
      </c>
      <c r="JO514">
        <v>35.0134</v>
      </c>
      <c r="JP514">
        <v>13.9044</v>
      </c>
      <c r="JQ514">
        <v>18</v>
      </c>
      <c r="JR514">
        <v>499.513</v>
      </c>
      <c r="JS514">
        <v>420.828</v>
      </c>
      <c r="JT514">
        <v>25.4913</v>
      </c>
      <c r="JU514">
        <v>44.1141</v>
      </c>
      <c r="JV514">
        <v>30.0003</v>
      </c>
      <c r="JW514">
        <v>43.7142</v>
      </c>
      <c r="JX514">
        <v>43.5201</v>
      </c>
      <c r="JY514">
        <v>12.793</v>
      </c>
      <c r="JZ514">
        <v>0</v>
      </c>
      <c r="KA514">
        <v>42.2184</v>
      </c>
      <c r="KB514">
        <v>20.049</v>
      </c>
      <c r="KC514">
        <v>165.913</v>
      </c>
      <c r="KD514">
        <v>22.2881</v>
      </c>
      <c r="KE514">
        <v>98.3843</v>
      </c>
      <c r="KF514">
        <v>91.8849</v>
      </c>
    </row>
    <row r="515" spans="1:292">
      <c r="A515">
        <v>497</v>
      </c>
      <c r="B515">
        <v>1694450867.5</v>
      </c>
      <c r="C515">
        <v>16787</v>
      </c>
      <c r="D515" t="s">
        <v>1438</v>
      </c>
      <c r="E515" t="s">
        <v>1439</v>
      </c>
      <c r="F515">
        <v>5</v>
      </c>
      <c r="G515" t="s">
        <v>1406</v>
      </c>
      <c r="H515">
        <v>1694450859.714286</v>
      </c>
      <c r="I515">
        <f>(J515)/1000</f>
        <v>0</v>
      </c>
      <c r="J515">
        <f>IF(DO515, AM515, AG515)</f>
        <v>0</v>
      </c>
      <c r="K515">
        <f>IF(DO515, AH515, AF515)</f>
        <v>0</v>
      </c>
      <c r="L515">
        <f>DQ515 - IF(AT515&gt;1, K515*DK515*100.0/(AV515*EE515), 0)</f>
        <v>0</v>
      </c>
      <c r="M515">
        <f>((S515-I515/2)*L515-K515)/(S515+I515/2)</f>
        <v>0</v>
      </c>
      <c r="N515">
        <f>M515*(DX515+DY515)/1000.0</f>
        <v>0</v>
      </c>
      <c r="O515">
        <f>(DQ515 - IF(AT515&gt;1, K515*DK515*100.0/(AV515*EE515), 0))*(DX515+DY515)/1000.0</f>
        <v>0</v>
      </c>
      <c r="P515">
        <f>2.0/((1/R515-1/Q515)+SIGN(R515)*SQRT((1/R515-1/Q515)*(1/R515-1/Q515) + 4*DL515/((DL515+1)*(DL515+1))*(2*1/R515*1/Q515-1/Q515*1/Q515)))</f>
        <v>0</v>
      </c>
      <c r="Q515">
        <f>IF(LEFT(DM515,1)&lt;&gt;"0",IF(LEFT(DM515,1)="1",3.0,DN515),$D$5+$E$5*(EE515*DX515/($K$5*1000))+$F$5*(EE515*DX515/($K$5*1000))*MAX(MIN(DK515,$J$5),$I$5)*MAX(MIN(DK515,$J$5),$I$5)+$G$5*MAX(MIN(DK515,$J$5),$I$5)*(EE515*DX515/($K$5*1000))+$H$5*(EE515*DX515/($K$5*1000))*(EE515*DX515/($K$5*1000)))</f>
        <v>0</v>
      </c>
      <c r="R515">
        <f>I515*(1000-(1000*0.61365*exp(17.502*V515/(240.97+V515))/(DX515+DY515)+DS515)/2)/(1000*0.61365*exp(17.502*V515/(240.97+V515))/(DX515+DY515)-DS515)</f>
        <v>0</v>
      </c>
      <c r="S515">
        <f>1/((DL515+1)/(P515/1.6)+1/(Q515/1.37)) + DL515/((DL515+1)/(P515/1.6) + DL515/(Q515/1.37))</f>
        <v>0</v>
      </c>
      <c r="T515">
        <f>(DG515*DJ515)</f>
        <v>0</v>
      </c>
      <c r="U515">
        <f>(DZ515+(T515+2*0.95*5.67E-8*(((DZ515+$B$9)+273)^4-(DZ515+273)^4)-44100*I515)/(1.84*29.3*Q515+8*0.95*5.67E-8*(DZ515+273)^3))</f>
        <v>0</v>
      </c>
      <c r="V515">
        <f>($C$9*EA515+$D$9*EB515+$E$9*U515)</f>
        <v>0</v>
      </c>
      <c r="W515">
        <f>0.61365*exp(17.502*V515/(240.97+V515))</f>
        <v>0</v>
      </c>
      <c r="X515">
        <f>(Y515/Z515*100)</f>
        <v>0</v>
      </c>
      <c r="Y515">
        <f>DS515*(DX515+DY515)/1000</f>
        <v>0</v>
      </c>
      <c r="Z515">
        <f>0.61365*exp(17.502*DZ515/(240.97+DZ515))</f>
        <v>0</v>
      </c>
      <c r="AA515">
        <f>(W515-DS515*(DX515+DY515)/1000)</f>
        <v>0</v>
      </c>
      <c r="AB515">
        <f>(-I515*44100)</f>
        <v>0</v>
      </c>
      <c r="AC515">
        <f>2*29.3*Q515*0.92*(DZ515-V515)</f>
        <v>0</v>
      </c>
      <c r="AD515">
        <f>2*0.95*5.67E-8*(((DZ515+$B$9)+273)^4-(V515+273)^4)</f>
        <v>0</v>
      </c>
      <c r="AE515">
        <f>T515+AD515+AB515+AC515</f>
        <v>0</v>
      </c>
      <c r="AF515">
        <f>DW515*AT515*(DR515-DQ515*(1000-AT515*DT515)/(1000-AT515*DS515))/(100*DK515)</f>
        <v>0</v>
      </c>
      <c r="AG515">
        <f>1000*DW515*AT515*(DS515-DT515)/(100*DK515*(1000-AT515*DS515))</f>
        <v>0</v>
      </c>
      <c r="AH515">
        <f>(AI515 - AJ515 - DX515*1E3/(8.314*(DZ515+273.15)) * AL515/DW515 * AK515) * DW515/(100*DK515) * (1000 - DT515)/1000</f>
        <v>0</v>
      </c>
      <c r="AI515">
        <v>187.9047947975627</v>
      </c>
      <c r="AJ515">
        <v>185.0244969696969</v>
      </c>
      <c r="AK515">
        <v>-3.03648897918846</v>
      </c>
      <c r="AL515">
        <v>66.03440278671772</v>
      </c>
      <c r="AM515">
        <f>(AO515 - AN515 + DX515*1E3/(8.314*(DZ515+273.15)) * AQ515/DW515 * AP515) * DW515/(100*DK515) * 1000/(1000 - AO515)</f>
        <v>0</v>
      </c>
      <c r="AN515">
        <v>20.82113065901885</v>
      </c>
      <c r="AO515">
        <v>27.06843818181819</v>
      </c>
      <c r="AP515">
        <v>3.939269134951293E-05</v>
      </c>
      <c r="AQ515">
        <v>102.5964003411266</v>
      </c>
      <c r="AR515">
        <v>0</v>
      </c>
      <c r="AS515">
        <v>0</v>
      </c>
      <c r="AT515">
        <f>IF(AR515*$H$15&gt;=AV515,1.0,(AV515/(AV515-AR515*$H$15)))</f>
        <v>0</v>
      </c>
      <c r="AU515">
        <f>(AT515-1)*100</f>
        <v>0</v>
      </c>
      <c r="AV515">
        <f>MAX(0,($B$15+$C$15*EE515)/(1+$D$15*EE515)*DX515/(DZ515+273)*$E$15)</f>
        <v>0</v>
      </c>
      <c r="AW515" t="s">
        <v>429</v>
      </c>
      <c r="AX515" t="s">
        <v>429</v>
      </c>
      <c r="AY515">
        <v>0</v>
      </c>
      <c r="AZ515">
        <v>0</v>
      </c>
      <c r="BA515">
        <f>1-AY515/AZ515</f>
        <v>0</v>
      </c>
      <c r="BB515">
        <v>0</v>
      </c>
      <c r="BC515" t="s">
        <v>429</v>
      </c>
      <c r="BD515" t="s">
        <v>429</v>
      </c>
      <c r="BE515">
        <v>0</v>
      </c>
      <c r="BF515">
        <v>0</v>
      </c>
      <c r="BG515">
        <f>1-BE515/BF515</f>
        <v>0</v>
      </c>
      <c r="BH515">
        <v>0.5</v>
      </c>
      <c r="BI515">
        <f>DH515</f>
        <v>0</v>
      </c>
      <c r="BJ515">
        <f>K515</f>
        <v>0</v>
      </c>
      <c r="BK515">
        <f>BG515*BH515*BI515</f>
        <v>0</v>
      </c>
      <c r="BL515">
        <f>(BJ515-BB515)/BI515</f>
        <v>0</v>
      </c>
      <c r="BM515">
        <f>(AZ515-BF515)/BF515</f>
        <v>0</v>
      </c>
      <c r="BN515">
        <f>AY515/(BA515+AY515/BF515)</f>
        <v>0</v>
      </c>
      <c r="BO515" t="s">
        <v>429</v>
      </c>
      <c r="BP515">
        <v>0</v>
      </c>
      <c r="BQ515">
        <f>IF(BP515&lt;&gt;0, BP515, BN515)</f>
        <v>0</v>
      </c>
      <c r="BR515">
        <f>1-BQ515/BF515</f>
        <v>0</v>
      </c>
      <c r="BS515">
        <f>(BF515-BE515)/(BF515-BQ515)</f>
        <v>0</v>
      </c>
      <c r="BT515">
        <f>(AZ515-BF515)/(AZ515-BQ515)</f>
        <v>0</v>
      </c>
      <c r="BU515">
        <f>(BF515-BE515)/(BF515-AY515)</f>
        <v>0</v>
      </c>
      <c r="BV515">
        <f>(AZ515-BF515)/(AZ515-AY515)</f>
        <v>0</v>
      </c>
      <c r="BW515">
        <f>(BS515*BQ515/BE515)</f>
        <v>0</v>
      </c>
      <c r="BX515">
        <f>(1-BW515)</f>
        <v>0</v>
      </c>
      <c r="DG515">
        <f>$B$13*EF515+$C$13*EG515+$F$13*ER515*(1-EU515)</f>
        <v>0</v>
      </c>
      <c r="DH515">
        <f>DG515*DI515</f>
        <v>0</v>
      </c>
      <c r="DI515">
        <f>($B$13*$D$11+$C$13*$D$11+$F$13*((FE515+EW515)/MAX(FE515+EW515+FF515, 0.1)*$I$11+FF515/MAX(FE515+EW515+FF515, 0.1)*$J$11))/($B$13+$C$13+$F$13)</f>
        <v>0</v>
      </c>
      <c r="DJ515">
        <f>($B$13*$K$11+$C$13*$K$11+$F$13*((FE515+EW515)/MAX(FE515+EW515+FF515, 0.1)*$P$11+FF515/MAX(FE515+EW515+FF515, 0.1)*$Q$11))/($B$13+$C$13+$F$13)</f>
        <v>0</v>
      </c>
      <c r="DK515">
        <v>4.8</v>
      </c>
      <c r="DL515">
        <v>0.5</v>
      </c>
      <c r="DM515" t="s">
        <v>430</v>
      </c>
      <c r="DN515">
        <v>2</v>
      </c>
      <c r="DO515" t="b">
        <v>1</v>
      </c>
      <c r="DP515">
        <v>1694450859.714286</v>
      </c>
      <c r="DQ515">
        <v>201.6911785714285</v>
      </c>
      <c r="DR515">
        <v>200.45275</v>
      </c>
      <c r="DS515">
        <v>27.05103214285714</v>
      </c>
      <c r="DT515">
        <v>20.82235357142857</v>
      </c>
      <c r="DU515">
        <v>223.4853214285714</v>
      </c>
      <c r="DV515">
        <v>30.94673571428572</v>
      </c>
      <c r="DW515">
        <v>499.9942142857143</v>
      </c>
      <c r="DX515">
        <v>84.35644285714287</v>
      </c>
      <c r="DY515">
        <v>0.09995605357142857</v>
      </c>
      <c r="DZ515">
        <v>31.28318214285714</v>
      </c>
      <c r="EA515">
        <v>31.55450714285714</v>
      </c>
      <c r="EB515">
        <v>999.9000000000002</v>
      </c>
      <c r="EC515">
        <v>0</v>
      </c>
      <c r="ED515">
        <v>0</v>
      </c>
      <c r="EE515">
        <v>10004.81964285714</v>
      </c>
      <c r="EF515">
        <v>0</v>
      </c>
      <c r="EG515">
        <v>1854.983214285714</v>
      </c>
      <c r="EH515">
        <v>1.23841136</v>
      </c>
      <c r="EI515">
        <v>207.2988214285714</v>
      </c>
      <c r="EJ515">
        <v>204.7153571428571</v>
      </c>
      <c r="EK515">
        <v>6.228670357142856</v>
      </c>
      <c r="EL515">
        <v>200.45275</v>
      </c>
      <c r="EM515">
        <v>20.82235357142857</v>
      </c>
      <c r="EN515">
        <v>2.281928214285714</v>
      </c>
      <c r="EO515">
        <v>1.756500714285715</v>
      </c>
      <c r="EP515">
        <v>19.54939285714286</v>
      </c>
      <c r="EQ515">
        <v>15.40497857142857</v>
      </c>
      <c r="ER515">
        <v>1999.985357142857</v>
      </c>
      <c r="ES515">
        <v>0.9800048928571428</v>
      </c>
      <c r="ET515">
        <v>0.01999537857142857</v>
      </c>
      <c r="EU515">
        <v>0</v>
      </c>
      <c r="EV515">
        <v>676.077142857143</v>
      </c>
      <c r="EW515">
        <v>5.00078</v>
      </c>
      <c r="EX515">
        <v>15543.08928571428</v>
      </c>
      <c r="EY515">
        <v>16379.54285714286</v>
      </c>
      <c r="EZ515">
        <v>50.39042857142857</v>
      </c>
      <c r="FA515">
        <v>51.84575</v>
      </c>
      <c r="FB515">
        <v>50.68289285714286</v>
      </c>
      <c r="FC515">
        <v>51.03792857142857</v>
      </c>
      <c r="FD515">
        <v>50.87257142857144</v>
      </c>
      <c r="FE515">
        <v>1955.0975</v>
      </c>
      <c r="FF515">
        <v>39.88785714285715</v>
      </c>
      <c r="FG515">
        <v>0</v>
      </c>
      <c r="FH515">
        <v>1694450868.3</v>
      </c>
      <c r="FI515">
        <v>0</v>
      </c>
      <c r="FJ515">
        <v>675.9493600000001</v>
      </c>
      <c r="FK515">
        <v>-7.172923095987585</v>
      </c>
      <c r="FL515">
        <v>-131.5923078848451</v>
      </c>
      <c r="FM515">
        <v>15541.192</v>
      </c>
      <c r="FN515">
        <v>15</v>
      </c>
      <c r="FO515">
        <v>1694448160</v>
      </c>
      <c r="FP515" t="s">
        <v>1407</v>
      </c>
      <c r="FQ515">
        <v>1694448153.5</v>
      </c>
      <c r="FR515">
        <v>1694448160</v>
      </c>
      <c r="FS515">
        <v>7</v>
      </c>
      <c r="FT515">
        <v>0.018</v>
      </c>
      <c r="FU515">
        <v>0.03</v>
      </c>
      <c r="FV515">
        <v>-26.277</v>
      </c>
      <c r="FW515">
        <v>-3.759</v>
      </c>
      <c r="FX515">
        <v>420</v>
      </c>
      <c r="FY515">
        <v>21</v>
      </c>
      <c r="FZ515">
        <v>0.18</v>
      </c>
      <c r="GA515">
        <v>0.04</v>
      </c>
      <c r="GB515">
        <v>0.511369077</v>
      </c>
      <c r="GC515">
        <v>17.08625946281426</v>
      </c>
      <c r="GD515">
        <v>1.646941470759818</v>
      </c>
      <c r="GE515">
        <v>0</v>
      </c>
      <c r="GF515">
        <v>6.224159</v>
      </c>
      <c r="GG515">
        <v>0.1202152345215677</v>
      </c>
      <c r="GH515">
        <v>0.01178158495279819</v>
      </c>
      <c r="GI515">
        <v>1</v>
      </c>
      <c r="GJ515">
        <v>1</v>
      </c>
      <c r="GK515">
        <v>2</v>
      </c>
      <c r="GL515" t="s">
        <v>438</v>
      </c>
      <c r="GM515">
        <v>3.10501</v>
      </c>
      <c r="GN515">
        <v>2.75808</v>
      </c>
      <c r="GO515">
        <v>0.0430849</v>
      </c>
      <c r="GP515">
        <v>0.0383044</v>
      </c>
      <c r="GQ515">
        <v>0.11751</v>
      </c>
      <c r="GR515">
        <v>0.0894509</v>
      </c>
      <c r="GS515">
        <v>24060.3</v>
      </c>
      <c r="GT515">
        <v>22765.8</v>
      </c>
      <c r="GU515">
        <v>25731.6</v>
      </c>
      <c r="GV515">
        <v>24051.3</v>
      </c>
      <c r="GW515">
        <v>36511</v>
      </c>
      <c r="GX515">
        <v>32092.3</v>
      </c>
      <c r="GY515">
        <v>45034.9</v>
      </c>
      <c r="GZ515">
        <v>38131.4</v>
      </c>
      <c r="HA515">
        <v>1.73655</v>
      </c>
      <c r="HB515">
        <v>1.6008</v>
      </c>
      <c r="HC515">
        <v>-0.07037069999999999</v>
      </c>
      <c r="HD515">
        <v>0</v>
      </c>
      <c r="HE515">
        <v>32.6955</v>
      </c>
      <c r="HF515">
        <v>999.9</v>
      </c>
      <c r="HG515">
        <v>45.8</v>
      </c>
      <c r="HH515">
        <v>32.4</v>
      </c>
      <c r="HI515">
        <v>26.5173</v>
      </c>
      <c r="HJ515">
        <v>61.5753</v>
      </c>
      <c r="HK515">
        <v>23.6098</v>
      </c>
      <c r="HL515">
        <v>1</v>
      </c>
      <c r="HM515">
        <v>1.50273</v>
      </c>
      <c r="HN515">
        <v>9.28105</v>
      </c>
      <c r="HO515">
        <v>20.0659</v>
      </c>
      <c r="HP515">
        <v>5.20576</v>
      </c>
      <c r="HQ515">
        <v>11.992</v>
      </c>
      <c r="HR515">
        <v>4.9602</v>
      </c>
      <c r="HS515">
        <v>3.27445</v>
      </c>
      <c r="HT515">
        <v>9999</v>
      </c>
      <c r="HU515">
        <v>9999</v>
      </c>
      <c r="HV515">
        <v>9999</v>
      </c>
      <c r="HW515">
        <v>165.1</v>
      </c>
      <c r="HX515">
        <v>1.86373</v>
      </c>
      <c r="HY515">
        <v>1.85977</v>
      </c>
      <c r="HZ515">
        <v>1.85806</v>
      </c>
      <c r="IA515">
        <v>1.85947</v>
      </c>
      <c r="IB515">
        <v>1.85959</v>
      </c>
      <c r="IC515">
        <v>1.85806</v>
      </c>
      <c r="ID515">
        <v>1.85715</v>
      </c>
      <c r="IE515">
        <v>1.85211</v>
      </c>
      <c r="IF515">
        <v>0</v>
      </c>
      <c r="IG515">
        <v>0</v>
      </c>
      <c r="IH515">
        <v>0</v>
      </c>
      <c r="II515">
        <v>0</v>
      </c>
      <c r="IJ515" t="s">
        <v>433</v>
      </c>
      <c r="IK515" t="s">
        <v>434</v>
      </c>
      <c r="IL515" t="s">
        <v>435</v>
      </c>
      <c r="IM515" t="s">
        <v>435</v>
      </c>
      <c r="IN515" t="s">
        <v>435</v>
      </c>
      <c r="IO515" t="s">
        <v>435</v>
      </c>
      <c r="IP515">
        <v>0</v>
      </c>
      <c r="IQ515">
        <v>100</v>
      </c>
      <c r="IR515">
        <v>100</v>
      </c>
      <c r="IS515">
        <v>-21.28</v>
      </c>
      <c r="IT515">
        <v>-3.8957</v>
      </c>
      <c r="IU515">
        <v>-16.5905</v>
      </c>
      <c r="IV515">
        <v>-0.025043</v>
      </c>
      <c r="IW515">
        <v>8.203140000000001E-06</v>
      </c>
      <c r="IX515">
        <v>-1.60171E-09</v>
      </c>
      <c r="IY515">
        <v>-3.895706883713562</v>
      </c>
      <c r="IZ515">
        <v>0</v>
      </c>
      <c r="JA515">
        <v>0</v>
      </c>
      <c r="JB515">
        <v>0</v>
      </c>
      <c r="JC515">
        <v>4</v>
      </c>
      <c r="JD515">
        <v>1967</v>
      </c>
      <c r="JE515">
        <v>1</v>
      </c>
      <c r="JF515">
        <v>28</v>
      </c>
      <c r="JG515">
        <v>45.2</v>
      </c>
      <c r="JH515">
        <v>45.1</v>
      </c>
      <c r="JI515">
        <v>0.599365</v>
      </c>
      <c r="JJ515">
        <v>2.65381</v>
      </c>
      <c r="JK515">
        <v>1.49658</v>
      </c>
      <c r="JL515">
        <v>2.40112</v>
      </c>
      <c r="JM515">
        <v>1.54907</v>
      </c>
      <c r="JN515">
        <v>2.47559</v>
      </c>
      <c r="JO515">
        <v>35.0134</v>
      </c>
      <c r="JP515">
        <v>13.9131</v>
      </c>
      <c r="JQ515">
        <v>18</v>
      </c>
      <c r="JR515">
        <v>499.702</v>
      </c>
      <c r="JS515">
        <v>420.74</v>
      </c>
      <c r="JT515">
        <v>25.4868</v>
      </c>
      <c r="JU515">
        <v>44.1171</v>
      </c>
      <c r="JV515">
        <v>30.0006</v>
      </c>
      <c r="JW515">
        <v>43.7183</v>
      </c>
      <c r="JX515">
        <v>43.5243</v>
      </c>
      <c r="JY515">
        <v>11.9445</v>
      </c>
      <c r="JZ515">
        <v>0</v>
      </c>
      <c r="KA515">
        <v>42.2184</v>
      </c>
      <c r="KB515">
        <v>20.0581</v>
      </c>
      <c r="KC515">
        <v>145.874</v>
      </c>
      <c r="KD515">
        <v>22.2847</v>
      </c>
      <c r="KE515">
        <v>98.3841</v>
      </c>
      <c r="KF515">
        <v>91.8844</v>
      </c>
    </row>
    <row r="516" spans="1:292">
      <c r="A516">
        <v>498</v>
      </c>
      <c r="B516">
        <v>1694450872.5</v>
      </c>
      <c r="C516">
        <v>16792</v>
      </c>
      <c r="D516" t="s">
        <v>1440</v>
      </c>
      <c r="E516" t="s">
        <v>1441</v>
      </c>
      <c r="F516">
        <v>5</v>
      </c>
      <c r="G516" t="s">
        <v>1406</v>
      </c>
      <c r="H516">
        <v>1694450865</v>
      </c>
      <c r="I516">
        <f>(J516)/1000</f>
        <v>0</v>
      </c>
      <c r="J516">
        <f>IF(DO516, AM516, AG516)</f>
        <v>0</v>
      </c>
      <c r="K516">
        <f>IF(DO516, AH516, AF516)</f>
        <v>0</v>
      </c>
      <c r="L516">
        <f>DQ516 - IF(AT516&gt;1, K516*DK516*100.0/(AV516*EE516), 0)</f>
        <v>0</v>
      </c>
      <c r="M516">
        <f>((S516-I516/2)*L516-K516)/(S516+I516/2)</f>
        <v>0</v>
      </c>
      <c r="N516">
        <f>M516*(DX516+DY516)/1000.0</f>
        <v>0</v>
      </c>
      <c r="O516">
        <f>(DQ516 - IF(AT516&gt;1, K516*DK516*100.0/(AV516*EE516), 0))*(DX516+DY516)/1000.0</f>
        <v>0</v>
      </c>
      <c r="P516">
        <f>2.0/((1/R516-1/Q516)+SIGN(R516)*SQRT((1/R516-1/Q516)*(1/R516-1/Q516) + 4*DL516/((DL516+1)*(DL516+1))*(2*1/R516*1/Q516-1/Q516*1/Q516)))</f>
        <v>0</v>
      </c>
      <c r="Q516">
        <f>IF(LEFT(DM516,1)&lt;&gt;"0",IF(LEFT(DM516,1)="1",3.0,DN516),$D$5+$E$5*(EE516*DX516/($K$5*1000))+$F$5*(EE516*DX516/($K$5*1000))*MAX(MIN(DK516,$J$5),$I$5)*MAX(MIN(DK516,$J$5),$I$5)+$G$5*MAX(MIN(DK516,$J$5),$I$5)*(EE516*DX516/($K$5*1000))+$H$5*(EE516*DX516/($K$5*1000))*(EE516*DX516/($K$5*1000)))</f>
        <v>0</v>
      </c>
      <c r="R516">
        <f>I516*(1000-(1000*0.61365*exp(17.502*V516/(240.97+V516))/(DX516+DY516)+DS516)/2)/(1000*0.61365*exp(17.502*V516/(240.97+V516))/(DX516+DY516)-DS516)</f>
        <v>0</v>
      </c>
      <c r="S516">
        <f>1/((DL516+1)/(P516/1.6)+1/(Q516/1.37)) + DL516/((DL516+1)/(P516/1.6) + DL516/(Q516/1.37))</f>
        <v>0</v>
      </c>
      <c r="T516">
        <f>(DG516*DJ516)</f>
        <v>0</v>
      </c>
      <c r="U516">
        <f>(DZ516+(T516+2*0.95*5.67E-8*(((DZ516+$B$9)+273)^4-(DZ516+273)^4)-44100*I516)/(1.84*29.3*Q516+8*0.95*5.67E-8*(DZ516+273)^3))</f>
        <v>0</v>
      </c>
      <c r="V516">
        <f>($C$9*EA516+$D$9*EB516+$E$9*U516)</f>
        <v>0</v>
      </c>
      <c r="W516">
        <f>0.61365*exp(17.502*V516/(240.97+V516))</f>
        <v>0</v>
      </c>
      <c r="X516">
        <f>(Y516/Z516*100)</f>
        <v>0</v>
      </c>
      <c r="Y516">
        <f>DS516*(DX516+DY516)/1000</f>
        <v>0</v>
      </c>
      <c r="Z516">
        <f>0.61365*exp(17.502*DZ516/(240.97+DZ516))</f>
        <v>0</v>
      </c>
      <c r="AA516">
        <f>(W516-DS516*(DX516+DY516)/1000)</f>
        <v>0</v>
      </c>
      <c r="AB516">
        <f>(-I516*44100)</f>
        <v>0</v>
      </c>
      <c r="AC516">
        <f>2*29.3*Q516*0.92*(DZ516-V516)</f>
        <v>0</v>
      </c>
      <c r="AD516">
        <f>2*0.95*5.67E-8*(((DZ516+$B$9)+273)^4-(V516+273)^4)</f>
        <v>0</v>
      </c>
      <c r="AE516">
        <f>T516+AD516+AB516+AC516</f>
        <v>0</v>
      </c>
      <c r="AF516">
        <f>DW516*AT516*(DR516-DQ516*(1000-AT516*DT516)/(1000-AT516*DS516))/(100*DK516)</f>
        <v>0</v>
      </c>
      <c r="AG516">
        <f>1000*DW516*AT516*(DS516-DT516)/(100*DK516*(1000-AT516*DS516))</f>
        <v>0</v>
      </c>
      <c r="AH516">
        <f>(AI516 - AJ516 - DX516*1E3/(8.314*(DZ516+273.15)) * AL516/DW516 * AK516) * DW516/(100*DK516) * (1000 - DT516)/1000</f>
        <v>0</v>
      </c>
      <c r="AI516">
        <v>171.1310511685467</v>
      </c>
      <c r="AJ516">
        <v>169.7598909090908</v>
      </c>
      <c r="AK516">
        <v>-3.055546439161217</v>
      </c>
      <c r="AL516">
        <v>66.03440278671772</v>
      </c>
      <c r="AM516">
        <f>(AO516 - AN516 + DX516*1E3/(8.314*(DZ516+273.15)) * AQ516/DW516 * AP516) * DW516/(100*DK516) * 1000/(1000 - AO516)</f>
        <v>0</v>
      </c>
      <c r="AN516">
        <v>20.82045962437663</v>
      </c>
      <c r="AO516">
        <v>27.08206000000001</v>
      </c>
      <c r="AP516">
        <v>2.005413801891135E-05</v>
      </c>
      <c r="AQ516">
        <v>102.5964003411266</v>
      </c>
      <c r="AR516">
        <v>0</v>
      </c>
      <c r="AS516">
        <v>0</v>
      </c>
      <c r="AT516">
        <f>IF(AR516*$H$15&gt;=AV516,1.0,(AV516/(AV516-AR516*$H$15)))</f>
        <v>0</v>
      </c>
      <c r="AU516">
        <f>(AT516-1)*100</f>
        <v>0</v>
      </c>
      <c r="AV516">
        <f>MAX(0,($B$15+$C$15*EE516)/(1+$D$15*EE516)*DX516/(DZ516+273)*$E$15)</f>
        <v>0</v>
      </c>
      <c r="AW516" t="s">
        <v>429</v>
      </c>
      <c r="AX516" t="s">
        <v>429</v>
      </c>
      <c r="AY516">
        <v>0</v>
      </c>
      <c r="AZ516">
        <v>0</v>
      </c>
      <c r="BA516">
        <f>1-AY516/AZ516</f>
        <v>0</v>
      </c>
      <c r="BB516">
        <v>0</v>
      </c>
      <c r="BC516" t="s">
        <v>429</v>
      </c>
      <c r="BD516" t="s">
        <v>429</v>
      </c>
      <c r="BE516">
        <v>0</v>
      </c>
      <c r="BF516">
        <v>0</v>
      </c>
      <c r="BG516">
        <f>1-BE516/BF516</f>
        <v>0</v>
      </c>
      <c r="BH516">
        <v>0.5</v>
      </c>
      <c r="BI516">
        <f>DH516</f>
        <v>0</v>
      </c>
      <c r="BJ516">
        <f>K516</f>
        <v>0</v>
      </c>
      <c r="BK516">
        <f>BG516*BH516*BI516</f>
        <v>0</v>
      </c>
      <c r="BL516">
        <f>(BJ516-BB516)/BI516</f>
        <v>0</v>
      </c>
      <c r="BM516">
        <f>(AZ516-BF516)/BF516</f>
        <v>0</v>
      </c>
      <c r="BN516">
        <f>AY516/(BA516+AY516/BF516)</f>
        <v>0</v>
      </c>
      <c r="BO516" t="s">
        <v>429</v>
      </c>
      <c r="BP516">
        <v>0</v>
      </c>
      <c r="BQ516">
        <f>IF(BP516&lt;&gt;0, BP516, BN516)</f>
        <v>0</v>
      </c>
      <c r="BR516">
        <f>1-BQ516/BF516</f>
        <v>0</v>
      </c>
      <c r="BS516">
        <f>(BF516-BE516)/(BF516-BQ516)</f>
        <v>0</v>
      </c>
      <c r="BT516">
        <f>(AZ516-BF516)/(AZ516-BQ516)</f>
        <v>0</v>
      </c>
      <c r="BU516">
        <f>(BF516-BE516)/(BF516-AY516)</f>
        <v>0</v>
      </c>
      <c r="BV516">
        <f>(AZ516-BF516)/(AZ516-AY516)</f>
        <v>0</v>
      </c>
      <c r="BW516">
        <f>(BS516*BQ516/BE516)</f>
        <v>0</v>
      </c>
      <c r="BX516">
        <f>(1-BW516)</f>
        <v>0</v>
      </c>
      <c r="DG516">
        <f>$B$13*EF516+$C$13*EG516+$F$13*ER516*(1-EU516)</f>
        <v>0</v>
      </c>
      <c r="DH516">
        <f>DG516*DI516</f>
        <v>0</v>
      </c>
      <c r="DI516">
        <f>($B$13*$D$11+$C$13*$D$11+$F$13*((FE516+EW516)/MAX(FE516+EW516+FF516, 0.1)*$I$11+FF516/MAX(FE516+EW516+FF516, 0.1)*$J$11))/($B$13+$C$13+$F$13)</f>
        <v>0</v>
      </c>
      <c r="DJ516">
        <f>($B$13*$K$11+$C$13*$K$11+$F$13*((FE516+EW516)/MAX(FE516+EW516+FF516, 0.1)*$P$11+FF516/MAX(FE516+EW516+FF516, 0.1)*$Q$11))/($B$13+$C$13+$F$13)</f>
        <v>0</v>
      </c>
      <c r="DK516">
        <v>4.8</v>
      </c>
      <c r="DL516">
        <v>0.5</v>
      </c>
      <c r="DM516" t="s">
        <v>430</v>
      </c>
      <c r="DN516">
        <v>2</v>
      </c>
      <c r="DO516" t="b">
        <v>1</v>
      </c>
      <c r="DP516">
        <v>1694450865</v>
      </c>
      <c r="DQ516">
        <v>185.9322962962963</v>
      </c>
      <c r="DR516">
        <v>183.1612222222222</v>
      </c>
      <c r="DS516">
        <v>27.06238888888889</v>
      </c>
      <c r="DT516">
        <v>20.82073333333333</v>
      </c>
      <c r="DU516">
        <v>207.3765555555556</v>
      </c>
      <c r="DV516">
        <v>30.9580962962963</v>
      </c>
      <c r="DW516">
        <v>499.9663333333333</v>
      </c>
      <c r="DX516">
        <v>84.35672592592593</v>
      </c>
      <c r="DY516">
        <v>0.09987551851851853</v>
      </c>
      <c r="DZ516">
        <v>31.28504814814815</v>
      </c>
      <c r="EA516">
        <v>31.55797777777778</v>
      </c>
      <c r="EB516">
        <v>999.9000000000001</v>
      </c>
      <c r="EC516">
        <v>0</v>
      </c>
      <c r="ED516">
        <v>0</v>
      </c>
      <c r="EE516">
        <v>10005.83111111111</v>
      </c>
      <c r="EF516">
        <v>0</v>
      </c>
      <c r="EG516">
        <v>1854.815185185185</v>
      </c>
      <c r="EH516">
        <v>2.771039851851851</v>
      </c>
      <c r="EI516">
        <v>191.104</v>
      </c>
      <c r="EJ516">
        <v>187.0558518518519</v>
      </c>
      <c r="EK516">
        <v>6.241652962962962</v>
      </c>
      <c r="EL516">
        <v>183.1612222222222</v>
      </c>
      <c r="EM516">
        <v>20.82073333333333</v>
      </c>
      <c r="EN516">
        <v>2.282895185185185</v>
      </c>
      <c r="EO516">
        <v>1.756370370370371</v>
      </c>
      <c r="EP516">
        <v>19.55621111111111</v>
      </c>
      <c r="EQ516">
        <v>15.40381111111111</v>
      </c>
      <c r="ER516">
        <v>1999.995185185185</v>
      </c>
      <c r="ES516">
        <v>0.9800016296296294</v>
      </c>
      <c r="ET516">
        <v>0.01999854814814815</v>
      </c>
      <c r="EU516">
        <v>0</v>
      </c>
      <c r="EV516">
        <v>675.4976296296295</v>
      </c>
      <c r="EW516">
        <v>5.00078</v>
      </c>
      <c r="EX516">
        <v>15533.52962962963</v>
      </c>
      <c r="EY516">
        <v>16379.60740740741</v>
      </c>
      <c r="EZ516">
        <v>50.35851851851852</v>
      </c>
      <c r="FA516">
        <v>51.84233333333333</v>
      </c>
      <c r="FB516">
        <v>50.67570370370369</v>
      </c>
      <c r="FC516">
        <v>51.02307407407406</v>
      </c>
      <c r="FD516">
        <v>50.8401111111111</v>
      </c>
      <c r="FE516">
        <v>1955.099629629629</v>
      </c>
      <c r="FF516">
        <v>39.89555555555556</v>
      </c>
      <c r="FG516">
        <v>0</v>
      </c>
      <c r="FH516">
        <v>1694450873.1</v>
      </c>
      <c r="FI516">
        <v>0</v>
      </c>
      <c r="FJ516">
        <v>675.4882399999999</v>
      </c>
      <c r="FK516">
        <v>-2.878538463646955</v>
      </c>
      <c r="FL516">
        <v>-61.1615385757247</v>
      </c>
      <c r="FM516">
        <v>15533.344</v>
      </c>
      <c r="FN516">
        <v>15</v>
      </c>
      <c r="FO516">
        <v>1694448160</v>
      </c>
      <c r="FP516" t="s">
        <v>1407</v>
      </c>
      <c r="FQ516">
        <v>1694448153.5</v>
      </c>
      <c r="FR516">
        <v>1694448160</v>
      </c>
      <c r="FS516">
        <v>7</v>
      </c>
      <c r="FT516">
        <v>0.018</v>
      </c>
      <c r="FU516">
        <v>0.03</v>
      </c>
      <c r="FV516">
        <v>-26.277</v>
      </c>
      <c r="FW516">
        <v>-3.759</v>
      </c>
      <c r="FX516">
        <v>420</v>
      </c>
      <c r="FY516">
        <v>21</v>
      </c>
      <c r="FZ516">
        <v>0.18</v>
      </c>
      <c r="GA516">
        <v>0.04</v>
      </c>
      <c r="GB516">
        <v>1.694795827</v>
      </c>
      <c r="GC516">
        <v>17.22474487429644</v>
      </c>
      <c r="GD516">
        <v>1.660736542631381</v>
      </c>
      <c r="GE516">
        <v>0</v>
      </c>
      <c r="GF516">
        <v>6.232834</v>
      </c>
      <c r="GG516">
        <v>0.1419113696059988</v>
      </c>
      <c r="GH516">
        <v>0.01381898201750049</v>
      </c>
      <c r="GI516">
        <v>1</v>
      </c>
      <c r="GJ516">
        <v>1</v>
      </c>
      <c r="GK516">
        <v>2</v>
      </c>
      <c r="GL516" t="s">
        <v>438</v>
      </c>
      <c r="GM516">
        <v>3.10484</v>
      </c>
      <c r="GN516">
        <v>2.75806</v>
      </c>
      <c r="GO516">
        <v>0.0401794</v>
      </c>
      <c r="GP516">
        <v>0.0350213</v>
      </c>
      <c r="GQ516">
        <v>0.117545</v>
      </c>
      <c r="GR516">
        <v>0.08944439999999999</v>
      </c>
      <c r="GS516">
        <v>24132.9</v>
      </c>
      <c r="GT516">
        <v>22842.9</v>
      </c>
      <c r="GU516">
        <v>25731.4</v>
      </c>
      <c r="GV516">
        <v>24051.1</v>
      </c>
      <c r="GW516">
        <v>36509.2</v>
      </c>
      <c r="GX516">
        <v>32091.9</v>
      </c>
      <c r="GY516">
        <v>45034.9</v>
      </c>
      <c r="GZ516">
        <v>38131</v>
      </c>
      <c r="HA516">
        <v>1.7365</v>
      </c>
      <c r="HB516">
        <v>1.6008</v>
      </c>
      <c r="HC516">
        <v>-0.07037069999999999</v>
      </c>
      <c r="HD516">
        <v>0</v>
      </c>
      <c r="HE516">
        <v>32.6993</v>
      </c>
      <c r="HF516">
        <v>999.9</v>
      </c>
      <c r="HG516">
        <v>45.8</v>
      </c>
      <c r="HH516">
        <v>32.4</v>
      </c>
      <c r="HI516">
        <v>26.5191</v>
      </c>
      <c r="HJ516">
        <v>61.6453</v>
      </c>
      <c r="HK516">
        <v>23.8502</v>
      </c>
      <c r="HL516">
        <v>1</v>
      </c>
      <c r="HM516">
        <v>1.50312</v>
      </c>
      <c r="HN516">
        <v>9.28105</v>
      </c>
      <c r="HO516">
        <v>20.0663</v>
      </c>
      <c r="HP516">
        <v>5.20561</v>
      </c>
      <c r="HQ516">
        <v>11.9921</v>
      </c>
      <c r="HR516">
        <v>4.96035</v>
      </c>
      <c r="HS516">
        <v>3.27438</v>
      </c>
      <c r="HT516">
        <v>9999</v>
      </c>
      <c r="HU516">
        <v>9999</v>
      </c>
      <c r="HV516">
        <v>9999</v>
      </c>
      <c r="HW516">
        <v>165.1</v>
      </c>
      <c r="HX516">
        <v>1.86373</v>
      </c>
      <c r="HY516">
        <v>1.85978</v>
      </c>
      <c r="HZ516">
        <v>1.85806</v>
      </c>
      <c r="IA516">
        <v>1.85947</v>
      </c>
      <c r="IB516">
        <v>1.85959</v>
      </c>
      <c r="IC516">
        <v>1.85806</v>
      </c>
      <c r="ID516">
        <v>1.85715</v>
      </c>
      <c r="IE516">
        <v>1.85211</v>
      </c>
      <c r="IF516">
        <v>0</v>
      </c>
      <c r="IG516">
        <v>0</v>
      </c>
      <c r="IH516">
        <v>0</v>
      </c>
      <c r="II516">
        <v>0</v>
      </c>
      <c r="IJ516" t="s">
        <v>433</v>
      </c>
      <c r="IK516" t="s">
        <v>434</v>
      </c>
      <c r="IL516" t="s">
        <v>435</v>
      </c>
      <c r="IM516" t="s">
        <v>435</v>
      </c>
      <c r="IN516" t="s">
        <v>435</v>
      </c>
      <c r="IO516" t="s">
        <v>435</v>
      </c>
      <c r="IP516">
        <v>0</v>
      </c>
      <c r="IQ516">
        <v>100</v>
      </c>
      <c r="IR516">
        <v>100</v>
      </c>
      <c r="IS516">
        <v>-20.944</v>
      </c>
      <c r="IT516">
        <v>-3.8957</v>
      </c>
      <c r="IU516">
        <v>-16.5905</v>
      </c>
      <c r="IV516">
        <v>-0.025043</v>
      </c>
      <c r="IW516">
        <v>8.203140000000001E-06</v>
      </c>
      <c r="IX516">
        <v>-1.60171E-09</v>
      </c>
      <c r="IY516">
        <v>-3.895706883713562</v>
      </c>
      <c r="IZ516">
        <v>0</v>
      </c>
      <c r="JA516">
        <v>0</v>
      </c>
      <c r="JB516">
        <v>0</v>
      </c>
      <c r="JC516">
        <v>4</v>
      </c>
      <c r="JD516">
        <v>1967</v>
      </c>
      <c r="JE516">
        <v>1</v>
      </c>
      <c r="JF516">
        <v>28</v>
      </c>
      <c r="JG516">
        <v>45.3</v>
      </c>
      <c r="JH516">
        <v>45.2</v>
      </c>
      <c r="JI516">
        <v>0.554199</v>
      </c>
      <c r="JJ516">
        <v>2.65991</v>
      </c>
      <c r="JK516">
        <v>1.49658</v>
      </c>
      <c r="JL516">
        <v>2.3999</v>
      </c>
      <c r="JM516">
        <v>1.54907</v>
      </c>
      <c r="JN516">
        <v>2.41333</v>
      </c>
      <c r="JO516">
        <v>35.0134</v>
      </c>
      <c r="JP516">
        <v>13.9044</v>
      </c>
      <c r="JQ516">
        <v>18</v>
      </c>
      <c r="JR516">
        <v>499.698</v>
      </c>
      <c r="JS516">
        <v>420.766</v>
      </c>
      <c r="JT516">
        <v>25.4851</v>
      </c>
      <c r="JU516">
        <v>44.1218</v>
      </c>
      <c r="JV516">
        <v>30.0005</v>
      </c>
      <c r="JW516">
        <v>43.7229</v>
      </c>
      <c r="JX516">
        <v>43.5291</v>
      </c>
      <c r="JY516">
        <v>11.1262</v>
      </c>
      <c r="JZ516">
        <v>0</v>
      </c>
      <c r="KA516">
        <v>42.2184</v>
      </c>
      <c r="KB516">
        <v>20.0661</v>
      </c>
      <c r="KC516">
        <v>132.501</v>
      </c>
      <c r="KD516">
        <v>22.2784</v>
      </c>
      <c r="KE516">
        <v>98.3837</v>
      </c>
      <c r="KF516">
        <v>91.88339999999999</v>
      </c>
    </row>
    <row r="517" spans="1:292">
      <c r="A517">
        <v>499</v>
      </c>
      <c r="B517">
        <v>1694450877.5</v>
      </c>
      <c r="C517">
        <v>16797</v>
      </c>
      <c r="D517" t="s">
        <v>1442</v>
      </c>
      <c r="E517" t="s">
        <v>1443</v>
      </c>
      <c r="F517">
        <v>5</v>
      </c>
      <c r="G517" t="s">
        <v>1406</v>
      </c>
      <c r="H517">
        <v>1694450869.714286</v>
      </c>
      <c r="I517">
        <f>(J517)/1000</f>
        <v>0</v>
      </c>
      <c r="J517">
        <f>IF(DO517, AM517, AG517)</f>
        <v>0</v>
      </c>
      <c r="K517">
        <f>IF(DO517, AH517, AF517)</f>
        <v>0</v>
      </c>
      <c r="L517">
        <f>DQ517 - IF(AT517&gt;1, K517*DK517*100.0/(AV517*EE517), 0)</f>
        <v>0</v>
      </c>
      <c r="M517">
        <f>((S517-I517/2)*L517-K517)/(S517+I517/2)</f>
        <v>0</v>
      </c>
      <c r="N517">
        <f>M517*(DX517+DY517)/1000.0</f>
        <v>0</v>
      </c>
      <c r="O517">
        <f>(DQ517 - IF(AT517&gt;1, K517*DK517*100.0/(AV517*EE517), 0))*(DX517+DY517)/1000.0</f>
        <v>0</v>
      </c>
      <c r="P517">
        <f>2.0/((1/R517-1/Q517)+SIGN(R517)*SQRT((1/R517-1/Q517)*(1/R517-1/Q517) + 4*DL517/((DL517+1)*(DL517+1))*(2*1/R517*1/Q517-1/Q517*1/Q517)))</f>
        <v>0</v>
      </c>
      <c r="Q517">
        <f>IF(LEFT(DM517,1)&lt;&gt;"0",IF(LEFT(DM517,1)="1",3.0,DN517),$D$5+$E$5*(EE517*DX517/($K$5*1000))+$F$5*(EE517*DX517/($K$5*1000))*MAX(MIN(DK517,$J$5),$I$5)*MAX(MIN(DK517,$J$5),$I$5)+$G$5*MAX(MIN(DK517,$J$5),$I$5)*(EE517*DX517/($K$5*1000))+$H$5*(EE517*DX517/($K$5*1000))*(EE517*DX517/($K$5*1000)))</f>
        <v>0</v>
      </c>
      <c r="R517">
        <f>I517*(1000-(1000*0.61365*exp(17.502*V517/(240.97+V517))/(DX517+DY517)+DS517)/2)/(1000*0.61365*exp(17.502*V517/(240.97+V517))/(DX517+DY517)-DS517)</f>
        <v>0</v>
      </c>
      <c r="S517">
        <f>1/((DL517+1)/(P517/1.6)+1/(Q517/1.37)) + DL517/((DL517+1)/(P517/1.6) + DL517/(Q517/1.37))</f>
        <v>0</v>
      </c>
      <c r="T517">
        <f>(DG517*DJ517)</f>
        <v>0</v>
      </c>
      <c r="U517">
        <f>(DZ517+(T517+2*0.95*5.67E-8*(((DZ517+$B$9)+273)^4-(DZ517+273)^4)-44100*I517)/(1.84*29.3*Q517+8*0.95*5.67E-8*(DZ517+273)^3))</f>
        <v>0</v>
      </c>
      <c r="V517">
        <f>($C$9*EA517+$D$9*EB517+$E$9*U517)</f>
        <v>0</v>
      </c>
      <c r="W517">
        <f>0.61365*exp(17.502*V517/(240.97+V517))</f>
        <v>0</v>
      </c>
      <c r="X517">
        <f>(Y517/Z517*100)</f>
        <v>0</v>
      </c>
      <c r="Y517">
        <f>DS517*(DX517+DY517)/1000</f>
        <v>0</v>
      </c>
      <c r="Z517">
        <f>0.61365*exp(17.502*DZ517/(240.97+DZ517))</f>
        <v>0</v>
      </c>
      <c r="AA517">
        <f>(W517-DS517*(DX517+DY517)/1000)</f>
        <v>0</v>
      </c>
      <c r="AB517">
        <f>(-I517*44100)</f>
        <v>0</v>
      </c>
      <c r="AC517">
        <f>2*29.3*Q517*0.92*(DZ517-V517)</f>
        <v>0</v>
      </c>
      <c r="AD517">
        <f>2*0.95*5.67E-8*(((DZ517+$B$9)+273)^4-(V517+273)^4)</f>
        <v>0</v>
      </c>
      <c r="AE517">
        <f>T517+AD517+AB517+AC517</f>
        <v>0</v>
      </c>
      <c r="AF517">
        <f>DW517*AT517*(DR517-DQ517*(1000-AT517*DT517)/(1000-AT517*DS517))/(100*DK517)</f>
        <v>0</v>
      </c>
      <c r="AG517">
        <f>1000*DW517*AT517*(DS517-DT517)/(100*DK517*(1000-AT517*DS517))</f>
        <v>0</v>
      </c>
      <c r="AH517">
        <f>(AI517 - AJ517 - DX517*1E3/(8.314*(DZ517+273.15)) * AL517/DW517 * AK517) * DW517/(100*DK517) * (1000 - DT517)/1000</f>
        <v>0</v>
      </c>
      <c r="AI517">
        <v>153.8267486107374</v>
      </c>
      <c r="AJ517">
        <v>154.3569393939393</v>
      </c>
      <c r="AK517">
        <v>-3.091494548220678</v>
      </c>
      <c r="AL517">
        <v>66.03440278671772</v>
      </c>
      <c r="AM517">
        <f>(AO517 - AN517 + DX517*1E3/(8.314*(DZ517+273.15)) * AQ517/DW517 * AP517) * DW517/(100*DK517) * 1000/(1000 - AO517)</f>
        <v>0</v>
      </c>
      <c r="AN517">
        <v>20.81644295762896</v>
      </c>
      <c r="AO517">
        <v>27.09875696969697</v>
      </c>
      <c r="AP517">
        <v>2.965083962631308E-05</v>
      </c>
      <c r="AQ517">
        <v>102.5964003411266</v>
      </c>
      <c r="AR517">
        <v>0</v>
      </c>
      <c r="AS517">
        <v>0</v>
      </c>
      <c r="AT517">
        <f>IF(AR517*$H$15&gt;=AV517,1.0,(AV517/(AV517-AR517*$H$15)))</f>
        <v>0</v>
      </c>
      <c r="AU517">
        <f>(AT517-1)*100</f>
        <v>0</v>
      </c>
      <c r="AV517">
        <f>MAX(0,($B$15+$C$15*EE517)/(1+$D$15*EE517)*DX517/(DZ517+273)*$E$15)</f>
        <v>0</v>
      </c>
      <c r="AW517" t="s">
        <v>429</v>
      </c>
      <c r="AX517" t="s">
        <v>429</v>
      </c>
      <c r="AY517">
        <v>0</v>
      </c>
      <c r="AZ517">
        <v>0</v>
      </c>
      <c r="BA517">
        <f>1-AY517/AZ517</f>
        <v>0</v>
      </c>
      <c r="BB517">
        <v>0</v>
      </c>
      <c r="BC517" t="s">
        <v>429</v>
      </c>
      <c r="BD517" t="s">
        <v>429</v>
      </c>
      <c r="BE517">
        <v>0</v>
      </c>
      <c r="BF517">
        <v>0</v>
      </c>
      <c r="BG517">
        <f>1-BE517/BF517</f>
        <v>0</v>
      </c>
      <c r="BH517">
        <v>0.5</v>
      </c>
      <c r="BI517">
        <f>DH517</f>
        <v>0</v>
      </c>
      <c r="BJ517">
        <f>K517</f>
        <v>0</v>
      </c>
      <c r="BK517">
        <f>BG517*BH517*BI517</f>
        <v>0</v>
      </c>
      <c r="BL517">
        <f>(BJ517-BB517)/BI517</f>
        <v>0</v>
      </c>
      <c r="BM517">
        <f>(AZ517-BF517)/BF517</f>
        <v>0</v>
      </c>
      <c r="BN517">
        <f>AY517/(BA517+AY517/BF517)</f>
        <v>0</v>
      </c>
      <c r="BO517" t="s">
        <v>429</v>
      </c>
      <c r="BP517">
        <v>0</v>
      </c>
      <c r="BQ517">
        <f>IF(BP517&lt;&gt;0, BP517, BN517)</f>
        <v>0</v>
      </c>
      <c r="BR517">
        <f>1-BQ517/BF517</f>
        <v>0</v>
      </c>
      <c r="BS517">
        <f>(BF517-BE517)/(BF517-BQ517)</f>
        <v>0</v>
      </c>
      <c r="BT517">
        <f>(AZ517-BF517)/(AZ517-BQ517)</f>
        <v>0</v>
      </c>
      <c r="BU517">
        <f>(BF517-BE517)/(BF517-AY517)</f>
        <v>0</v>
      </c>
      <c r="BV517">
        <f>(AZ517-BF517)/(AZ517-AY517)</f>
        <v>0</v>
      </c>
      <c r="BW517">
        <f>(BS517*BQ517/BE517)</f>
        <v>0</v>
      </c>
      <c r="BX517">
        <f>(1-BW517)</f>
        <v>0</v>
      </c>
      <c r="DG517">
        <f>$B$13*EF517+$C$13*EG517+$F$13*ER517*(1-EU517)</f>
        <v>0</v>
      </c>
      <c r="DH517">
        <f>DG517*DI517</f>
        <v>0</v>
      </c>
      <c r="DI517">
        <f>($B$13*$D$11+$C$13*$D$11+$F$13*((FE517+EW517)/MAX(FE517+EW517+FF517, 0.1)*$I$11+FF517/MAX(FE517+EW517+FF517, 0.1)*$J$11))/($B$13+$C$13+$F$13)</f>
        <v>0</v>
      </c>
      <c r="DJ517">
        <f>($B$13*$K$11+$C$13*$K$11+$F$13*((FE517+EW517)/MAX(FE517+EW517+FF517, 0.1)*$P$11+FF517/MAX(FE517+EW517+FF517, 0.1)*$Q$11))/($B$13+$C$13+$F$13)</f>
        <v>0</v>
      </c>
      <c r="DK517">
        <v>4.8</v>
      </c>
      <c r="DL517">
        <v>0.5</v>
      </c>
      <c r="DM517" t="s">
        <v>430</v>
      </c>
      <c r="DN517">
        <v>2</v>
      </c>
      <c r="DO517" t="b">
        <v>1</v>
      </c>
      <c r="DP517">
        <v>1694450869.714286</v>
      </c>
      <c r="DQ517">
        <v>171.9265714285714</v>
      </c>
      <c r="DR517">
        <v>167.5801428571428</v>
      </c>
      <c r="DS517">
        <v>27.07563214285714</v>
      </c>
      <c r="DT517">
        <v>20.81909285714286</v>
      </c>
      <c r="DU517">
        <v>193.0563928571428</v>
      </c>
      <c r="DV517">
        <v>30.97134285714285</v>
      </c>
      <c r="DW517">
        <v>499.9822857142857</v>
      </c>
      <c r="DX517">
        <v>84.35673928571428</v>
      </c>
      <c r="DY517">
        <v>0.09991855357142858</v>
      </c>
      <c r="DZ517">
        <v>31.29075</v>
      </c>
      <c r="EA517">
        <v>31.56076428571429</v>
      </c>
      <c r="EB517">
        <v>999.9000000000002</v>
      </c>
      <c r="EC517">
        <v>0</v>
      </c>
      <c r="ED517">
        <v>0</v>
      </c>
      <c r="EE517">
        <v>10002.99</v>
      </c>
      <c r="EF517">
        <v>0</v>
      </c>
      <c r="EG517">
        <v>1854.597142857142</v>
      </c>
      <c r="EH517">
        <v>4.346438214285715</v>
      </c>
      <c r="EI517">
        <v>176.7110714285714</v>
      </c>
      <c r="EJ517">
        <v>171.1431428571429</v>
      </c>
      <c r="EK517">
        <v>6.256544285714285</v>
      </c>
      <c r="EL517">
        <v>167.5801428571428</v>
      </c>
      <c r="EM517">
        <v>20.81909285714286</v>
      </c>
      <c r="EN517">
        <v>2.284013571428571</v>
      </c>
      <c r="EO517">
        <v>1.756231785714286</v>
      </c>
      <c r="EP517">
        <v>19.56408928571429</v>
      </c>
      <c r="EQ517">
        <v>15.40258214285714</v>
      </c>
      <c r="ER517">
        <v>1999.992857142857</v>
      </c>
      <c r="ES517">
        <v>0.9799969999999997</v>
      </c>
      <c r="ET517">
        <v>0.02000307142857142</v>
      </c>
      <c r="EU517">
        <v>0</v>
      </c>
      <c r="EV517">
        <v>675.3492500000001</v>
      </c>
      <c r="EW517">
        <v>5.00078</v>
      </c>
      <c r="EX517">
        <v>15531.625</v>
      </c>
      <c r="EY517">
        <v>16379.56428571429</v>
      </c>
      <c r="EZ517">
        <v>50.38592857142857</v>
      </c>
      <c r="FA517">
        <v>51.84575</v>
      </c>
      <c r="FB517">
        <v>50.73635714285713</v>
      </c>
      <c r="FC517">
        <v>51.05121428571427</v>
      </c>
      <c r="FD517">
        <v>50.87032142857142</v>
      </c>
      <c r="FE517">
        <v>1955.086428571429</v>
      </c>
      <c r="FF517">
        <v>39.90642857142858</v>
      </c>
      <c r="FG517">
        <v>0</v>
      </c>
      <c r="FH517">
        <v>1694450877.9</v>
      </c>
      <c r="FI517">
        <v>0</v>
      </c>
      <c r="FJ517">
        <v>675.3467599999999</v>
      </c>
      <c r="FK517">
        <v>-1.479230763798266</v>
      </c>
      <c r="FL517">
        <v>15.13846152645477</v>
      </c>
      <c r="FM517">
        <v>15531.588</v>
      </c>
      <c r="FN517">
        <v>15</v>
      </c>
      <c r="FO517">
        <v>1694448160</v>
      </c>
      <c r="FP517" t="s">
        <v>1407</v>
      </c>
      <c r="FQ517">
        <v>1694448153.5</v>
      </c>
      <c r="FR517">
        <v>1694448160</v>
      </c>
      <c r="FS517">
        <v>7</v>
      </c>
      <c r="FT517">
        <v>0.018</v>
      </c>
      <c r="FU517">
        <v>0.03</v>
      </c>
      <c r="FV517">
        <v>-26.277</v>
      </c>
      <c r="FW517">
        <v>-3.759</v>
      </c>
      <c r="FX517">
        <v>420</v>
      </c>
      <c r="FY517">
        <v>21</v>
      </c>
      <c r="FZ517">
        <v>0.18</v>
      </c>
      <c r="GA517">
        <v>0.04</v>
      </c>
      <c r="GB517">
        <v>3.571981225</v>
      </c>
      <c r="GC517">
        <v>19.90480760600375</v>
      </c>
      <c r="GD517">
        <v>1.92248730821005</v>
      </c>
      <c r="GE517">
        <v>0</v>
      </c>
      <c r="GF517">
        <v>6.249248</v>
      </c>
      <c r="GG517">
        <v>0.1856733208255198</v>
      </c>
      <c r="GH517">
        <v>0.01797479696686446</v>
      </c>
      <c r="GI517">
        <v>1</v>
      </c>
      <c r="GJ517">
        <v>1</v>
      </c>
      <c r="GK517">
        <v>2</v>
      </c>
      <c r="GL517" t="s">
        <v>438</v>
      </c>
      <c r="GM517">
        <v>3.1049</v>
      </c>
      <c r="GN517">
        <v>2.75842</v>
      </c>
      <c r="GO517">
        <v>0.0371806</v>
      </c>
      <c r="GP517">
        <v>0.0316148</v>
      </c>
      <c r="GQ517">
        <v>0.117587</v>
      </c>
      <c r="GR517">
        <v>0.089436</v>
      </c>
      <c r="GS517">
        <v>24207.6</v>
      </c>
      <c r="GT517">
        <v>22922.7</v>
      </c>
      <c r="GU517">
        <v>25731</v>
      </c>
      <c r="GV517">
        <v>24050.6</v>
      </c>
      <c r="GW517">
        <v>36506.7</v>
      </c>
      <c r="GX517">
        <v>32091.5</v>
      </c>
      <c r="GY517">
        <v>45034.2</v>
      </c>
      <c r="GZ517">
        <v>38130.7</v>
      </c>
      <c r="HA517">
        <v>1.73655</v>
      </c>
      <c r="HB517">
        <v>1.60078</v>
      </c>
      <c r="HC517">
        <v>-0.07005409999999999</v>
      </c>
      <c r="HD517">
        <v>0</v>
      </c>
      <c r="HE517">
        <v>32.707</v>
      </c>
      <c r="HF517">
        <v>999.9</v>
      </c>
      <c r="HG517">
        <v>45.7</v>
      </c>
      <c r="HH517">
        <v>32.4</v>
      </c>
      <c r="HI517">
        <v>26.4636</v>
      </c>
      <c r="HJ517">
        <v>61.6253</v>
      </c>
      <c r="HK517">
        <v>23.77</v>
      </c>
      <c r="HL517">
        <v>1</v>
      </c>
      <c r="HM517">
        <v>1.50342</v>
      </c>
      <c r="HN517">
        <v>9.28105</v>
      </c>
      <c r="HO517">
        <v>20.0667</v>
      </c>
      <c r="HP517">
        <v>5.20606</v>
      </c>
      <c r="HQ517">
        <v>11.9921</v>
      </c>
      <c r="HR517">
        <v>4.9607</v>
      </c>
      <c r="HS517">
        <v>3.27435</v>
      </c>
      <c r="HT517">
        <v>9999</v>
      </c>
      <c r="HU517">
        <v>9999</v>
      </c>
      <c r="HV517">
        <v>9999</v>
      </c>
      <c r="HW517">
        <v>165.1</v>
      </c>
      <c r="HX517">
        <v>1.86373</v>
      </c>
      <c r="HY517">
        <v>1.85976</v>
      </c>
      <c r="HZ517">
        <v>1.85806</v>
      </c>
      <c r="IA517">
        <v>1.85947</v>
      </c>
      <c r="IB517">
        <v>1.85959</v>
      </c>
      <c r="IC517">
        <v>1.85806</v>
      </c>
      <c r="ID517">
        <v>1.85715</v>
      </c>
      <c r="IE517">
        <v>1.85211</v>
      </c>
      <c r="IF517">
        <v>0</v>
      </c>
      <c r="IG517">
        <v>0</v>
      </c>
      <c r="IH517">
        <v>0</v>
      </c>
      <c r="II517">
        <v>0</v>
      </c>
      <c r="IJ517" t="s">
        <v>433</v>
      </c>
      <c r="IK517" t="s">
        <v>434</v>
      </c>
      <c r="IL517" t="s">
        <v>435</v>
      </c>
      <c r="IM517" t="s">
        <v>435</v>
      </c>
      <c r="IN517" t="s">
        <v>435</v>
      </c>
      <c r="IO517" t="s">
        <v>435</v>
      </c>
      <c r="IP517">
        <v>0</v>
      </c>
      <c r="IQ517">
        <v>100</v>
      </c>
      <c r="IR517">
        <v>100</v>
      </c>
      <c r="IS517">
        <v>-20.603</v>
      </c>
      <c r="IT517">
        <v>-3.8957</v>
      </c>
      <c r="IU517">
        <v>-16.5905</v>
      </c>
      <c r="IV517">
        <v>-0.025043</v>
      </c>
      <c r="IW517">
        <v>8.203140000000001E-06</v>
      </c>
      <c r="IX517">
        <v>-1.60171E-09</v>
      </c>
      <c r="IY517">
        <v>-3.895706883713562</v>
      </c>
      <c r="IZ517">
        <v>0</v>
      </c>
      <c r="JA517">
        <v>0</v>
      </c>
      <c r="JB517">
        <v>0</v>
      </c>
      <c r="JC517">
        <v>4</v>
      </c>
      <c r="JD517">
        <v>1967</v>
      </c>
      <c r="JE517">
        <v>1</v>
      </c>
      <c r="JF517">
        <v>28</v>
      </c>
      <c r="JG517">
        <v>45.4</v>
      </c>
      <c r="JH517">
        <v>45.3</v>
      </c>
      <c r="JI517">
        <v>0.517578</v>
      </c>
      <c r="JJ517">
        <v>2.66357</v>
      </c>
      <c r="JK517">
        <v>1.49658</v>
      </c>
      <c r="JL517">
        <v>2.40112</v>
      </c>
      <c r="JM517">
        <v>1.54907</v>
      </c>
      <c r="JN517">
        <v>2.38892</v>
      </c>
      <c r="JO517">
        <v>35.0134</v>
      </c>
      <c r="JP517">
        <v>13.9044</v>
      </c>
      <c r="JQ517">
        <v>18</v>
      </c>
      <c r="JR517">
        <v>499.759</v>
      </c>
      <c r="JS517">
        <v>420.775</v>
      </c>
      <c r="JT517">
        <v>25.4874</v>
      </c>
      <c r="JU517">
        <v>44.1259</v>
      </c>
      <c r="JV517">
        <v>30.0003</v>
      </c>
      <c r="JW517">
        <v>43.7275</v>
      </c>
      <c r="JX517">
        <v>43.5338</v>
      </c>
      <c r="JY517">
        <v>10.384</v>
      </c>
      <c r="JZ517">
        <v>0</v>
      </c>
      <c r="KA517">
        <v>42.2184</v>
      </c>
      <c r="KB517">
        <v>20.0752</v>
      </c>
      <c r="KC517">
        <v>112.466</v>
      </c>
      <c r="KD517">
        <v>22.272</v>
      </c>
      <c r="KE517">
        <v>98.3823</v>
      </c>
      <c r="KF517">
        <v>91.88209999999999</v>
      </c>
    </row>
    <row r="518" spans="1:292">
      <c r="A518">
        <v>500</v>
      </c>
      <c r="B518">
        <v>1694450882.5</v>
      </c>
      <c r="C518">
        <v>16802</v>
      </c>
      <c r="D518" t="s">
        <v>1444</v>
      </c>
      <c r="E518" t="s">
        <v>1445</v>
      </c>
      <c r="F518">
        <v>5</v>
      </c>
      <c r="G518" t="s">
        <v>1406</v>
      </c>
      <c r="H518">
        <v>1694450875</v>
      </c>
      <c r="I518">
        <f>(J518)/1000</f>
        <v>0</v>
      </c>
      <c r="J518">
        <f>IF(DO518, AM518, AG518)</f>
        <v>0</v>
      </c>
      <c r="K518">
        <f>IF(DO518, AH518, AF518)</f>
        <v>0</v>
      </c>
      <c r="L518">
        <f>DQ518 - IF(AT518&gt;1, K518*DK518*100.0/(AV518*EE518), 0)</f>
        <v>0</v>
      </c>
      <c r="M518">
        <f>((S518-I518/2)*L518-K518)/(S518+I518/2)</f>
        <v>0</v>
      </c>
      <c r="N518">
        <f>M518*(DX518+DY518)/1000.0</f>
        <v>0</v>
      </c>
      <c r="O518">
        <f>(DQ518 - IF(AT518&gt;1, K518*DK518*100.0/(AV518*EE518), 0))*(DX518+DY518)/1000.0</f>
        <v>0</v>
      </c>
      <c r="P518">
        <f>2.0/((1/R518-1/Q518)+SIGN(R518)*SQRT((1/R518-1/Q518)*(1/R518-1/Q518) + 4*DL518/((DL518+1)*(DL518+1))*(2*1/R518*1/Q518-1/Q518*1/Q518)))</f>
        <v>0</v>
      </c>
      <c r="Q518">
        <f>IF(LEFT(DM518,1)&lt;&gt;"0",IF(LEFT(DM518,1)="1",3.0,DN518),$D$5+$E$5*(EE518*DX518/($K$5*1000))+$F$5*(EE518*DX518/($K$5*1000))*MAX(MIN(DK518,$J$5),$I$5)*MAX(MIN(DK518,$J$5),$I$5)+$G$5*MAX(MIN(DK518,$J$5),$I$5)*(EE518*DX518/($K$5*1000))+$H$5*(EE518*DX518/($K$5*1000))*(EE518*DX518/($K$5*1000)))</f>
        <v>0</v>
      </c>
      <c r="R518">
        <f>I518*(1000-(1000*0.61365*exp(17.502*V518/(240.97+V518))/(DX518+DY518)+DS518)/2)/(1000*0.61365*exp(17.502*V518/(240.97+V518))/(DX518+DY518)-DS518)</f>
        <v>0</v>
      </c>
      <c r="S518">
        <f>1/((DL518+1)/(P518/1.6)+1/(Q518/1.37)) + DL518/((DL518+1)/(P518/1.6) + DL518/(Q518/1.37))</f>
        <v>0</v>
      </c>
      <c r="T518">
        <f>(DG518*DJ518)</f>
        <v>0</v>
      </c>
      <c r="U518">
        <f>(DZ518+(T518+2*0.95*5.67E-8*(((DZ518+$B$9)+273)^4-(DZ518+273)^4)-44100*I518)/(1.84*29.3*Q518+8*0.95*5.67E-8*(DZ518+273)^3))</f>
        <v>0</v>
      </c>
      <c r="V518">
        <f>($C$9*EA518+$D$9*EB518+$E$9*U518)</f>
        <v>0</v>
      </c>
      <c r="W518">
        <f>0.61365*exp(17.502*V518/(240.97+V518))</f>
        <v>0</v>
      </c>
      <c r="X518">
        <f>(Y518/Z518*100)</f>
        <v>0</v>
      </c>
      <c r="Y518">
        <f>DS518*(DX518+DY518)/1000</f>
        <v>0</v>
      </c>
      <c r="Z518">
        <f>0.61365*exp(17.502*DZ518/(240.97+DZ518))</f>
        <v>0</v>
      </c>
      <c r="AA518">
        <f>(W518-DS518*(DX518+DY518)/1000)</f>
        <v>0</v>
      </c>
      <c r="AB518">
        <f>(-I518*44100)</f>
        <v>0</v>
      </c>
      <c r="AC518">
        <f>2*29.3*Q518*0.92*(DZ518-V518)</f>
        <v>0</v>
      </c>
      <c r="AD518">
        <f>2*0.95*5.67E-8*(((DZ518+$B$9)+273)^4-(V518+273)^4)</f>
        <v>0</v>
      </c>
      <c r="AE518">
        <f>T518+AD518+AB518+AC518</f>
        <v>0</v>
      </c>
      <c r="AF518">
        <f>DW518*AT518*(DR518-DQ518*(1000-AT518*DT518)/(1000-AT518*DS518))/(100*DK518)</f>
        <v>0</v>
      </c>
      <c r="AG518">
        <f>1000*DW518*AT518*(DS518-DT518)/(100*DK518*(1000-AT518*DS518))</f>
        <v>0</v>
      </c>
      <c r="AH518">
        <f>(AI518 - AJ518 - DX518*1E3/(8.314*(DZ518+273.15)) * AL518/DW518 * AK518) * DW518/(100*DK518) * (1000 - DT518)/1000</f>
        <v>0</v>
      </c>
      <c r="AI518">
        <v>137.4248635550975</v>
      </c>
      <c r="AJ518">
        <v>139.1689272727272</v>
      </c>
      <c r="AK518">
        <v>-3.015370436416783</v>
      </c>
      <c r="AL518">
        <v>66.03440278671772</v>
      </c>
      <c r="AM518">
        <f>(AO518 - AN518 + DX518*1E3/(8.314*(DZ518+273.15)) * AQ518/DW518 * AP518) * DW518/(100*DK518) * 1000/(1000 - AO518)</f>
        <v>0</v>
      </c>
      <c r="AN518">
        <v>20.81387304631826</v>
      </c>
      <c r="AO518">
        <v>27.12086363636363</v>
      </c>
      <c r="AP518">
        <v>3.809156988889961E-05</v>
      </c>
      <c r="AQ518">
        <v>102.5964003411266</v>
      </c>
      <c r="AR518">
        <v>0</v>
      </c>
      <c r="AS518">
        <v>0</v>
      </c>
      <c r="AT518">
        <f>IF(AR518*$H$15&gt;=AV518,1.0,(AV518/(AV518-AR518*$H$15)))</f>
        <v>0</v>
      </c>
      <c r="AU518">
        <f>(AT518-1)*100</f>
        <v>0</v>
      </c>
      <c r="AV518">
        <f>MAX(0,($B$15+$C$15*EE518)/(1+$D$15*EE518)*DX518/(DZ518+273)*$E$15)</f>
        <v>0</v>
      </c>
      <c r="AW518" t="s">
        <v>429</v>
      </c>
      <c r="AX518" t="s">
        <v>429</v>
      </c>
      <c r="AY518">
        <v>0</v>
      </c>
      <c r="AZ518">
        <v>0</v>
      </c>
      <c r="BA518">
        <f>1-AY518/AZ518</f>
        <v>0</v>
      </c>
      <c r="BB518">
        <v>0</v>
      </c>
      <c r="BC518" t="s">
        <v>429</v>
      </c>
      <c r="BD518" t="s">
        <v>429</v>
      </c>
      <c r="BE518">
        <v>0</v>
      </c>
      <c r="BF518">
        <v>0</v>
      </c>
      <c r="BG518">
        <f>1-BE518/BF518</f>
        <v>0</v>
      </c>
      <c r="BH518">
        <v>0.5</v>
      </c>
      <c r="BI518">
        <f>DH518</f>
        <v>0</v>
      </c>
      <c r="BJ518">
        <f>K518</f>
        <v>0</v>
      </c>
      <c r="BK518">
        <f>BG518*BH518*BI518</f>
        <v>0</v>
      </c>
      <c r="BL518">
        <f>(BJ518-BB518)/BI518</f>
        <v>0</v>
      </c>
      <c r="BM518">
        <f>(AZ518-BF518)/BF518</f>
        <v>0</v>
      </c>
      <c r="BN518">
        <f>AY518/(BA518+AY518/BF518)</f>
        <v>0</v>
      </c>
      <c r="BO518" t="s">
        <v>429</v>
      </c>
      <c r="BP518">
        <v>0</v>
      </c>
      <c r="BQ518">
        <f>IF(BP518&lt;&gt;0, BP518, BN518)</f>
        <v>0</v>
      </c>
      <c r="BR518">
        <f>1-BQ518/BF518</f>
        <v>0</v>
      </c>
      <c r="BS518">
        <f>(BF518-BE518)/(BF518-BQ518)</f>
        <v>0</v>
      </c>
      <c r="BT518">
        <f>(AZ518-BF518)/(AZ518-BQ518)</f>
        <v>0</v>
      </c>
      <c r="BU518">
        <f>(BF518-BE518)/(BF518-AY518)</f>
        <v>0</v>
      </c>
      <c r="BV518">
        <f>(AZ518-BF518)/(AZ518-AY518)</f>
        <v>0</v>
      </c>
      <c r="BW518">
        <f>(BS518*BQ518/BE518)</f>
        <v>0</v>
      </c>
      <c r="BX518">
        <f>(1-BW518)</f>
        <v>0</v>
      </c>
      <c r="DG518">
        <f>$B$13*EF518+$C$13*EG518+$F$13*ER518*(1-EU518)</f>
        <v>0</v>
      </c>
      <c r="DH518">
        <f>DG518*DI518</f>
        <v>0</v>
      </c>
      <c r="DI518">
        <f>($B$13*$D$11+$C$13*$D$11+$F$13*((FE518+EW518)/MAX(FE518+EW518+FF518, 0.1)*$I$11+FF518/MAX(FE518+EW518+FF518, 0.1)*$J$11))/($B$13+$C$13+$F$13)</f>
        <v>0</v>
      </c>
      <c r="DJ518">
        <f>($B$13*$K$11+$C$13*$K$11+$F$13*((FE518+EW518)/MAX(FE518+EW518+FF518, 0.1)*$P$11+FF518/MAX(FE518+EW518+FF518, 0.1)*$Q$11))/($B$13+$C$13+$F$13)</f>
        <v>0</v>
      </c>
      <c r="DK518">
        <v>4.8</v>
      </c>
      <c r="DL518">
        <v>0.5</v>
      </c>
      <c r="DM518" t="s">
        <v>430</v>
      </c>
      <c r="DN518">
        <v>2</v>
      </c>
      <c r="DO518" t="b">
        <v>1</v>
      </c>
      <c r="DP518">
        <v>1694450875</v>
      </c>
      <c r="DQ518">
        <v>156.1854814814815</v>
      </c>
      <c r="DR518">
        <v>150.1634444444445</v>
      </c>
      <c r="DS518">
        <v>27.09285555555556</v>
      </c>
      <c r="DT518">
        <v>20.8166</v>
      </c>
      <c r="DU518">
        <v>176.9584074074074</v>
      </c>
      <c r="DV518">
        <v>30.98856666666667</v>
      </c>
      <c r="DW518">
        <v>499.9897407407407</v>
      </c>
      <c r="DX518">
        <v>84.35667407407408</v>
      </c>
      <c r="DY518">
        <v>0.0999297148148148</v>
      </c>
      <c r="DZ518">
        <v>31.29765185185186</v>
      </c>
      <c r="EA518">
        <v>31.56414444444444</v>
      </c>
      <c r="EB518">
        <v>999.9000000000001</v>
      </c>
      <c r="EC518">
        <v>0</v>
      </c>
      <c r="ED518">
        <v>0</v>
      </c>
      <c r="EE518">
        <v>10011.0837037037</v>
      </c>
      <c r="EF518">
        <v>0</v>
      </c>
      <c r="EG518">
        <v>1854.097037037037</v>
      </c>
      <c r="EH518">
        <v>6.022071481481483</v>
      </c>
      <c r="EI518">
        <v>160.5347407407407</v>
      </c>
      <c r="EJ518">
        <v>153.3558148148148</v>
      </c>
      <c r="EK518">
        <v>6.276263703703704</v>
      </c>
      <c r="EL518">
        <v>150.1634444444445</v>
      </c>
      <c r="EM518">
        <v>20.8166</v>
      </c>
      <c r="EN518">
        <v>2.285464814814815</v>
      </c>
      <c r="EO518">
        <v>1.75602</v>
      </c>
      <c r="EP518">
        <v>19.57430740740741</v>
      </c>
      <c r="EQ518">
        <v>15.4007</v>
      </c>
      <c r="ER518">
        <v>1999.995925925926</v>
      </c>
      <c r="ES518">
        <v>0.9799935185185183</v>
      </c>
      <c r="ET518">
        <v>0.02000652592592592</v>
      </c>
      <c r="EU518">
        <v>0</v>
      </c>
      <c r="EV518">
        <v>675.3866296296297</v>
      </c>
      <c r="EW518">
        <v>5.00078</v>
      </c>
      <c r="EX518">
        <v>15534.28888888889</v>
      </c>
      <c r="EY518">
        <v>16379.56666666667</v>
      </c>
      <c r="EZ518">
        <v>50.42803703703704</v>
      </c>
      <c r="FA518">
        <v>51.854</v>
      </c>
      <c r="FB518">
        <v>50.77737037037036</v>
      </c>
      <c r="FC518">
        <v>51.09237037037036</v>
      </c>
      <c r="FD518">
        <v>50.93259259259258</v>
      </c>
      <c r="FE518">
        <v>1955.081851851851</v>
      </c>
      <c r="FF518">
        <v>39.91407407407408</v>
      </c>
      <c r="FG518">
        <v>0</v>
      </c>
      <c r="FH518">
        <v>1694450882.7</v>
      </c>
      <c r="FI518">
        <v>0</v>
      </c>
      <c r="FJ518">
        <v>675.3974400000001</v>
      </c>
      <c r="FK518">
        <v>2.719692302084677</v>
      </c>
      <c r="FL518">
        <v>66.56153845785379</v>
      </c>
      <c r="FM518">
        <v>15534.412</v>
      </c>
      <c r="FN518">
        <v>15</v>
      </c>
      <c r="FO518">
        <v>1694448160</v>
      </c>
      <c r="FP518" t="s">
        <v>1407</v>
      </c>
      <c r="FQ518">
        <v>1694448153.5</v>
      </c>
      <c r="FR518">
        <v>1694448160</v>
      </c>
      <c r="FS518">
        <v>7</v>
      </c>
      <c r="FT518">
        <v>0.018</v>
      </c>
      <c r="FU518">
        <v>0.03</v>
      </c>
      <c r="FV518">
        <v>-26.277</v>
      </c>
      <c r="FW518">
        <v>-3.759</v>
      </c>
      <c r="FX518">
        <v>420</v>
      </c>
      <c r="FY518">
        <v>21</v>
      </c>
      <c r="FZ518">
        <v>0.18</v>
      </c>
      <c r="GA518">
        <v>0.04</v>
      </c>
      <c r="GB518">
        <v>5.112323</v>
      </c>
      <c r="GC518">
        <v>19.53199474671669</v>
      </c>
      <c r="GD518">
        <v>1.890784489445056</v>
      </c>
      <c r="GE518">
        <v>0</v>
      </c>
      <c r="GF518">
        <v>6.2666765</v>
      </c>
      <c r="GG518">
        <v>0.2255842401500942</v>
      </c>
      <c r="GH518">
        <v>0.02187326307961388</v>
      </c>
      <c r="GI518">
        <v>1</v>
      </c>
      <c r="GJ518">
        <v>1</v>
      </c>
      <c r="GK518">
        <v>2</v>
      </c>
      <c r="GL518" t="s">
        <v>438</v>
      </c>
      <c r="GM518">
        <v>3.10497</v>
      </c>
      <c r="GN518">
        <v>2.7583</v>
      </c>
      <c r="GO518">
        <v>0.0341759</v>
      </c>
      <c r="GP518">
        <v>0.0283523</v>
      </c>
      <c r="GQ518">
        <v>0.117647</v>
      </c>
      <c r="GR518">
        <v>0.0894195</v>
      </c>
      <c r="GS518">
        <v>24282.7</v>
      </c>
      <c r="GT518">
        <v>22999.2</v>
      </c>
      <c r="GU518">
        <v>25730.8</v>
      </c>
      <c r="GV518">
        <v>24050.2</v>
      </c>
      <c r="GW518">
        <v>36503.6</v>
      </c>
      <c r="GX518">
        <v>32091.2</v>
      </c>
      <c r="GY518">
        <v>45033.9</v>
      </c>
      <c r="GZ518">
        <v>38130</v>
      </c>
      <c r="HA518">
        <v>1.7367</v>
      </c>
      <c r="HB518">
        <v>1.6005</v>
      </c>
      <c r="HC518">
        <v>-0.0707433</v>
      </c>
      <c r="HD518">
        <v>0</v>
      </c>
      <c r="HE518">
        <v>32.7175</v>
      </c>
      <c r="HF518">
        <v>999.9</v>
      </c>
      <c r="HG518">
        <v>45.7</v>
      </c>
      <c r="HH518">
        <v>32.4</v>
      </c>
      <c r="HI518">
        <v>26.4594</v>
      </c>
      <c r="HJ518">
        <v>61.2453</v>
      </c>
      <c r="HK518">
        <v>23.742</v>
      </c>
      <c r="HL518">
        <v>1</v>
      </c>
      <c r="HM518">
        <v>1.5038</v>
      </c>
      <c r="HN518">
        <v>9.28105</v>
      </c>
      <c r="HO518">
        <v>20.0667</v>
      </c>
      <c r="HP518">
        <v>5.20636</v>
      </c>
      <c r="HQ518">
        <v>11.9924</v>
      </c>
      <c r="HR518">
        <v>4.96055</v>
      </c>
      <c r="HS518">
        <v>3.2743</v>
      </c>
      <c r="HT518">
        <v>9999</v>
      </c>
      <c r="HU518">
        <v>9999</v>
      </c>
      <c r="HV518">
        <v>9999</v>
      </c>
      <c r="HW518">
        <v>165.1</v>
      </c>
      <c r="HX518">
        <v>1.86371</v>
      </c>
      <c r="HY518">
        <v>1.85978</v>
      </c>
      <c r="HZ518">
        <v>1.85806</v>
      </c>
      <c r="IA518">
        <v>1.85945</v>
      </c>
      <c r="IB518">
        <v>1.85959</v>
      </c>
      <c r="IC518">
        <v>1.85806</v>
      </c>
      <c r="ID518">
        <v>1.85715</v>
      </c>
      <c r="IE518">
        <v>1.85211</v>
      </c>
      <c r="IF518">
        <v>0</v>
      </c>
      <c r="IG518">
        <v>0</v>
      </c>
      <c r="IH518">
        <v>0</v>
      </c>
      <c r="II518">
        <v>0</v>
      </c>
      <c r="IJ518" t="s">
        <v>433</v>
      </c>
      <c r="IK518" t="s">
        <v>434</v>
      </c>
      <c r="IL518" t="s">
        <v>435</v>
      </c>
      <c r="IM518" t="s">
        <v>435</v>
      </c>
      <c r="IN518" t="s">
        <v>435</v>
      </c>
      <c r="IO518" t="s">
        <v>435</v>
      </c>
      <c r="IP518">
        <v>0</v>
      </c>
      <c r="IQ518">
        <v>100</v>
      </c>
      <c r="IR518">
        <v>100</v>
      </c>
      <c r="IS518">
        <v>-20.263</v>
      </c>
      <c r="IT518">
        <v>-3.8957</v>
      </c>
      <c r="IU518">
        <v>-16.5905</v>
      </c>
      <c r="IV518">
        <v>-0.025043</v>
      </c>
      <c r="IW518">
        <v>8.203140000000001E-06</v>
      </c>
      <c r="IX518">
        <v>-1.60171E-09</v>
      </c>
      <c r="IY518">
        <v>-3.895706883713562</v>
      </c>
      <c r="IZ518">
        <v>0</v>
      </c>
      <c r="JA518">
        <v>0</v>
      </c>
      <c r="JB518">
        <v>0</v>
      </c>
      <c r="JC518">
        <v>4</v>
      </c>
      <c r="JD518">
        <v>1967</v>
      </c>
      <c r="JE518">
        <v>1</v>
      </c>
      <c r="JF518">
        <v>28</v>
      </c>
      <c r="JG518">
        <v>45.5</v>
      </c>
      <c r="JH518">
        <v>45.4</v>
      </c>
      <c r="JI518">
        <v>0.474854</v>
      </c>
      <c r="JJ518">
        <v>2.66724</v>
      </c>
      <c r="JK518">
        <v>1.49658</v>
      </c>
      <c r="JL518">
        <v>2.40112</v>
      </c>
      <c r="JM518">
        <v>1.54907</v>
      </c>
      <c r="JN518">
        <v>2.45972</v>
      </c>
      <c r="JO518">
        <v>35.0134</v>
      </c>
      <c r="JP518">
        <v>13.9131</v>
      </c>
      <c r="JQ518">
        <v>18</v>
      </c>
      <c r="JR518">
        <v>499.879</v>
      </c>
      <c r="JS518">
        <v>420.624</v>
      </c>
      <c r="JT518">
        <v>25.4937</v>
      </c>
      <c r="JU518">
        <v>44.1292</v>
      </c>
      <c r="JV518">
        <v>30.0005</v>
      </c>
      <c r="JW518">
        <v>43.7312</v>
      </c>
      <c r="JX518">
        <v>43.5381</v>
      </c>
      <c r="JY518">
        <v>9.526009999999999</v>
      </c>
      <c r="JZ518">
        <v>0</v>
      </c>
      <c r="KA518">
        <v>42.2184</v>
      </c>
      <c r="KB518">
        <v>20.0883</v>
      </c>
      <c r="KC518">
        <v>99.1016</v>
      </c>
      <c r="KD518">
        <v>22.272</v>
      </c>
      <c r="KE518">
        <v>98.3815</v>
      </c>
      <c r="KF518">
        <v>91.8805</v>
      </c>
    </row>
    <row r="519" spans="1:292">
      <c r="A519">
        <v>501</v>
      </c>
      <c r="B519">
        <v>1694450887.5</v>
      </c>
      <c r="C519">
        <v>16807</v>
      </c>
      <c r="D519" t="s">
        <v>1446</v>
      </c>
      <c r="E519" t="s">
        <v>1447</v>
      </c>
      <c r="F519">
        <v>5</v>
      </c>
      <c r="G519" t="s">
        <v>1406</v>
      </c>
      <c r="H519">
        <v>1694450879.714286</v>
      </c>
      <c r="I519">
        <f>(J519)/1000</f>
        <v>0</v>
      </c>
      <c r="J519">
        <f>IF(DO519, AM519, AG519)</f>
        <v>0</v>
      </c>
      <c r="K519">
        <f>IF(DO519, AH519, AF519)</f>
        <v>0</v>
      </c>
      <c r="L519">
        <f>DQ519 - IF(AT519&gt;1, K519*DK519*100.0/(AV519*EE519), 0)</f>
        <v>0</v>
      </c>
      <c r="M519">
        <f>((S519-I519/2)*L519-K519)/(S519+I519/2)</f>
        <v>0</v>
      </c>
      <c r="N519">
        <f>M519*(DX519+DY519)/1000.0</f>
        <v>0</v>
      </c>
      <c r="O519">
        <f>(DQ519 - IF(AT519&gt;1, K519*DK519*100.0/(AV519*EE519), 0))*(DX519+DY519)/1000.0</f>
        <v>0</v>
      </c>
      <c r="P519">
        <f>2.0/((1/R519-1/Q519)+SIGN(R519)*SQRT((1/R519-1/Q519)*(1/R519-1/Q519) + 4*DL519/((DL519+1)*(DL519+1))*(2*1/R519*1/Q519-1/Q519*1/Q519)))</f>
        <v>0</v>
      </c>
      <c r="Q519">
        <f>IF(LEFT(DM519,1)&lt;&gt;"0",IF(LEFT(DM519,1)="1",3.0,DN519),$D$5+$E$5*(EE519*DX519/($K$5*1000))+$F$5*(EE519*DX519/($K$5*1000))*MAX(MIN(DK519,$J$5),$I$5)*MAX(MIN(DK519,$J$5),$I$5)+$G$5*MAX(MIN(DK519,$J$5),$I$5)*(EE519*DX519/($K$5*1000))+$H$5*(EE519*DX519/($K$5*1000))*(EE519*DX519/($K$5*1000)))</f>
        <v>0</v>
      </c>
      <c r="R519">
        <f>I519*(1000-(1000*0.61365*exp(17.502*V519/(240.97+V519))/(DX519+DY519)+DS519)/2)/(1000*0.61365*exp(17.502*V519/(240.97+V519))/(DX519+DY519)-DS519)</f>
        <v>0</v>
      </c>
      <c r="S519">
        <f>1/((DL519+1)/(P519/1.6)+1/(Q519/1.37)) + DL519/((DL519+1)/(P519/1.6) + DL519/(Q519/1.37))</f>
        <v>0</v>
      </c>
      <c r="T519">
        <f>(DG519*DJ519)</f>
        <v>0</v>
      </c>
      <c r="U519">
        <f>(DZ519+(T519+2*0.95*5.67E-8*(((DZ519+$B$9)+273)^4-(DZ519+273)^4)-44100*I519)/(1.84*29.3*Q519+8*0.95*5.67E-8*(DZ519+273)^3))</f>
        <v>0</v>
      </c>
      <c r="V519">
        <f>($C$9*EA519+$D$9*EB519+$E$9*U519)</f>
        <v>0</v>
      </c>
      <c r="W519">
        <f>0.61365*exp(17.502*V519/(240.97+V519))</f>
        <v>0</v>
      </c>
      <c r="X519">
        <f>(Y519/Z519*100)</f>
        <v>0</v>
      </c>
      <c r="Y519">
        <f>DS519*(DX519+DY519)/1000</f>
        <v>0</v>
      </c>
      <c r="Z519">
        <f>0.61365*exp(17.502*DZ519/(240.97+DZ519))</f>
        <v>0</v>
      </c>
      <c r="AA519">
        <f>(W519-DS519*(DX519+DY519)/1000)</f>
        <v>0</v>
      </c>
      <c r="AB519">
        <f>(-I519*44100)</f>
        <v>0</v>
      </c>
      <c r="AC519">
        <f>2*29.3*Q519*0.92*(DZ519-V519)</f>
        <v>0</v>
      </c>
      <c r="AD519">
        <f>2*0.95*5.67E-8*(((DZ519+$B$9)+273)^4-(V519+273)^4)</f>
        <v>0</v>
      </c>
      <c r="AE519">
        <f>T519+AD519+AB519+AC519</f>
        <v>0</v>
      </c>
      <c r="AF519">
        <f>DW519*AT519*(DR519-DQ519*(1000-AT519*DT519)/(1000-AT519*DS519))/(100*DK519)</f>
        <v>0</v>
      </c>
      <c r="AG519">
        <f>1000*DW519*AT519*(DS519-DT519)/(100*DK519*(1000-AT519*DS519))</f>
        <v>0</v>
      </c>
      <c r="AH519">
        <f>(AI519 - AJ519 - DX519*1E3/(8.314*(DZ519+273.15)) * AL519/DW519 * AK519) * DW519/(100*DK519) * (1000 - DT519)/1000</f>
        <v>0</v>
      </c>
      <c r="AI519">
        <v>121.0235968613695</v>
      </c>
      <c r="AJ519">
        <v>124.2820181818182</v>
      </c>
      <c r="AK519">
        <v>-2.98263130626736</v>
      </c>
      <c r="AL519">
        <v>66.03440278671772</v>
      </c>
      <c r="AM519">
        <f>(AO519 - AN519 + DX519*1E3/(8.314*(DZ519+273.15)) * AQ519/DW519 * AP519) * DW519/(100*DK519) * 1000/(1000 - AO519)</f>
        <v>0</v>
      </c>
      <c r="AN519">
        <v>20.81148396076268</v>
      </c>
      <c r="AO519">
        <v>27.14116060606062</v>
      </c>
      <c r="AP519">
        <v>0.003800652486251004</v>
      </c>
      <c r="AQ519">
        <v>102.5964003411266</v>
      </c>
      <c r="AR519">
        <v>0</v>
      </c>
      <c r="AS519">
        <v>0</v>
      </c>
      <c r="AT519">
        <f>IF(AR519*$H$15&gt;=AV519,1.0,(AV519/(AV519-AR519*$H$15)))</f>
        <v>0</v>
      </c>
      <c r="AU519">
        <f>(AT519-1)*100</f>
        <v>0</v>
      </c>
      <c r="AV519">
        <f>MAX(0,($B$15+$C$15*EE519)/(1+$D$15*EE519)*DX519/(DZ519+273)*$E$15)</f>
        <v>0</v>
      </c>
      <c r="AW519" t="s">
        <v>429</v>
      </c>
      <c r="AX519" t="s">
        <v>429</v>
      </c>
      <c r="AY519">
        <v>0</v>
      </c>
      <c r="AZ519">
        <v>0</v>
      </c>
      <c r="BA519">
        <f>1-AY519/AZ519</f>
        <v>0</v>
      </c>
      <c r="BB519">
        <v>0</v>
      </c>
      <c r="BC519" t="s">
        <v>429</v>
      </c>
      <c r="BD519" t="s">
        <v>429</v>
      </c>
      <c r="BE519">
        <v>0</v>
      </c>
      <c r="BF519">
        <v>0</v>
      </c>
      <c r="BG519">
        <f>1-BE519/BF519</f>
        <v>0</v>
      </c>
      <c r="BH519">
        <v>0.5</v>
      </c>
      <c r="BI519">
        <f>DH519</f>
        <v>0</v>
      </c>
      <c r="BJ519">
        <f>K519</f>
        <v>0</v>
      </c>
      <c r="BK519">
        <f>BG519*BH519*BI519</f>
        <v>0</v>
      </c>
      <c r="BL519">
        <f>(BJ519-BB519)/BI519</f>
        <v>0</v>
      </c>
      <c r="BM519">
        <f>(AZ519-BF519)/BF519</f>
        <v>0</v>
      </c>
      <c r="BN519">
        <f>AY519/(BA519+AY519/BF519)</f>
        <v>0</v>
      </c>
      <c r="BO519" t="s">
        <v>429</v>
      </c>
      <c r="BP519">
        <v>0</v>
      </c>
      <c r="BQ519">
        <f>IF(BP519&lt;&gt;0, BP519, BN519)</f>
        <v>0</v>
      </c>
      <c r="BR519">
        <f>1-BQ519/BF519</f>
        <v>0</v>
      </c>
      <c r="BS519">
        <f>(BF519-BE519)/(BF519-BQ519)</f>
        <v>0</v>
      </c>
      <c r="BT519">
        <f>(AZ519-BF519)/(AZ519-BQ519)</f>
        <v>0</v>
      </c>
      <c r="BU519">
        <f>(BF519-BE519)/(BF519-AY519)</f>
        <v>0</v>
      </c>
      <c r="BV519">
        <f>(AZ519-BF519)/(AZ519-AY519)</f>
        <v>0</v>
      </c>
      <c r="BW519">
        <f>(BS519*BQ519/BE519)</f>
        <v>0</v>
      </c>
      <c r="BX519">
        <f>(1-BW519)</f>
        <v>0</v>
      </c>
      <c r="DG519">
        <f>$B$13*EF519+$C$13*EG519+$F$13*ER519*(1-EU519)</f>
        <v>0</v>
      </c>
      <c r="DH519">
        <f>DG519*DI519</f>
        <v>0</v>
      </c>
      <c r="DI519">
        <f>($B$13*$D$11+$C$13*$D$11+$F$13*((FE519+EW519)/MAX(FE519+EW519+FF519, 0.1)*$I$11+FF519/MAX(FE519+EW519+FF519, 0.1)*$J$11))/($B$13+$C$13+$F$13)</f>
        <v>0</v>
      </c>
      <c r="DJ519">
        <f>($B$13*$K$11+$C$13*$K$11+$F$13*((FE519+EW519)/MAX(FE519+EW519+FF519, 0.1)*$P$11+FF519/MAX(FE519+EW519+FF519, 0.1)*$Q$11))/($B$13+$C$13+$F$13)</f>
        <v>0</v>
      </c>
      <c r="DK519">
        <v>4.8</v>
      </c>
      <c r="DL519">
        <v>0.5</v>
      </c>
      <c r="DM519" t="s">
        <v>430</v>
      </c>
      <c r="DN519">
        <v>2</v>
      </c>
      <c r="DO519" t="b">
        <v>1</v>
      </c>
      <c r="DP519">
        <v>1694450879.714286</v>
      </c>
      <c r="DQ519">
        <v>142.2383571428572</v>
      </c>
      <c r="DR519">
        <v>134.7663214285714</v>
      </c>
      <c r="DS519">
        <v>27.11133571428572</v>
      </c>
      <c r="DT519">
        <v>20.81359285714285</v>
      </c>
      <c r="DU519">
        <v>162.6916428571429</v>
      </c>
      <c r="DV519">
        <v>31.00704285714286</v>
      </c>
      <c r="DW519">
        <v>500.0123571428571</v>
      </c>
      <c r="DX519">
        <v>84.35669642857144</v>
      </c>
      <c r="DY519">
        <v>0.09997555714285715</v>
      </c>
      <c r="DZ519">
        <v>31.30518571428572</v>
      </c>
      <c r="EA519">
        <v>31.56985357142857</v>
      </c>
      <c r="EB519">
        <v>999.9000000000002</v>
      </c>
      <c r="EC519">
        <v>0</v>
      </c>
      <c r="ED519">
        <v>0</v>
      </c>
      <c r="EE519">
        <v>10008.25785714286</v>
      </c>
      <c r="EF519">
        <v>0</v>
      </c>
      <c r="EG519">
        <v>1854.331428571429</v>
      </c>
      <c r="EH519">
        <v>7.472087142857142</v>
      </c>
      <c r="EI519">
        <v>146.2018928571429</v>
      </c>
      <c r="EJ519">
        <v>137.6309285714286</v>
      </c>
      <c r="EK519">
        <v>6.297750714285715</v>
      </c>
      <c r="EL519">
        <v>134.7663214285714</v>
      </c>
      <c r="EM519">
        <v>20.81359285714285</v>
      </c>
      <c r="EN519">
        <v>2.287023214285714</v>
      </c>
      <c r="EO519">
        <v>1.755766071428571</v>
      </c>
      <c r="EP519">
        <v>19.58528214285715</v>
      </c>
      <c r="EQ519">
        <v>15.39844642857143</v>
      </c>
      <c r="ER519">
        <v>2000.004285714286</v>
      </c>
      <c r="ES519">
        <v>0.9799916071428569</v>
      </c>
      <c r="ET519">
        <v>0.02000840714285714</v>
      </c>
      <c r="EU519">
        <v>0</v>
      </c>
      <c r="EV519">
        <v>675.6578571428572</v>
      </c>
      <c r="EW519">
        <v>5.00078</v>
      </c>
      <c r="EX519">
        <v>15541.63214285714</v>
      </c>
      <c r="EY519">
        <v>16379.61428571429</v>
      </c>
      <c r="EZ519">
        <v>50.45296428571429</v>
      </c>
      <c r="FA519">
        <v>51.85700000000001</v>
      </c>
      <c r="FB519">
        <v>50.86575</v>
      </c>
      <c r="FC519">
        <v>51.12471428571428</v>
      </c>
      <c r="FD519">
        <v>50.96621428571427</v>
      </c>
      <c r="FE519">
        <v>1955.085357142857</v>
      </c>
      <c r="FF519">
        <v>39.91892857142858</v>
      </c>
      <c r="FG519">
        <v>0</v>
      </c>
      <c r="FH519">
        <v>1694450888.1</v>
      </c>
      <c r="FI519">
        <v>0</v>
      </c>
      <c r="FJ519">
        <v>675.6905384615384</v>
      </c>
      <c r="FK519">
        <v>4.611829053942797</v>
      </c>
      <c r="FL519">
        <v>106.5299145215463</v>
      </c>
      <c r="FM519">
        <v>15542.43076923077</v>
      </c>
      <c r="FN519">
        <v>15</v>
      </c>
      <c r="FO519">
        <v>1694448160</v>
      </c>
      <c r="FP519" t="s">
        <v>1407</v>
      </c>
      <c r="FQ519">
        <v>1694448153.5</v>
      </c>
      <c r="FR519">
        <v>1694448160</v>
      </c>
      <c r="FS519">
        <v>7</v>
      </c>
      <c r="FT519">
        <v>0.018</v>
      </c>
      <c r="FU519">
        <v>0.03</v>
      </c>
      <c r="FV519">
        <v>-26.277</v>
      </c>
      <c r="FW519">
        <v>-3.759</v>
      </c>
      <c r="FX519">
        <v>420</v>
      </c>
      <c r="FY519">
        <v>21</v>
      </c>
      <c r="FZ519">
        <v>0.18</v>
      </c>
      <c r="GA519">
        <v>0.04</v>
      </c>
      <c r="GB519">
        <v>6.44265536585366</v>
      </c>
      <c r="GC519">
        <v>18.17746411149826</v>
      </c>
      <c r="GD519">
        <v>1.804431888975501</v>
      </c>
      <c r="GE519">
        <v>0</v>
      </c>
      <c r="GF519">
        <v>6.284064146341464</v>
      </c>
      <c r="GG519">
        <v>0.2630805574912833</v>
      </c>
      <c r="GH519">
        <v>0.02608071336518842</v>
      </c>
      <c r="GI519">
        <v>1</v>
      </c>
      <c r="GJ519">
        <v>1</v>
      </c>
      <c r="GK519">
        <v>2</v>
      </c>
      <c r="GL519" t="s">
        <v>438</v>
      </c>
      <c r="GM519">
        <v>3.10478</v>
      </c>
      <c r="GN519">
        <v>2.75816</v>
      </c>
      <c r="GO519">
        <v>0.0311576</v>
      </c>
      <c r="GP519">
        <v>0.024909</v>
      </c>
      <c r="GQ519">
        <v>0.117699</v>
      </c>
      <c r="GR519">
        <v>0.0894105</v>
      </c>
      <c r="GS519">
        <v>24358.1</v>
      </c>
      <c r="GT519">
        <v>23080.2</v>
      </c>
      <c r="GU519">
        <v>25730.6</v>
      </c>
      <c r="GV519">
        <v>24050</v>
      </c>
      <c r="GW519">
        <v>36500.9</v>
      </c>
      <c r="GX519">
        <v>32091.1</v>
      </c>
      <c r="GY519">
        <v>45033.5</v>
      </c>
      <c r="GZ519">
        <v>38130</v>
      </c>
      <c r="HA519">
        <v>1.73622</v>
      </c>
      <c r="HB519">
        <v>1.6006</v>
      </c>
      <c r="HC519">
        <v>-0.0706054</v>
      </c>
      <c r="HD519">
        <v>0</v>
      </c>
      <c r="HE519">
        <v>32.7277</v>
      </c>
      <c r="HF519">
        <v>999.9</v>
      </c>
      <c r="HG519">
        <v>45.7</v>
      </c>
      <c r="HH519">
        <v>32.4</v>
      </c>
      <c r="HI519">
        <v>26.4593</v>
      </c>
      <c r="HJ519">
        <v>61.3153</v>
      </c>
      <c r="HK519">
        <v>23.754</v>
      </c>
      <c r="HL519">
        <v>1</v>
      </c>
      <c r="HM519">
        <v>1.50385</v>
      </c>
      <c r="HN519">
        <v>9.28105</v>
      </c>
      <c r="HO519">
        <v>20.0668</v>
      </c>
      <c r="HP519">
        <v>5.20681</v>
      </c>
      <c r="HQ519">
        <v>11.9921</v>
      </c>
      <c r="HR519">
        <v>4.96075</v>
      </c>
      <c r="HS519">
        <v>3.2742</v>
      </c>
      <c r="HT519">
        <v>9999</v>
      </c>
      <c r="HU519">
        <v>9999</v>
      </c>
      <c r="HV519">
        <v>9999</v>
      </c>
      <c r="HW519">
        <v>165.1</v>
      </c>
      <c r="HX519">
        <v>1.86375</v>
      </c>
      <c r="HY519">
        <v>1.8598</v>
      </c>
      <c r="HZ519">
        <v>1.85806</v>
      </c>
      <c r="IA519">
        <v>1.85946</v>
      </c>
      <c r="IB519">
        <v>1.85959</v>
      </c>
      <c r="IC519">
        <v>1.85806</v>
      </c>
      <c r="ID519">
        <v>1.85715</v>
      </c>
      <c r="IE519">
        <v>1.85211</v>
      </c>
      <c r="IF519">
        <v>0</v>
      </c>
      <c r="IG519">
        <v>0</v>
      </c>
      <c r="IH519">
        <v>0</v>
      </c>
      <c r="II519">
        <v>0</v>
      </c>
      <c r="IJ519" t="s">
        <v>433</v>
      </c>
      <c r="IK519" t="s">
        <v>434</v>
      </c>
      <c r="IL519" t="s">
        <v>435</v>
      </c>
      <c r="IM519" t="s">
        <v>435</v>
      </c>
      <c r="IN519" t="s">
        <v>435</v>
      </c>
      <c r="IO519" t="s">
        <v>435</v>
      </c>
      <c r="IP519">
        <v>0</v>
      </c>
      <c r="IQ519">
        <v>100</v>
      </c>
      <c r="IR519">
        <v>100</v>
      </c>
      <c r="IS519">
        <v>-19.926</v>
      </c>
      <c r="IT519">
        <v>-3.8957</v>
      </c>
      <c r="IU519">
        <v>-16.5905</v>
      </c>
      <c r="IV519">
        <v>-0.025043</v>
      </c>
      <c r="IW519">
        <v>8.203140000000001E-06</v>
      </c>
      <c r="IX519">
        <v>-1.60171E-09</v>
      </c>
      <c r="IY519">
        <v>-3.895706883713562</v>
      </c>
      <c r="IZ519">
        <v>0</v>
      </c>
      <c r="JA519">
        <v>0</v>
      </c>
      <c r="JB519">
        <v>0</v>
      </c>
      <c r="JC519">
        <v>4</v>
      </c>
      <c r="JD519">
        <v>1967</v>
      </c>
      <c r="JE519">
        <v>1</v>
      </c>
      <c r="JF519">
        <v>28</v>
      </c>
      <c r="JG519">
        <v>45.6</v>
      </c>
      <c r="JH519">
        <v>45.5</v>
      </c>
      <c r="JI519">
        <v>0.43457</v>
      </c>
      <c r="JJ519">
        <v>2.677</v>
      </c>
      <c r="JK519">
        <v>1.49658</v>
      </c>
      <c r="JL519">
        <v>2.3999</v>
      </c>
      <c r="JM519">
        <v>1.54907</v>
      </c>
      <c r="JN519">
        <v>2.38525</v>
      </c>
      <c r="JO519">
        <v>35.0134</v>
      </c>
      <c r="JP519">
        <v>13.8956</v>
      </c>
      <c r="JQ519">
        <v>18</v>
      </c>
      <c r="JR519">
        <v>499.59</v>
      </c>
      <c r="JS519">
        <v>420.712</v>
      </c>
      <c r="JT519">
        <v>25.5013</v>
      </c>
      <c r="JU519">
        <v>44.1339</v>
      </c>
      <c r="JV519">
        <v>30.0001</v>
      </c>
      <c r="JW519">
        <v>43.7347</v>
      </c>
      <c r="JX519">
        <v>43.5425</v>
      </c>
      <c r="JY519">
        <v>8.728999999999999</v>
      </c>
      <c r="JZ519">
        <v>0</v>
      </c>
      <c r="KA519">
        <v>42.2184</v>
      </c>
      <c r="KB519">
        <v>20.1012</v>
      </c>
      <c r="KC519">
        <v>79.0676</v>
      </c>
      <c r="KD519">
        <v>22.272</v>
      </c>
      <c r="KE519">
        <v>98.38079999999999</v>
      </c>
      <c r="KF519">
        <v>91.88030000000001</v>
      </c>
    </row>
    <row r="520" spans="1:292">
      <c r="A520">
        <v>502</v>
      </c>
      <c r="B520">
        <v>1694450892.5</v>
      </c>
      <c r="C520">
        <v>16812</v>
      </c>
      <c r="D520" t="s">
        <v>1448</v>
      </c>
      <c r="E520" t="s">
        <v>1449</v>
      </c>
      <c r="F520">
        <v>5</v>
      </c>
      <c r="G520" t="s">
        <v>1406</v>
      </c>
      <c r="H520">
        <v>1694450885</v>
      </c>
      <c r="I520">
        <f>(J520)/1000</f>
        <v>0</v>
      </c>
      <c r="J520">
        <f>IF(DO520, AM520, AG520)</f>
        <v>0</v>
      </c>
      <c r="K520">
        <f>IF(DO520, AH520, AF520)</f>
        <v>0</v>
      </c>
      <c r="L520">
        <f>DQ520 - IF(AT520&gt;1, K520*DK520*100.0/(AV520*EE520), 0)</f>
        <v>0</v>
      </c>
      <c r="M520">
        <f>((S520-I520/2)*L520-K520)/(S520+I520/2)</f>
        <v>0</v>
      </c>
      <c r="N520">
        <f>M520*(DX520+DY520)/1000.0</f>
        <v>0</v>
      </c>
      <c r="O520">
        <f>(DQ520 - IF(AT520&gt;1, K520*DK520*100.0/(AV520*EE520), 0))*(DX520+DY520)/1000.0</f>
        <v>0</v>
      </c>
      <c r="P520">
        <f>2.0/((1/R520-1/Q520)+SIGN(R520)*SQRT((1/R520-1/Q520)*(1/R520-1/Q520) + 4*DL520/((DL520+1)*(DL520+1))*(2*1/R520*1/Q520-1/Q520*1/Q520)))</f>
        <v>0</v>
      </c>
      <c r="Q520">
        <f>IF(LEFT(DM520,1)&lt;&gt;"0",IF(LEFT(DM520,1)="1",3.0,DN520),$D$5+$E$5*(EE520*DX520/($K$5*1000))+$F$5*(EE520*DX520/($K$5*1000))*MAX(MIN(DK520,$J$5),$I$5)*MAX(MIN(DK520,$J$5),$I$5)+$G$5*MAX(MIN(DK520,$J$5),$I$5)*(EE520*DX520/($K$5*1000))+$H$5*(EE520*DX520/($K$5*1000))*(EE520*DX520/($K$5*1000)))</f>
        <v>0</v>
      </c>
      <c r="R520">
        <f>I520*(1000-(1000*0.61365*exp(17.502*V520/(240.97+V520))/(DX520+DY520)+DS520)/2)/(1000*0.61365*exp(17.502*V520/(240.97+V520))/(DX520+DY520)-DS520)</f>
        <v>0</v>
      </c>
      <c r="S520">
        <f>1/((DL520+1)/(P520/1.6)+1/(Q520/1.37)) + DL520/((DL520+1)/(P520/1.6) + DL520/(Q520/1.37))</f>
        <v>0</v>
      </c>
      <c r="T520">
        <f>(DG520*DJ520)</f>
        <v>0</v>
      </c>
      <c r="U520">
        <f>(DZ520+(T520+2*0.95*5.67E-8*(((DZ520+$B$9)+273)^4-(DZ520+273)^4)-44100*I520)/(1.84*29.3*Q520+8*0.95*5.67E-8*(DZ520+273)^3))</f>
        <v>0</v>
      </c>
      <c r="V520">
        <f>($C$9*EA520+$D$9*EB520+$E$9*U520)</f>
        <v>0</v>
      </c>
      <c r="W520">
        <f>0.61365*exp(17.502*V520/(240.97+V520))</f>
        <v>0</v>
      </c>
      <c r="X520">
        <f>(Y520/Z520*100)</f>
        <v>0</v>
      </c>
      <c r="Y520">
        <f>DS520*(DX520+DY520)/1000</f>
        <v>0</v>
      </c>
      <c r="Z520">
        <f>0.61365*exp(17.502*DZ520/(240.97+DZ520))</f>
        <v>0</v>
      </c>
      <c r="AA520">
        <f>(W520-DS520*(DX520+DY520)/1000)</f>
        <v>0</v>
      </c>
      <c r="AB520">
        <f>(-I520*44100)</f>
        <v>0</v>
      </c>
      <c r="AC520">
        <f>2*29.3*Q520*0.92*(DZ520-V520)</f>
        <v>0</v>
      </c>
      <c r="AD520">
        <f>2*0.95*5.67E-8*(((DZ520+$B$9)+273)^4-(V520+273)^4)</f>
        <v>0</v>
      </c>
      <c r="AE520">
        <f>T520+AD520+AB520+AC520</f>
        <v>0</v>
      </c>
      <c r="AF520">
        <f>DW520*AT520*(DR520-DQ520*(1000-AT520*DT520)/(1000-AT520*DS520))/(100*DK520)</f>
        <v>0</v>
      </c>
      <c r="AG520">
        <f>1000*DW520*AT520*(DS520-DT520)/(100*DK520*(1000-AT520*DS520))</f>
        <v>0</v>
      </c>
      <c r="AH520">
        <f>(AI520 - AJ520 - DX520*1E3/(8.314*(DZ520+273.15)) * AL520/DW520 * AK520) * DW520/(100*DK520) * (1000 - DT520)/1000</f>
        <v>0</v>
      </c>
      <c r="AI520">
        <v>104.3095725536544</v>
      </c>
      <c r="AJ520">
        <v>109.3538</v>
      </c>
      <c r="AK520">
        <v>-2.983837255376924</v>
      </c>
      <c r="AL520">
        <v>66.03440278671772</v>
      </c>
      <c r="AM520">
        <f>(AO520 - AN520 + DX520*1E3/(8.314*(DZ520+273.15)) * AQ520/DW520 * AP520) * DW520/(100*DK520) * 1000/(1000 - AO520)</f>
        <v>0</v>
      </c>
      <c r="AN520">
        <v>20.80362138887103</v>
      </c>
      <c r="AO520">
        <v>27.1636406060606</v>
      </c>
      <c r="AP520">
        <v>0.001153173070332462</v>
      </c>
      <c r="AQ520">
        <v>102.5964003411266</v>
      </c>
      <c r="AR520">
        <v>0</v>
      </c>
      <c r="AS520">
        <v>0</v>
      </c>
      <c r="AT520">
        <f>IF(AR520*$H$15&gt;=AV520,1.0,(AV520/(AV520-AR520*$H$15)))</f>
        <v>0</v>
      </c>
      <c r="AU520">
        <f>(AT520-1)*100</f>
        <v>0</v>
      </c>
      <c r="AV520">
        <f>MAX(0,($B$15+$C$15*EE520)/(1+$D$15*EE520)*DX520/(DZ520+273)*$E$15)</f>
        <v>0</v>
      </c>
      <c r="AW520" t="s">
        <v>429</v>
      </c>
      <c r="AX520" t="s">
        <v>429</v>
      </c>
      <c r="AY520">
        <v>0</v>
      </c>
      <c r="AZ520">
        <v>0</v>
      </c>
      <c r="BA520">
        <f>1-AY520/AZ520</f>
        <v>0</v>
      </c>
      <c r="BB520">
        <v>0</v>
      </c>
      <c r="BC520" t="s">
        <v>429</v>
      </c>
      <c r="BD520" t="s">
        <v>429</v>
      </c>
      <c r="BE520">
        <v>0</v>
      </c>
      <c r="BF520">
        <v>0</v>
      </c>
      <c r="BG520">
        <f>1-BE520/BF520</f>
        <v>0</v>
      </c>
      <c r="BH520">
        <v>0.5</v>
      </c>
      <c r="BI520">
        <f>DH520</f>
        <v>0</v>
      </c>
      <c r="BJ520">
        <f>K520</f>
        <v>0</v>
      </c>
      <c r="BK520">
        <f>BG520*BH520*BI520</f>
        <v>0</v>
      </c>
      <c r="BL520">
        <f>(BJ520-BB520)/BI520</f>
        <v>0</v>
      </c>
      <c r="BM520">
        <f>(AZ520-BF520)/BF520</f>
        <v>0</v>
      </c>
      <c r="BN520">
        <f>AY520/(BA520+AY520/BF520)</f>
        <v>0</v>
      </c>
      <c r="BO520" t="s">
        <v>429</v>
      </c>
      <c r="BP520">
        <v>0</v>
      </c>
      <c r="BQ520">
        <f>IF(BP520&lt;&gt;0, BP520, BN520)</f>
        <v>0</v>
      </c>
      <c r="BR520">
        <f>1-BQ520/BF520</f>
        <v>0</v>
      </c>
      <c r="BS520">
        <f>(BF520-BE520)/(BF520-BQ520)</f>
        <v>0</v>
      </c>
      <c r="BT520">
        <f>(AZ520-BF520)/(AZ520-BQ520)</f>
        <v>0</v>
      </c>
      <c r="BU520">
        <f>(BF520-BE520)/(BF520-AY520)</f>
        <v>0</v>
      </c>
      <c r="BV520">
        <f>(AZ520-BF520)/(AZ520-AY520)</f>
        <v>0</v>
      </c>
      <c r="BW520">
        <f>(BS520*BQ520/BE520)</f>
        <v>0</v>
      </c>
      <c r="BX520">
        <f>(1-BW520)</f>
        <v>0</v>
      </c>
      <c r="DG520">
        <f>$B$13*EF520+$C$13*EG520+$F$13*ER520*(1-EU520)</f>
        <v>0</v>
      </c>
      <c r="DH520">
        <f>DG520*DI520</f>
        <v>0</v>
      </c>
      <c r="DI520">
        <f>($B$13*$D$11+$C$13*$D$11+$F$13*((FE520+EW520)/MAX(FE520+EW520+FF520, 0.1)*$I$11+FF520/MAX(FE520+EW520+FF520, 0.1)*$J$11))/($B$13+$C$13+$F$13)</f>
        <v>0</v>
      </c>
      <c r="DJ520">
        <f>($B$13*$K$11+$C$13*$K$11+$F$13*((FE520+EW520)/MAX(FE520+EW520+FF520, 0.1)*$P$11+FF520/MAX(FE520+EW520+FF520, 0.1)*$Q$11))/($B$13+$C$13+$F$13)</f>
        <v>0</v>
      </c>
      <c r="DK520">
        <v>4.8</v>
      </c>
      <c r="DL520">
        <v>0.5</v>
      </c>
      <c r="DM520" t="s">
        <v>430</v>
      </c>
      <c r="DN520">
        <v>2</v>
      </c>
      <c r="DO520" t="b">
        <v>1</v>
      </c>
      <c r="DP520">
        <v>1694450885</v>
      </c>
      <c r="DQ520">
        <v>126.7202592592593</v>
      </c>
      <c r="DR520">
        <v>117.6641962962963</v>
      </c>
      <c r="DS520">
        <v>27.13324814814814</v>
      </c>
      <c r="DT520">
        <v>20.80948888888889</v>
      </c>
      <c r="DU520">
        <v>146.8145555555556</v>
      </c>
      <c r="DV520">
        <v>31.02895555555556</v>
      </c>
      <c r="DW520">
        <v>500.0132222222222</v>
      </c>
      <c r="DX520">
        <v>84.35683703703704</v>
      </c>
      <c r="DY520">
        <v>0.1000477814814815</v>
      </c>
      <c r="DZ520">
        <v>31.31236296296296</v>
      </c>
      <c r="EA520">
        <v>31.57622592592593</v>
      </c>
      <c r="EB520">
        <v>999.9000000000001</v>
      </c>
      <c r="EC520">
        <v>0</v>
      </c>
      <c r="ED520">
        <v>0</v>
      </c>
      <c r="EE520">
        <v>10005.36925925926</v>
      </c>
      <c r="EF520">
        <v>0</v>
      </c>
      <c r="EG520">
        <v>1854.865555555556</v>
      </c>
      <c r="EH520">
        <v>9.056088888888889</v>
      </c>
      <c r="EI520">
        <v>130.2543333333334</v>
      </c>
      <c r="EJ520">
        <v>120.1648407407407</v>
      </c>
      <c r="EK520">
        <v>6.32377148148148</v>
      </c>
      <c r="EL520">
        <v>117.6641962962963</v>
      </c>
      <c r="EM520">
        <v>20.80948888888889</v>
      </c>
      <c r="EN520">
        <v>2.288875555555556</v>
      </c>
      <c r="EO520">
        <v>1.755422222222222</v>
      </c>
      <c r="EP520">
        <v>19.59831851851852</v>
      </c>
      <c r="EQ520">
        <v>15.39538888888889</v>
      </c>
      <c r="ER520">
        <v>2000.015925925926</v>
      </c>
      <c r="ES520">
        <v>0.9799972962962964</v>
      </c>
      <c r="ET520">
        <v>0.02000285185185185</v>
      </c>
      <c r="EU520">
        <v>0</v>
      </c>
      <c r="EV520">
        <v>676.2105925925925</v>
      </c>
      <c r="EW520">
        <v>5.00078</v>
      </c>
      <c r="EX520">
        <v>15554.1</v>
      </c>
      <c r="EY520">
        <v>16379.73703703704</v>
      </c>
      <c r="EZ520">
        <v>50.45118518518517</v>
      </c>
      <c r="FA520">
        <v>51.85866666666666</v>
      </c>
      <c r="FB520">
        <v>50.85625925925927</v>
      </c>
      <c r="FC520">
        <v>51.12703703703703</v>
      </c>
      <c r="FD520">
        <v>50.97892592592593</v>
      </c>
      <c r="FE520">
        <v>1955.107037037037</v>
      </c>
      <c r="FF520">
        <v>39.9088888888889</v>
      </c>
      <c r="FG520">
        <v>0</v>
      </c>
      <c r="FH520">
        <v>1694450892.9</v>
      </c>
      <c r="FI520">
        <v>0</v>
      </c>
      <c r="FJ520">
        <v>676.2051923076922</v>
      </c>
      <c r="FK520">
        <v>7.029914523878954</v>
      </c>
      <c r="FL520">
        <v>177.9008547632394</v>
      </c>
      <c r="FM520">
        <v>15553.96153846154</v>
      </c>
      <c r="FN520">
        <v>15</v>
      </c>
      <c r="FO520">
        <v>1694448160</v>
      </c>
      <c r="FP520" t="s">
        <v>1407</v>
      </c>
      <c r="FQ520">
        <v>1694448153.5</v>
      </c>
      <c r="FR520">
        <v>1694448160</v>
      </c>
      <c r="FS520">
        <v>7</v>
      </c>
      <c r="FT520">
        <v>0.018</v>
      </c>
      <c r="FU520">
        <v>0.03</v>
      </c>
      <c r="FV520">
        <v>-26.277</v>
      </c>
      <c r="FW520">
        <v>-3.759</v>
      </c>
      <c r="FX520">
        <v>420</v>
      </c>
      <c r="FY520">
        <v>21</v>
      </c>
      <c r="FZ520">
        <v>0.18</v>
      </c>
      <c r="GA520">
        <v>0.04</v>
      </c>
      <c r="GB520">
        <v>8.045420487804877</v>
      </c>
      <c r="GC520">
        <v>18.02256480836238</v>
      </c>
      <c r="GD520">
        <v>1.788857191715141</v>
      </c>
      <c r="GE520">
        <v>0</v>
      </c>
      <c r="GF520">
        <v>6.306809756097561</v>
      </c>
      <c r="GG520">
        <v>0.2938409059233543</v>
      </c>
      <c r="GH520">
        <v>0.02900791695868516</v>
      </c>
      <c r="GI520">
        <v>1</v>
      </c>
      <c r="GJ520">
        <v>1</v>
      </c>
      <c r="GK520">
        <v>2</v>
      </c>
      <c r="GL520" t="s">
        <v>438</v>
      </c>
      <c r="GM520">
        <v>3.10499</v>
      </c>
      <c r="GN520">
        <v>2.75828</v>
      </c>
      <c r="GO520">
        <v>0.0280688</v>
      </c>
      <c r="GP520">
        <v>0.0213495</v>
      </c>
      <c r="GQ520">
        <v>0.117758</v>
      </c>
      <c r="GR520">
        <v>0.0894017</v>
      </c>
      <c r="GS520">
        <v>24435.4</v>
      </c>
      <c r="GT520">
        <v>23164.1</v>
      </c>
      <c r="GU520">
        <v>25730.7</v>
      </c>
      <c r="GV520">
        <v>24050.1</v>
      </c>
      <c r="GW520">
        <v>36497.9</v>
      </c>
      <c r="GX520">
        <v>32091.1</v>
      </c>
      <c r="GY520">
        <v>45033.2</v>
      </c>
      <c r="GZ520">
        <v>38130</v>
      </c>
      <c r="HA520">
        <v>1.7366</v>
      </c>
      <c r="HB520">
        <v>1.6002</v>
      </c>
      <c r="HC520">
        <v>-0.07141749999999999</v>
      </c>
      <c r="HD520">
        <v>0</v>
      </c>
      <c r="HE520">
        <v>32.7357</v>
      </c>
      <c r="HF520">
        <v>999.9</v>
      </c>
      <c r="HG520">
        <v>45.7</v>
      </c>
      <c r="HH520">
        <v>32.4</v>
      </c>
      <c r="HI520">
        <v>26.4588</v>
      </c>
      <c r="HJ520">
        <v>61.5653</v>
      </c>
      <c r="HK520">
        <v>23.8421</v>
      </c>
      <c r="HL520">
        <v>1</v>
      </c>
      <c r="HM520">
        <v>1.50411</v>
      </c>
      <c r="HN520">
        <v>9.28105</v>
      </c>
      <c r="HO520">
        <v>20.0672</v>
      </c>
      <c r="HP520">
        <v>5.20681</v>
      </c>
      <c r="HQ520">
        <v>11.992</v>
      </c>
      <c r="HR520">
        <v>4.96035</v>
      </c>
      <c r="HS520">
        <v>3.27433</v>
      </c>
      <c r="HT520">
        <v>9999</v>
      </c>
      <c r="HU520">
        <v>9999</v>
      </c>
      <c r="HV520">
        <v>9999</v>
      </c>
      <c r="HW520">
        <v>165.1</v>
      </c>
      <c r="HX520">
        <v>1.86373</v>
      </c>
      <c r="HY520">
        <v>1.8598</v>
      </c>
      <c r="HZ520">
        <v>1.85806</v>
      </c>
      <c r="IA520">
        <v>1.85946</v>
      </c>
      <c r="IB520">
        <v>1.85959</v>
      </c>
      <c r="IC520">
        <v>1.85806</v>
      </c>
      <c r="ID520">
        <v>1.85715</v>
      </c>
      <c r="IE520">
        <v>1.85211</v>
      </c>
      <c r="IF520">
        <v>0</v>
      </c>
      <c r="IG520">
        <v>0</v>
      </c>
      <c r="IH520">
        <v>0</v>
      </c>
      <c r="II520">
        <v>0</v>
      </c>
      <c r="IJ520" t="s">
        <v>433</v>
      </c>
      <c r="IK520" t="s">
        <v>434</v>
      </c>
      <c r="IL520" t="s">
        <v>435</v>
      </c>
      <c r="IM520" t="s">
        <v>435</v>
      </c>
      <c r="IN520" t="s">
        <v>435</v>
      </c>
      <c r="IO520" t="s">
        <v>435</v>
      </c>
      <c r="IP520">
        <v>0</v>
      </c>
      <c r="IQ520">
        <v>100</v>
      </c>
      <c r="IR520">
        <v>100</v>
      </c>
      <c r="IS520">
        <v>-19.584</v>
      </c>
      <c r="IT520">
        <v>-3.8957</v>
      </c>
      <c r="IU520">
        <v>-16.5905</v>
      </c>
      <c r="IV520">
        <v>-0.025043</v>
      </c>
      <c r="IW520">
        <v>8.203140000000001E-06</v>
      </c>
      <c r="IX520">
        <v>-1.60171E-09</v>
      </c>
      <c r="IY520">
        <v>-3.895706883713562</v>
      </c>
      <c r="IZ520">
        <v>0</v>
      </c>
      <c r="JA520">
        <v>0</v>
      </c>
      <c r="JB520">
        <v>0</v>
      </c>
      <c r="JC520">
        <v>4</v>
      </c>
      <c r="JD520">
        <v>1967</v>
      </c>
      <c r="JE520">
        <v>1</v>
      </c>
      <c r="JF520">
        <v>28</v>
      </c>
      <c r="JG520">
        <v>45.6</v>
      </c>
      <c r="JH520">
        <v>45.5</v>
      </c>
      <c r="JI520">
        <v>0.390625</v>
      </c>
      <c r="JJ520">
        <v>2.66968</v>
      </c>
      <c r="JK520">
        <v>1.49658</v>
      </c>
      <c r="JL520">
        <v>2.3999</v>
      </c>
      <c r="JM520">
        <v>1.54907</v>
      </c>
      <c r="JN520">
        <v>2.45361</v>
      </c>
      <c r="JO520">
        <v>35.0364</v>
      </c>
      <c r="JP520">
        <v>13.9044</v>
      </c>
      <c r="JQ520">
        <v>18</v>
      </c>
      <c r="JR520">
        <v>499.85</v>
      </c>
      <c r="JS520">
        <v>420.476</v>
      </c>
      <c r="JT520">
        <v>25.5095</v>
      </c>
      <c r="JU520">
        <v>44.1374</v>
      </c>
      <c r="JV520">
        <v>30.0004</v>
      </c>
      <c r="JW520">
        <v>43.7371</v>
      </c>
      <c r="JX520">
        <v>43.546</v>
      </c>
      <c r="JY520">
        <v>7.84582</v>
      </c>
      <c r="JZ520">
        <v>0</v>
      </c>
      <c r="KA520">
        <v>42.2184</v>
      </c>
      <c r="KB520">
        <v>20.1133</v>
      </c>
      <c r="KC520">
        <v>65.7071</v>
      </c>
      <c r="KD520">
        <v>22.2572</v>
      </c>
      <c r="KE520">
        <v>98.3805</v>
      </c>
      <c r="KF520">
        <v>91.8805</v>
      </c>
    </row>
    <row r="521" spans="1:292">
      <c r="A521">
        <v>503</v>
      </c>
      <c r="B521">
        <v>1694450897.5</v>
      </c>
      <c r="C521">
        <v>16817</v>
      </c>
      <c r="D521" t="s">
        <v>1450</v>
      </c>
      <c r="E521" t="s">
        <v>1451</v>
      </c>
      <c r="F521">
        <v>5</v>
      </c>
      <c r="G521" t="s">
        <v>1406</v>
      </c>
      <c r="H521">
        <v>1694450889.714286</v>
      </c>
      <c r="I521">
        <f>(J521)/1000</f>
        <v>0</v>
      </c>
      <c r="J521">
        <f>IF(DO521, AM521, AG521)</f>
        <v>0</v>
      </c>
      <c r="K521">
        <f>IF(DO521, AH521, AF521)</f>
        <v>0</v>
      </c>
      <c r="L521">
        <f>DQ521 - IF(AT521&gt;1, K521*DK521*100.0/(AV521*EE521), 0)</f>
        <v>0</v>
      </c>
      <c r="M521">
        <f>((S521-I521/2)*L521-K521)/(S521+I521/2)</f>
        <v>0</v>
      </c>
      <c r="N521">
        <f>M521*(DX521+DY521)/1000.0</f>
        <v>0</v>
      </c>
      <c r="O521">
        <f>(DQ521 - IF(AT521&gt;1, K521*DK521*100.0/(AV521*EE521), 0))*(DX521+DY521)/1000.0</f>
        <v>0</v>
      </c>
      <c r="P521">
        <f>2.0/((1/R521-1/Q521)+SIGN(R521)*SQRT((1/R521-1/Q521)*(1/R521-1/Q521) + 4*DL521/((DL521+1)*(DL521+1))*(2*1/R521*1/Q521-1/Q521*1/Q521)))</f>
        <v>0</v>
      </c>
      <c r="Q521">
        <f>IF(LEFT(DM521,1)&lt;&gt;"0",IF(LEFT(DM521,1)="1",3.0,DN521),$D$5+$E$5*(EE521*DX521/($K$5*1000))+$F$5*(EE521*DX521/($K$5*1000))*MAX(MIN(DK521,$J$5),$I$5)*MAX(MIN(DK521,$J$5),$I$5)+$G$5*MAX(MIN(DK521,$J$5),$I$5)*(EE521*DX521/($K$5*1000))+$H$5*(EE521*DX521/($K$5*1000))*(EE521*DX521/($K$5*1000)))</f>
        <v>0</v>
      </c>
      <c r="R521">
        <f>I521*(1000-(1000*0.61365*exp(17.502*V521/(240.97+V521))/(DX521+DY521)+DS521)/2)/(1000*0.61365*exp(17.502*V521/(240.97+V521))/(DX521+DY521)-DS521)</f>
        <v>0</v>
      </c>
      <c r="S521">
        <f>1/((DL521+1)/(P521/1.6)+1/(Q521/1.37)) + DL521/((DL521+1)/(P521/1.6) + DL521/(Q521/1.37))</f>
        <v>0</v>
      </c>
      <c r="T521">
        <f>(DG521*DJ521)</f>
        <v>0</v>
      </c>
      <c r="U521">
        <f>(DZ521+(T521+2*0.95*5.67E-8*(((DZ521+$B$9)+273)^4-(DZ521+273)^4)-44100*I521)/(1.84*29.3*Q521+8*0.95*5.67E-8*(DZ521+273)^3))</f>
        <v>0</v>
      </c>
      <c r="V521">
        <f>($C$9*EA521+$D$9*EB521+$E$9*U521)</f>
        <v>0</v>
      </c>
      <c r="W521">
        <f>0.61365*exp(17.502*V521/(240.97+V521))</f>
        <v>0</v>
      </c>
      <c r="X521">
        <f>(Y521/Z521*100)</f>
        <v>0</v>
      </c>
      <c r="Y521">
        <f>DS521*(DX521+DY521)/1000</f>
        <v>0</v>
      </c>
      <c r="Z521">
        <f>0.61365*exp(17.502*DZ521/(240.97+DZ521))</f>
        <v>0</v>
      </c>
      <c r="AA521">
        <f>(W521-DS521*(DX521+DY521)/1000)</f>
        <v>0</v>
      </c>
      <c r="AB521">
        <f>(-I521*44100)</f>
        <v>0</v>
      </c>
      <c r="AC521">
        <f>2*29.3*Q521*0.92*(DZ521-V521)</f>
        <v>0</v>
      </c>
      <c r="AD521">
        <f>2*0.95*5.67E-8*(((DZ521+$B$9)+273)^4-(V521+273)^4)</f>
        <v>0</v>
      </c>
      <c r="AE521">
        <f>T521+AD521+AB521+AC521</f>
        <v>0</v>
      </c>
      <c r="AF521">
        <f>DW521*AT521*(DR521-DQ521*(1000-AT521*DT521)/(1000-AT521*DS521))/(100*DK521)</f>
        <v>0</v>
      </c>
      <c r="AG521">
        <f>1000*DW521*AT521*(DS521-DT521)/(100*DK521*(1000-AT521*DS521))</f>
        <v>0</v>
      </c>
      <c r="AH521">
        <f>(AI521 - AJ521 - DX521*1E3/(8.314*(DZ521+273.15)) * AL521/DW521 * AK521) * DW521/(100*DK521) * (1000 - DT521)/1000</f>
        <v>0</v>
      </c>
      <c r="AI521">
        <v>87.47748203497792</v>
      </c>
      <c r="AJ521">
        <v>94.24757939393938</v>
      </c>
      <c r="AK521">
        <v>-3.03058942988794</v>
      </c>
      <c r="AL521">
        <v>66.03440278671772</v>
      </c>
      <c r="AM521">
        <f>(AO521 - AN521 + DX521*1E3/(8.314*(DZ521+273.15)) * AQ521/DW521 * AP521) * DW521/(100*DK521) * 1000/(1000 - AO521)</f>
        <v>0</v>
      </c>
      <c r="AN521">
        <v>20.80506445065364</v>
      </c>
      <c r="AO521">
        <v>27.18772363636363</v>
      </c>
      <c r="AP521">
        <v>0.005069449472494264</v>
      </c>
      <c r="AQ521">
        <v>102.5964003411266</v>
      </c>
      <c r="AR521">
        <v>0</v>
      </c>
      <c r="AS521">
        <v>0</v>
      </c>
      <c r="AT521">
        <f>IF(AR521*$H$15&gt;=AV521,1.0,(AV521/(AV521-AR521*$H$15)))</f>
        <v>0</v>
      </c>
      <c r="AU521">
        <f>(AT521-1)*100</f>
        <v>0</v>
      </c>
      <c r="AV521">
        <f>MAX(0,($B$15+$C$15*EE521)/(1+$D$15*EE521)*DX521/(DZ521+273)*$E$15)</f>
        <v>0</v>
      </c>
      <c r="AW521" t="s">
        <v>429</v>
      </c>
      <c r="AX521" t="s">
        <v>429</v>
      </c>
      <c r="AY521">
        <v>0</v>
      </c>
      <c r="AZ521">
        <v>0</v>
      </c>
      <c r="BA521">
        <f>1-AY521/AZ521</f>
        <v>0</v>
      </c>
      <c r="BB521">
        <v>0</v>
      </c>
      <c r="BC521" t="s">
        <v>429</v>
      </c>
      <c r="BD521" t="s">
        <v>429</v>
      </c>
      <c r="BE521">
        <v>0</v>
      </c>
      <c r="BF521">
        <v>0</v>
      </c>
      <c r="BG521">
        <f>1-BE521/BF521</f>
        <v>0</v>
      </c>
      <c r="BH521">
        <v>0.5</v>
      </c>
      <c r="BI521">
        <f>DH521</f>
        <v>0</v>
      </c>
      <c r="BJ521">
        <f>K521</f>
        <v>0</v>
      </c>
      <c r="BK521">
        <f>BG521*BH521*BI521</f>
        <v>0</v>
      </c>
      <c r="BL521">
        <f>(BJ521-BB521)/BI521</f>
        <v>0</v>
      </c>
      <c r="BM521">
        <f>(AZ521-BF521)/BF521</f>
        <v>0</v>
      </c>
      <c r="BN521">
        <f>AY521/(BA521+AY521/BF521)</f>
        <v>0</v>
      </c>
      <c r="BO521" t="s">
        <v>429</v>
      </c>
      <c r="BP521">
        <v>0</v>
      </c>
      <c r="BQ521">
        <f>IF(BP521&lt;&gt;0, BP521, BN521)</f>
        <v>0</v>
      </c>
      <c r="BR521">
        <f>1-BQ521/BF521</f>
        <v>0</v>
      </c>
      <c r="BS521">
        <f>(BF521-BE521)/(BF521-BQ521)</f>
        <v>0</v>
      </c>
      <c r="BT521">
        <f>(AZ521-BF521)/(AZ521-BQ521)</f>
        <v>0</v>
      </c>
      <c r="BU521">
        <f>(BF521-BE521)/(BF521-AY521)</f>
        <v>0</v>
      </c>
      <c r="BV521">
        <f>(AZ521-BF521)/(AZ521-AY521)</f>
        <v>0</v>
      </c>
      <c r="BW521">
        <f>(BS521*BQ521/BE521)</f>
        <v>0</v>
      </c>
      <c r="BX521">
        <f>(1-BW521)</f>
        <v>0</v>
      </c>
      <c r="DG521">
        <f>$B$13*EF521+$C$13*EG521+$F$13*ER521*(1-EU521)</f>
        <v>0</v>
      </c>
      <c r="DH521">
        <f>DG521*DI521</f>
        <v>0</v>
      </c>
      <c r="DI521">
        <f>($B$13*$D$11+$C$13*$D$11+$F$13*((FE521+EW521)/MAX(FE521+EW521+FF521, 0.1)*$I$11+FF521/MAX(FE521+EW521+FF521, 0.1)*$J$11))/($B$13+$C$13+$F$13)</f>
        <v>0</v>
      </c>
      <c r="DJ521">
        <f>($B$13*$K$11+$C$13*$K$11+$F$13*((FE521+EW521)/MAX(FE521+EW521+FF521, 0.1)*$P$11+FF521/MAX(FE521+EW521+FF521, 0.1)*$Q$11))/($B$13+$C$13+$F$13)</f>
        <v>0</v>
      </c>
      <c r="DK521">
        <v>4.8</v>
      </c>
      <c r="DL521">
        <v>0.5</v>
      </c>
      <c r="DM521" t="s">
        <v>430</v>
      </c>
      <c r="DN521">
        <v>2</v>
      </c>
      <c r="DO521" t="b">
        <v>1</v>
      </c>
      <c r="DP521">
        <v>1694450889.714286</v>
      </c>
      <c r="DQ521">
        <v>112.994975</v>
      </c>
      <c r="DR521">
        <v>102.2931571428571</v>
      </c>
      <c r="DS521">
        <v>27.15437500000001</v>
      </c>
      <c r="DT521">
        <v>20.80646071428572</v>
      </c>
      <c r="DU521">
        <v>132.7683214285714</v>
      </c>
      <c r="DV521">
        <v>31.05007857142857</v>
      </c>
      <c r="DW521">
        <v>500.00075</v>
      </c>
      <c r="DX521">
        <v>84.35722142857142</v>
      </c>
      <c r="DY521">
        <v>0.09996448571428572</v>
      </c>
      <c r="DZ521">
        <v>31.31752142857143</v>
      </c>
      <c r="EA521">
        <v>31.57700714285714</v>
      </c>
      <c r="EB521">
        <v>999.9000000000002</v>
      </c>
      <c r="EC521">
        <v>0</v>
      </c>
      <c r="ED521">
        <v>0</v>
      </c>
      <c r="EE521">
        <v>10003.66678571429</v>
      </c>
      <c r="EF521">
        <v>0</v>
      </c>
      <c r="EG521">
        <v>1856.366428571429</v>
      </c>
      <c r="EH521">
        <v>10.7018425</v>
      </c>
      <c r="EI521">
        <v>116.1486857142857</v>
      </c>
      <c r="EJ521">
        <v>104.4667892857143</v>
      </c>
      <c r="EK521">
        <v>6.347914285714285</v>
      </c>
      <c r="EL521">
        <v>102.2931571428571</v>
      </c>
      <c r="EM521">
        <v>20.80646071428572</v>
      </c>
      <c r="EN521">
        <v>2.290667857142857</v>
      </c>
      <c r="EO521">
        <v>1.755175357142857</v>
      </c>
      <c r="EP521">
        <v>19.610925</v>
      </c>
      <c r="EQ521">
        <v>15.39320357142857</v>
      </c>
      <c r="ER521">
        <v>2000.021071428571</v>
      </c>
      <c r="ES521">
        <v>0.9800025357142859</v>
      </c>
      <c r="ET521">
        <v>0.01999773571428572</v>
      </c>
      <c r="EU521">
        <v>0</v>
      </c>
      <c r="EV521">
        <v>676.9068928571429</v>
      </c>
      <c r="EW521">
        <v>5.00078</v>
      </c>
      <c r="EX521">
        <v>15570.89642857143</v>
      </c>
      <c r="EY521">
        <v>16379.81071428572</v>
      </c>
      <c r="EZ521">
        <v>50.43282142857142</v>
      </c>
      <c r="FA521">
        <v>51.85025</v>
      </c>
      <c r="FB521">
        <v>50.85917857142856</v>
      </c>
      <c r="FC521">
        <v>51.12692857142856</v>
      </c>
      <c r="FD521">
        <v>50.97296428571428</v>
      </c>
      <c r="FE521">
        <v>1955.121428571429</v>
      </c>
      <c r="FF521">
        <v>39.89964285714287</v>
      </c>
      <c r="FG521">
        <v>0</v>
      </c>
      <c r="FH521">
        <v>1694450898.3</v>
      </c>
      <c r="FI521">
        <v>0</v>
      </c>
      <c r="FJ521">
        <v>677.0969200000001</v>
      </c>
      <c r="FK521">
        <v>11.94753846781598</v>
      </c>
      <c r="FL521">
        <v>258.7923081208814</v>
      </c>
      <c r="FM521">
        <v>15574.464</v>
      </c>
      <c r="FN521">
        <v>15</v>
      </c>
      <c r="FO521">
        <v>1694448160</v>
      </c>
      <c r="FP521" t="s">
        <v>1407</v>
      </c>
      <c r="FQ521">
        <v>1694448153.5</v>
      </c>
      <c r="FR521">
        <v>1694448160</v>
      </c>
      <c r="FS521">
        <v>7</v>
      </c>
      <c r="FT521">
        <v>0.018</v>
      </c>
      <c r="FU521">
        <v>0.03</v>
      </c>
      <c r="FV521">
        <v>-26.277</v>
      </c>
      <c r="FW521">
        <v>-3.759</v>
      </c>
      <c r="FX521">
        <v>420</v>
      </c>
      <c r="FY521">
        <v>21</v>
      </c>
      <c r="FZ521">
        <v>0.18</v>
      </c>
      <c r="GA521">
        <v>0.04</v>
      </c>
      <c r="GB521">
        <v>9.881764</v>
      </c>
      <c r="GC521">
        <v>20.78892202626641</v>
      </c>
      <c r="GD521">
        <v>2.007013912091543</v>
      </c>
      <c r="GE521">
        <v>0</v>
      </c>
      <c r="GF521">
        <v>6.335251749999999</v>
      </c>
      <c r="GG521">
        <v>0.3072487429643415</v>
      </c>
      <c r="GH521">
        <v>0.02957466101982405</v>
      </c>
      <c r="GI521">
        <v>1</v>
      </c>
      <c r="GJ521">
        <v>1</v>
      </c>
      <c r="GK521">
        <v>2</v>
      </c>
      <c r="GL521" t="s">
        <v>438</v>
      </c>
      <c r="GM521">
        <v>3.10489</v>
      </c>
      <c r="GN521">
        <v>2.75792</v>
      </c>
      <c r="GO521">
        <v>0.0248778</v>
      </c>
      <c r="GP521">
        <v>0.0176933</v>
      </c>
      <c r="GQ521">
        <v>0.117822</v>
      </c>
      <c r="GR521">
        <v>0.0893883</v>
      </c>
      <c r="GS521">
        <v>24515.1</v>
      </c>
      <c r="GT521">
        <v>23250.4</v>
      </c>
      <c r="GU521">
        <v>25730.5</v>
      </c>
      <c r="GV521">
        <v>24050.3</v>
      </c>
      <c r="GW521">
        <v>36495</v>
      </c>
      <c r="GX521">
        <v>32091.2</v>
      </c>
      <c r="GY521">
        <v>45033.2</v>
      </c>
      <c r="GZ521">
        <v>38130</v>
      </c>
      <c r="HA521">
        <v>1.7362</v>
      </c>
      <c r="HB521">
        <v>1.6004</v>
      </c>
      <c r="HC521">
        <v>-0.0718087</v>
      </c>
      <c r="HD521">
        <v>0</v>
      </c>
      <c r="HE521">
        <v>32.7422</v>
      </c>
      <c r="HF521">
        <v>999.9</v>
      </c>
      <c r="HG521">
        <v>45.8</v>
      </c>
      <c r="HH521">
        <v>32.4</v>
      </c>
      <c r="HI521">
        <v>26.5182</v>
      </c>
      <c r="HJ521">
        <v>61.0053</v>
      </c>
      <c r="HK521">
        <v>23.758</v>
      </c>
      <c r="HL521">
        <v>1</v>
      </c>
      <c r="HM521">
        <v>1.50412</v>
      </c>
      <c r="HN521">
        <v>9.28105</v>
      </c>
      <c r="HO521">
        <v>20.0671</v>
      </c>
      <c r="HP521">
        <v>5.20681</v>
      </c>
      <c r="HQ521">
        <v>11.992</v>
      </c>
      <c r="HR521">
        <v>4.96055</v>
      </c>
      <c r="HS521">
        <v>3.27438</v>
      </c>
      <c r="HT521">
        <v>9999</v>
      </c>
      <c r="HU521">
        <v>9999</v>
      </c>
      <c r="HV521">
        <v>9999</v>
      </c>
      <c r="HW521">
        <v>165.1</v>
      </c>
      <c r="HX521">
        <v>1.86371</v>
      </c>
      <c r="HY521">
        <v>1.85979</v>
      </c>
      <c r="HZ521">
        <v>1.85806</v>
      </c>
      <c r="IA521">
        <v>1.85945</v>
      </c>
      <c r="IB521">
        <v>1.85959</v>
      </c>
      <c r="IC521">
        <v>1.85806</v>
      </c>
      <c r="ID521">
        <v>1.85714</v>
      </c>
      <c r="IE521">
        <v>1.85211</v>
      </c>
      <c r="IF521">
        <v>0</v>
      </c>
      <c r="IG521">
        <v>0</v>
      </c>
      <c r="IH521">
        <v>0</v>
      </c>
      <c r="II521">
        <v>0</v>
      </c>
      <c r="IJ521" t="s">
        <v>433</v>
      </c>
      <c r="IK521" t="s">
        <v>434</v>
      </c>
      <c r="IL521" t="s">
        <v>435</v>
      </c>
      <c r="IM521" t="s">
        <v>435</v>
      </c>
      <c r="IN521" t="s">
        <v>435</v>
      </c>
      <c r="IO521" t="s">
        <v>435</v>
      </c>
      <c r="IP521">
        <v>0</v>
      </c>
      <c r="IQ521">
        <v>100</v>
      </c>
      <c r="IR521">
        <v>100</v>
      </c>
      <c r="IS521">
        <v>-19.235</v>
      </c>
      <c r="IT521">
        <v>-3.8957</v>
      </c>
      <c r="IU521">
        <v>-16.5905</v>
      </c>
      <c r="IV521">
        <v>-0.025043</v>
      </c>
      <c r="IW521">
        <v>8.203140000000001E-06</v>
      </c>
      <c r="IX521">
        <v>-1.60171E-09</v>
      </c>
      <c r="IY521">
        <v>-3.895706883713562</v>
      </c>
      <c r="IZ521">
        <v>0</v>
      </c>
      <c r="JA521">
        <v>0</v>
      </c>
      <c r="JB521">
        <v>0</v>
      </c>
      <c r="JC521">
        <v>4</v>
      </c>
      <c r="JD521">
        <v>1967</v>
      </c>
      <c r="JE521">
        <v>1</v>
      </c>
      <c r="JF521">
        <v>28</v>
      </c>
      <c r="JG521">
        <v>45.7</v>
      </c>
      <c r="JH521">
        <v>45.6</v>
      </c>
      <c r="JI521">
        <v>0.350342</v>
      </c>
      <c r="JJ521">
        <v>2.69043</v>
      </c>
      <c r="JK521">
        <v>1.49658</v>
      </c>
      <c r="JL521">
        <v>2.3999</v>
      </c>
      <c r="JM521">
        <v>1.54907</v>
      </c>
      <c r="JN521">
        <v>2.41333</v>
      </c>
      <c r="JO521">
        <v>35.0364</v>
      </c>
      <c r="JP521">
        <v>13.8956</v>
      </c>
      <c r="JQ521">
        <v>18</v>
      </c>
      <c r="JR521">
        <v>499.615</v>
      </c>
      <c r="JS521">
        <v>420.61</v>
      </c>
      <c r="JT521">
        <v>25.5169</v>
      </c>
      <c r="JU521">
        <v>44.1406</v>
      </c>
      <c r="JV521">
        <v>30.0003</v>
      </c>
      <c r="JW521">
        <v>43.7412</v>
      </c>
      <c r="JX521">
        <v>43.547</v>
      </c>
      <c r="JY521">
        <v>7.03223</v>
      </c>
      <c r="JZ521">
        <v>0</v>
      </c>
      <c r="KA521">
        <v>42.2184</v>
      </c>
      <c r="KB521">
        <v>20.1283</v>
      </c>
      <c r="KC521">
        <v>45.6713</v>
      </c>
      <c r="KD521">
        <v>22.2325</v>
      </c>
      <c r="KE521">
        <v>98.3802</v>
      </c>
      <c r="KF521">
        <v>91.8807</v>
      </c>
    </row>
    <row r="522" spans="1:292">
      <c r="A522">
        <v>504</v>
      </c>
      <c r="B522">
        <v>1694450902</v>
      </c>
      <c r="C522">
        <v>16821.5</v>
      </c>
      <c r="D522" t="s">
        <v>1452</v>
      </c>
      <c r="E522" t="s">
        <v>1453</v>
      </c>
      <c r="F522">
        <v>5</v>
      </c>
      <c r="G522" t="s">
        <v>1406</v>
      </c>
      <c r="H522">
        <v>1694450894.160714</v>
      </c>
      <c r="I522">
        <f>(J522)/1000</f>
        <v>0</v>
      </c>
      <c r="J522">
        <f>IF(DO522, AM522, AG522)</f>
        <v>0</v>
      </c>
      <c r="K522">
        <f>IF(DO522, AH522, AF522)</f>
        <v>0</v>
      </c>
      <c r="L522">
        <f>DQ522 - IF(AT522&gt;1, K522*DK522*100.0/(AV522*EE522), 0)</f>
        <v>0</v>
      </c>
      <c r="M522">
        <f>((S522-I522/2)*L522-K522)/(S522+I522/2)</f>
        <v>0</v>
      </c>
      <c r="N522">
        <f>M522*(DX522+DY522)/1000.0</f>
        <v>0</v>
      </c>
      <c r="O522">
        <f>(DQ522 - IF(AT522&gt;1, K522*DK522*100.0/(AV522*EE522), 0))*(DX522+DY522)/1000.0</f>
        <v>0</v>
      </c>
      <c r="P522">
        <f>2.0/((1/R522-1/Q522)+SIGN(R522)*SQRT((1/R522-1/Q522)*(1/R522-1/Q522) + 4*DL522/((DL522+1)*(DL522+1))*(2*1/R522*1/Q522-1/Q522*1/Q522)))</f>
        <v>0</v>
      </c>
      <c r="Q522">
        <f>IF(LEFT(DM522,1)&lt;&gt;"0",IF(LEFT(DM522,1)="1",3.0,DN522),$D$5+$E$5*(EE522*DX522/($K$5*1000))+$F$5*(EE522*DX522/($K$5*1000))*MAX(MIN(DK522,$J$5),$I$5)*MAX(MIN(DK522,$J$5),$I$5)+$G$5*MAX(MIN(DK522,$J$5),$I$5)*(EE522*DX522/($K$5*1000))+$H$5*(EE522*DX522/($K$5*1000))*(EE522*DX522/($K$5*1000)))</f>
        <v>0</v>
      </c>
      <c r="R522">
        <f>I522*(1000-(1000*0.61365*exp(17.502*V522/(240.97+V522))/(DX522+DY522)+DS522)/2)/(1000*0.61365*exp(17.502*V522/(240.97+V522))/(DX522+DY522)-DS522)</f>
        <v>0</v>
      </c>
      <c r="S522">
        <f>1/((DL522+1)/(P522/1.6)+1/(Q522/1.37)) + DL522/((DL522+1)/(P522/1.6) + DL522/(Q522/1.37))</f>
        <v>0</v>
      </c>
      <c r="T522">
        <f>(DG522*DJ522)</f>
        <v>0</v>
      </c>
      <c r="U522">
        <f>(DZ522+(T522+2*0.95*5.67E-8*(((DZ522+$B$9)+273)^4-(DZ522+273)^4)-44100*I522)/(1.84*29.3*Q522+8*0.95*5.67E-8*(DZ522+273)^3))</f>
        <v>0</v>
      </c>
      <c r="V522">
        <f>($C$9*EA522+$D$9*EB522+$E$9*U522)</f>
        <v>0</v>
      </c>
      <c r="W522">
        <f>0.61365*exp(17.502*V522/(240.97+V522))</f>
        <v>0</v>
      </c>
      <c r="X522">
        <f>(Y522/Z522*100)</f>
        <v>0</v>
      </c>
      <c r="Y522">
        <f>DS522*(DX522+DY522)/1000</f>
        <v>0</v>
      </c>
      <c r="Z522">
        <f>0.61365*exp(17.502*DZ522/(240.97+DZ522))</f>
        <v>0</v>
      </c>
      <c r="AA522">
        <f>(W522-DS522*(DX522+DY522)/1000)</f>
        <v>0</v>
      </c>
      <c r="AB522">
        <f>(-I522*44100)</f>
        <v>0</v>
      </c>
      <c r="AC522">
        <f>2*29.3*Q522*0.92*(DZ522-V522)</f>
        <v>0</v>
      </c>
      <c r="AD522">
        <f>2*0.95*5.67E-8*(((DZ522+$B$9)+273)^4-(V522+273)^4)</f>
        <v>0</v>
      </c>
      <c r="AE522">
        <f>T522+AD522+AB522+AC522</f>
        <v>0</v>
      </c>
      <c r="AF522">
        <f>DW522*AT522*(DR522-DQ522*(1000-AT522*DT522)/(1000-AT522*DS522))/(100*DK522)</f>
        <v>0</v>
      </c>
      <c r="AG522">
        <f>1000*DW522*AT522*(DS522-DT522)/(100*DK522*(1000-AT522*DS522))</f>
        <v>0</v>
      </c>
      <c r="AH522">
        <f>(AI522 - AJ522 - DX522*1E3/(8.314*(DZ522+273.15)) * AL522/DW522 * AK522) * DW522/(100*DK522) * (1000 - DT522)/1000</f>
        <v>0</v>
      </c>
      <c r="AI522">
        <v>72.19125964876832</v>
      </c>
      <c r="AJ522">
        <v>80.57075696969697</v>
      </c>
      <c r="AK522">
        <v>-3.042213553560247</v>
      </c>
      <c r="AL522">
        <v>66.03440278671772</v>
      </c>
      <c r="AM522">
        <f>(AO522 - AN522 + DX522*1E3/(8.314*(DZ522+273.15)) * AQ522/DW522 * AP522) * DW522/(100*DK522) * 1000/(1000 - AO522)</f>
        <v>0</v>
      </c>
      <c r="AN522">
        <v>20.79932337168932</v>
      </c>
      <c r="AO522">
        <v>27.21131575757576</v>
      </c>
      <c r="AP522">
        <v>0.005021040412835866</v>
      </c>
      <c r="AQ522">
        <v>102.5964003411266</v>
      </c>
      <c r="AR522">
        <v>0</v>
      </c>
      <c r="AS522">
        <v>0</v>
      </c>
      <c r="AT522">
        <f>IF(AR522*$H$15&gt;=AV522,1.0,(AV522/(AV522-AR522*$H$15)))</f>
        <v>0</v>
      </c>
      <c r="AU522">
        <f>(AT522-1)*100</f>
        <v>0</v>
      </c>
      <c r="AV522">
        <f>MAX(0,($B$15+$C$15*EE522)/(1+$D$15*EE522)*DX522/(DZ522+273)*$E$15)</f>
        <v>0</v>
      </c>
      <c r="AW522" t="s">
        <v>429</v>
      </c>
      <c r="AX522" t="s">
        <v>429</v>
      </c>
      <c r="AY522">
        <v>0</v>
      </c>
      <c r="AZ522">
        <v>0</v>
      </c>
      <c r="BA522">
        <f>1-AY522/AZ522</f>
        <v>0</v>
      </c>
      <c r="BB522">
        <v>0</v>
      </c>
      <c r="BC522" t="s">
        <v>429</v>
      </c>
      <c r="BD522" t="s">
        <v>429</v>
      </c>
      <c r="BE522">
        <v>0</v>
      </c>
      <c r="BF522">
        <v>0</v>
      </c>
      <c r="BG522">
        <f>1-BE522/BF522</f>
        <v>0</v>
      </c>
      <c r="BH522">
        <v>0.5</v>
      </c>
      <c r="BI522">
        <f>DH522</f>
        <v>0</v>
      </c>
      <c r="BJ522">
        <f>K522</f>
        <v>0</v>
      </c>
      <c r="BK522">
        <f>BG522*BH522*BI522</f>
        <v>0</v>
      </c>
      <c r="BL522">
        <f>(BJ522-BB522)/BI522</f>
        <v>0</v>
      </c>
      <c r="BM522">
        <f>(AZ522-BF522)/BF522</f>
        <v>0</v>
      </c>
      <c r="BN522">
        <f>AY522/(BA522+AY522/BF522)</f>
        <v>0</v>
      </c>
      <c r="BO522" t="s">
        <v>429</v>
      </c>
      <c r="BP522">
        <v>0</v>
      </c>
      <c r="BQ522">
        <f>IF(BP522&lt;&gt;0, BP522, BN522)</f>
        <v>0</v>
      </c>
      <c r="BR522">
        <f>1-BQ522/BF522</f>
        <v>0</v>
      </c>
      <c r="BS522">
        <f>(BF522-BE522)/(BF522-BQ522)</f>
        <v>0</v>
      </c>
      <c r="BT522">
        <f>(AZ522-BF522)/(AZ522-BQ522)</f>
        <v>0</v>
      </c>
      <c r="BU522">
        <f>(BF522-BE522)/(BF522-AY522)</f>
        <v>0</v>
      </c>
      <c r="BV522">
        <f>(AZ522-BF522)/(AZ522-AY522)</f>
        <v>0</v>
      </c>
      <c r="BW522">
        <f>(BS522*BQ522/BE522)</f>
        <v>0</v>
      </c>
      <c r="BX522">
        <f>(1-BW522)</f>
        <v>0</v>
      </c>
      <c r="DG522">
        <f>$B$13*EF522+$C$13*EG522+$F$13*ER522*(1-EU522)</f>
        <v>0</v>
      </c>
      <c r="DH522">
        <f>DG522*DI522</f>
        <v>0</v>
      </c>
      <c r="DI522">
        <f>($B$13*$D$11+$C$13*$D$11+$F$13*((FE522+EW522)/MAX(FE522+EW522+FF522, 0.1)*$I$11+FF522/MAX(FE522+EW522+FF522, 0.1)*$J$11))/($B$13+$C$13+$F$13)</f>
        <v>0</v>
      </c>
      <c r="DJ522">
        <f>($B$13*$K$11+$C$13*$K$11+$F$13*((FE522+EW522)/MAX(FE522+EW522+FF522, 0.1)*$P$11+FF522/MAX(FE522+EW522+FF522, 0.1)*$Q$11))/($B$13+$C$13+$F$13)</f>
        <v>0</v>
      </c>
      <c r="DK522">
        <v>4.8</v>
      </c>
      <c r="DL522">
        <v>0.5</v>
      </c>
      <c r="DM522" t="s">
        <v>430</v>
      </c>
      <c r="DN522">
        <v>2</v>
      </c>
      <c r="DO522" t="b">
        <v>1</v>
      </c>
      <c r="DP522">
        <v>1694450894.160714</v>
      </c>
      <c r="DQ522">
        <v>99.99089285714287</v>
      </c>
      <c r="DR522">
        <v>87.63067499999997</v>
      </c>
      <c r="DS522">
        <v>27.17464285714286</v>
      </c>
      <c r="DT522">
        <v>20.80303571428572</v>
      </c>
      <c r="DU522">
        <v>119.4573428571428</v>
      </c>
      <c r="DV522">
        <v>31.07035</v>
      </c>
      <c r="DW522">
        <v>499.9947499999999</v>
      </c>
      <c r="DX522">
        <v>84.35720714285716</v>
      </c>
      <c r="DY522">
        <v>0.1000182071428572</v>
      </c>
      <c r="DZ522">
        <v>31.31951071428571</v>
      </c>
      <c r="EA522">
        <v>31.58062142857143</v>
      </c>
      <c r="EB522">
        <v>999.9000000000002</v>
      </c>
      <c r="EC522">
        <v>0</v>
      </c>
      <c r="ED522">
        <v>0</v>
      </c>
      <c r="EE522">
        <v>10003.26464285714</v>
      </c>
      <c r="EF522">
        <v>0</v>
      </c>
      <c r="EG522">
        <v>1857.645357142857</v>
      </c>
      <c r="EH522">
        <v>12.36026142857143</v>
      </c>
      <c r="EI522">
        <v>102.7837607142857</v>
      </c>
      <c r="EJ522">
        <v>89.49241428571429</v>
      </c>
      <c r="EK522">
        <v>6.371593571428571</v>
      </c>
      <c r="EL522">
        <v>87.63067499999997</v>
      </c>
      <c r="EM522">
        <v>20.80303571428572</v>
      </c>
      <c r="EN522">
        <v>2.292376428571429</v>
      </c>
      <c r="EO522">
        <v>1.754886785714286</v>
      </c>
      <c r="EP522">
        <v>19.62293214285714</v>
      </c>
      <c r="EQ522">
        <v>15.39065357142857</v>
      </c>
      <c r="ER522">
        <v>2000.017142857143</v>
      </c>
      <c r="ES522">
        <v>0.9800072857142859</v>
      </c>
      <c r="ET522">
        <v>0.01999310357142858</v>
      </c>
      <c r="EU522">
        <v>0</v>
      </c>
      <c r="EV522">
        <v>677.9131785714284</v>
      </c>
      <c r="EW522">
        <v>5.00078</v>
      </c>
      <c r="EX522">
        <v>15591.27857142857</v>
      </c>
      <c r="EY522">
        <v>16379.81071428571</v>
      </c>
      <c r="EZ522">
        <v>50.42835714285714</v>
      </c>
      <c r="FA522">
        <v>51.85025</v>
      </c>
      <c r="FB522">
        <v>50.84128571428572</v>
      </c>
      <c r="FC522">
        <v>51.12028571428571</v>
      </c>
      <c r="FD522">
        <v>50.96846428571428</v>
      </c>
      <c r="FE522">
        <v>1955.126071428572</v>
      </c>
      <c r="FF522">
        <v>39.89107142857144</v>
      </c>
      <c r="FG522">
        <v>0</v>
      </c>
      <c r="FH522">
        <v>1694450902.5</v>
      </c>
      <c r="FI522">
        <v>0</v>
      </c>
      <c r="FJ522">
        <v>678.0114615384615</v>
      </c>
      <c r="FK522">
        <v>16.65203415533316</v>
      </c>
      <c r="FL522">
        <v>306.2905979040388</v>
      </c>
      <c r="FM522">
        <v>15593</v>
      </c>
      <c r="FN522">
        <v>15</v>
      </c>
      <c r="FO522">
        <v>1694448160</v>
      </c>
      <c r="FP522" t="s">
        <v>1407</v>
      </c>
      <c r="FQ522">
        <v>1694448153.5</v>
      </c>
      <c r="FR522">
        <v>1694448160</v>
      </c>
      <c r="FS522">
        <v>7</v>
      </c>
      <c r="FT522">
        <v>0.018</v>
      </c>
      <c r="FU522">
        <v>0.03</v>
      </c>
      <c r="FV522">
        <v>-26.277</v>
      </c>
      <c r="FW522">
        <v>-3.759</v>
      </c>
      <c r="FX522">
        <v>420</v>
      </c>
      <c r="FY522">
        <v>21</v>
      </c>
      <c r="FZ522">
        <v>0.18</v>
      </c>
      <c r="GA522">
        <v>0.04</v>
      </c>
      <c r="GB522">
        <v>11.28048525</v>
      </c>
      <c r="GC522">
        <v>22.35549106941836</v>
      </c>
      <c r="GD522">
        <v>2.150769625532901</v>
      </c>
      <c r="GE522">
        <v>0</v>
      </c>
      <c r="GF522">
        <v>6.35643225</v>
      </c>
      <c r="GG522">
        <v>0.3156647279549457</v>
      </c>
      <c r="GH522">
        <v>0.0303984347037393</v>
      </c>
      <c r="GI522">
        <v>1</v>
      </c>
      <c r="GJ522">
        <v>1</v>
      </c>
      <c r="GK522">
        <v>2</v>
      </c>
      <c r="GL522" t="s">
        <v>438</v>
      </c>
      <c r="GM522">
        <v>3.10496</v>
      </c>
      <c r="GN522">
        <v>2.75846</v>
      </c>
      <c r="GO522">
        <v>0.021933</v>
      </c>
      <c r="GP522">
        <v>0.0143095</v>
      </c>
      <c r="GQ522">
        <v>0.117879</v>
      </c>
      <c r="GR522">
        <v>0.0893752</v>
      </c>
      <c r="GS522">
        <v>24588.9</v>
      </c>
      <c r="GT522">
        <v>23329.9</v>
      </c>
      <c r="GU522">
        <v>25730.6</v>
      </c>
      <c r="GV522">
        <v>24050.2</v>
      </c>
      <c r="GW522">
        <v>36492.4</v>
      </c>
      <c r="GX522">
        <v>32091.3</v>
      </c>
      <c r="GY522">
        <v>45033.3</v>
      </c>
      <c r="GZ522">
        <v>38130</v>
      </c>
      <c r="HA522">
        <v>1.73657</v>
      </c>
      <c r="HB522">
        <v>1.60028</v>
      </c>
      <c r="HC522">
        <v>-0.07164479999999999</v>
      </c>
      <c r="HD522">
        <v>0</v>
      </c>
      <c r="HE522">
        <v>32.7473</v>
      </c>
      <c r="HF522">
        <v>999.9</v>
      </c>
      <c r="HG522">
        <v>45.8</v>
      </c>
      <c r="HH522">
        <v>32.4</v>
      </c>
      <c r="HI522">
        <v>26.5174</v>
      </c>
      <c r="HJ522">
        <v>61.4053</v>
      </c>
      <c r="HK522">
        <v>23.6418</v>
      </c>
      <c r="HL522">
        <v>1</v>
      </c>
      <c r="HM522">
        <v>1.50417</v>
      </c>
      <c r="HN522">
        <v>9.28105</v>
      </c>
      <c r="HO522">
        <v>20.067</v>
      </c>
      <c r="HP522">
        <v>5.20681</v>
      </c>
      <c r="HQ522">
        <v>11.992</v>
      </c>
      <c r="HR522">
        <v>4.9608</v>
      </c>
      <c r="HS522">
        <v>3.27433</v>
      </c>
      <c r="HT522">
        <v>9999</v>
      </c>
      <c r="HU522">
        <v>9999</v>
      </c>
      <c r="HV522">
        <v>9999</v>
      </c>
      <c r="HW522">
        <v>165.1</v>
      </c>
      <c r="HX522">
        <v>1.86372</v>
      </c>
      <c r="HY522">
        <v>1.85979</v>
      </c>
      <c r="HZ522">
        <v>1.85806</v>
      </c>
      <c r="IA522">
        <v>1.85945</v>
      </c>
      <c r="IB522">
        <v>1.85959</v>
      </c>
      <c r="IC522">
        <v>1.85806</v>
      </c>
      <c r="ID522">
        <v>1.85715</v>
      </c>
      <c r="IE522">
        <v>1.85211</v>
      </c>
      <c r="IF522">
        <v>0</v>
      </c>
      <c r="IG522">
        <v>0</v>
      </c>
      <c r="IH522">
        <v>0</v>
      </c>
      <c r="II522">
        <v>0</v>
      </c>
      <c r="IJ522" t="s">
        <v>433</v>
      </c>
      <c r="IK522" t="s">
        <v>434</v>
      </c>
      <c r="IL522" t="s">
        <v>435</v>
      </c>
      <c r="IM522" t="s">
        <v>435</v>
      </c>
      <c r="IN522" t="s">
        <v>435</v>
      </c>
      <c r="IO522" t="s">
        <v>435</v>
      </c>
      <c r="IP522">
        <v>0</v>
      </c>
      <c r="IQ522">
        <v>100</v>
      </c>
      <c r="IR522">
        <v>100</v>
      </c>
      <c r="IS522">
        <v>-18.916</v>
      </c>
      <c r="IT522">
        <v>-3.8957</v>
      </c>
      <c r="IU522">
        <v>-16.5905</v>
      </c>
      <c r="IV522">
        <v>-0.025043</v>
      </c>
      <c r="IW522">
        <v>8.203140000000001E-06</v>
      </c>
      <c r="IX522">
        <v>-1.60171E-09</v>
      </c>
      <c r="IY522">
        <v>-3.895706883713562</v>
      </c>
      <c r="IZ522">
        <v>0</v>
      </c>
      <c r="JA522">
        <v>0</v>
      </c>
      <c r="JB522">
        <v>0</v>
      </c>
      <c r="JC522">
        <v>4</v>
      </c>
      <c r="JD522">
        <v>1967</v>
      </c>
      <c r="JE522">
        <v>1</v>
      </c>
      <c r="JF522">
        <v>28</v>
      </c>
      <c r="JG522">
        <v>45.8</v>
      </c>
      <c r="JH522">
        <v>45.7</v>
      </c>
      <c r="JI522">
        <v>0.3125</v>
      </c>
      <c r="JJ522">
        <v>2.69409</v>
      </c>
      <c r="JK522">
        <v>1.49658</v>
      </c>
      <c r="JL522">
        <v>2.3999</v>
      </c>
      <c r="JM522">
        <v>1.54907</v>
      </c>
      <c r="JN522">
        <v>2.41333</v>
      </c>
      <c r="JO522">
        <v>35.0364</v>
      </c>
      <c r="JP522">
        <v>13.8781</v>
      </c>
      <c r="JQ522">
        <v>18</v>
      </c>
      <c r="JR522">
        <v>499.865</v>
      </c>
      <c r="JS522">
        <v>420.552</v>
      </c>
      <c r="JT522">
        <v>25.5236</v>
      </c>
      <c r="JU522">
        <v>44.145</v>
      </c>
      <c r="JV522">
        <v>30</v>
      </c>
      <c r="JW522">
        <v>43.7422</v>
      </c>
      <c r="JX522">
        <v>43.5511</v>
      </c>
      <c r="JY522">
        <v>6.21804</v>
      </c>
      <c r="JZ522">
        <v>0</v>
      </c>
      <c r="KA522">
        <v>42.2184</v>
      </c>
      <c r="KB522">
        <v>20.1428</v>
      </c>
      <c r="KC522">
        <v>32.3052</v>
      </c>
      <c r="KD522">
        <v>22.2</v>
      </c>
      <c r="KE522">
        <v>98.38039999999999</v>
      </c>
      <c r="KF522">
        <v>91.8806</v>
      </c>
    </row>
    <row r="523" spans="1:292">
      <c r="A523">
        <v>505</v>
      </c>
      <c r="B523">
        <v>1694450999</v>
      </c>
      <c r="C523">
        <v>16918.5</v>
      </c>
      <c r="D523" t="s">
        <v>1454</v>
      </c>
      <c r="E523" t="s">
        <v>1455</v>
      </c>
      <c r="F523">
        <v>5</v>
      </c>
      <c r="G523" t="s">
        <v>1406</v>
      </c>
      <c r="H523">
        <v>1694450991</v>
      </c>
      <c r="I523">
        <f>(J523)/1000</f>
        <v>0</v>
      </c>
      <c r="J523">
        <f>IF(DO523, AM523, AG523)</f>
        <v>0</v>
      </c>
      <c r="K523">
        <f>IF(DO523, AH523, AF523)</f>
        <v>0</v>
      </c>
      <c r="L523">
        <f>DQ523 - IF(AT523&gt;1, K523*DK523*100.0/(AV523*EE523), 0)</f>
        <v>0</v>
      </c>
      <c r="M523">
        <f>((S523-I523/2)*L523-K523)/(S523+I523/2)</f>
        <v>0</v>
      </c>
      <c r="N523">
        <f>M523*(DX523+DY523)/1000.0</f>
        <v>0</v>
      </c>
      <c r="O523">
        <f>(DQ523 - IF(AT523&gt;1, K523*DK523*100.0/(AV523*EE523), 0))*(DX523+DY523)/1000.0</f>
        <v>0</v>
      </c>
      <c r="P523">
        <f>2.0/((1/R523-1/Q523)+SIGN(R523)*SQRT((1/R523-1/Q523)*(1/R523-1/Q523) + 4*DL523/((DL523+1)*(DL523+1))*(2*1/R523*1/Q523-1/Q523*1/Q523)))</f>
        <v>0</v>
      </c>
      <c r="Q523">
        <f>IF(LEFT(DM523,1)&lt;&gt;"0",IF(LEFT(DM523,1)="1",3.0,DN523),$D$5+$E$5*(EE523*DX523/($K$5*1000))+$F$5*(EE523*DX523/($K$5*1000))*MAX(MIN(DK523,$J$5),$I$5)*MAX(MIN(DK523,$J$5),$I$5)+$G$5*MAX(MIN(DK523,$J$5),$I$5)*(EE523*DX523/($K$5*1000))+$H$5*(EE523*DX523/($K$5*1000))*(EE523*DX523/($K$5*1000)))</f>
        <v>0</v>
      </c>
      <c r="R523">
        <f>I523*(1000-(1000*0.61365*exp(17.502*V523/(240.97+V523))/(DX523+DY523)+DS523)/2)/(1000*0.61365*exp(17.502*V523/(240.97+V523))/(DX523+DY523)-DS523)</f>
        <v>0</v>
      </c>
      <c r="S523">
        <f>1/((DL523+1)/(P523/1.6)+1/(Q523/1.37)) + DL523/((DL523+1)/(P523/1.6) + DL523/(Q523/1.37))</f>
        <v>0</v>
      </c>
      <c r="T523">
        <f>(DG523*DJ523)</f>
        <v>0</v>
      </c>
      <c r="U523">
        <f>(DZ523+(T523+2*0.95*5.67E-8*(((DZ523+$B$9)+273)^4-(DZ523+273)^4)-44100*I523)/(1.84*29.3*Q523+8*0.95*5.67E-8*(DZ523+273)^3))</f>
        <v>0</v>
      </c>
      <c r="V523">
        <f>($C$9*EA523+$D$9*EB523+$E$9*U523)</f>
        <v>0</v>
      </c>
      <c r="W523">
        <f>0.61365*exp(17.502*V523/(240.97+V523))</f>
        <v>0</v>
      </c>
      <c r="X523">
        <f>(Y523/Z523*100)</f>
        <v>0</v>
      </c>
      <c r="Y523">
        <f>DS523*(DX523+DY523)/1000</f>
        <v>0</v>
      </c>
      <c r="Z523">
        <f>0.61365*exp(17.502*DZ523/(240.97+DZ523))</f>
        <v>0</v>
      </c>
      <c r="AA523">
        <f>(W523-DS523*(DX523+DY523)/1000)</f>
        <v>0</v>
      </c>
      <c r="AB523">
        <f>(-I523*44100)</f>
        <v>0</v>
      </c>
      <c r="AC523">
        <f>2*29.3*Q523*0.92*(DZ523-V523)</f>
        <v>0</v>
      </c>
      <c r="AD523">
        <f>2*0.95*5.67E-8*(((DZ523+$B$9)+273)^4-(V523+273)^4)</f>
        <v>0</v>
      </c>
      <c r="AE523">
        <f>T523+AD523+AB523+AC523</f>
        <v>0</v>
      </c>
      <c r="AF523">
        <f>DW523*AT523*(DR523-DQ523*(1000-AT523*DT523)/(1000-AT523*DS523))/(100*DK523)</f>
        <v>0</v>
      </c>
      <c r="AG523">
        <f>1000*DW523*AT523*(DS523-DT523)/(100*DK523*(1000-AT523*DS523))</f>
        <v>0</v>
      </c>
      <c r="AH523">
        <f>(AI523 - AJ523 - DX523*1E3/(8.314*(DZ523+273.15)) * AL523/DW523 * AK523) * DW523/(100*DK523) * (1000 - DT523)/1000</f>
        <v>0</v>
      </c>
      <c r="AI523">
        <v>428.8709429585581</v>
      </c>
      <c r="AJ523">
        <v>389.4007272727274</v>
      </c>
      <c r="AK523">
        <v>-0.05234966305716834</v>
      </c>
      <c r="AL523">
        <v>66.03440278671772</v>
      </c>
      <c r="AM523">
        <f>(AO523 - AN523 + DX523*1E3/(8.314*(DZ523+273.15)) * AQ523/DW523 * AP523) * DW523/(100*DK523) * 1000/(1000 - AO523)</f>
        <v>0</v>
      </c>
      <c r="AN523">
        <v>20.14590458513801</v>
      </c>
      <c r="AO523">
        <v>27.44247939393938</v>
      </c>
      <c r="AP523">
        <v>-0.02732682952790664</v>
      </c>
      <c r="AQ523">
        <v>102.5964003411266</v>
      </c>
      <c r="AR523">
        <v>0</v>
      </c>
      <c r="AS523">
        <v>0</v>
      </c>
      <c r="AT523">
        <f>IF(AR523*$H$15&gt;=AV523,1.0,(AV523/(AV523-AR523*$H$15)))</f>
        <v>0</v>
      </c>
      <c r="AU523">
        <f>(AT523-1)*100</f>
        <v>0</v>
      </c>
      <c r="AV523">
        <f>MAX(0,($B$15+$C$15*EE523)/(1+$D$15*EE523)*DX523/(DZ523+273)*$E$15)</f>
        <v>0</v>
      </c>
      <c r="AW523" t="s">
        <v>429</v>
      </c>
      <c r="AX523" t="s">
        <v>429</v>
      </c>
      <c r="AY523">
        <v>0</v>
      </c>
      <c r="AZ523">
        <v>0</v>
      </c>
      <c r="BA523">
        <f>1-AY523/AZ523</f>
        <v>0</v>
      </c>
      <c r="BB523">
        <v>0</v>
      </c>
      <c r="BC523" t="s">
        <v>429</v>
      </c>
      <c r="BD523" t="s">
        <v>429</v>
      </c>
      <c r="BE523">
        <v>0</v>
      </c>
      <c r="BF523">
        <v>0</v>
      </c>
      <c r="BG523">
        <f>1-BE523/BF523</f>
        <v>0</v>
      </c>
      <c r="BH523">
        <v>0.5</v>
      </c>
      <c r="BI523">
        <f>DH523</f>
        <v>0</v>
      </c>
      <c r="BJ523">
        <f>K523</f>
        <v>0</v>
      </c>
      <c r="BK523">
        <f>BG523*BH523*BI523</f>
        <v>0</v>
      </c>
      <c r="BL523">
        <f>(BJ523-BB523)/BI523</f>
        <v>0</v>
      </c>
      <c r="BM523">
        <f>(AZ523-BF523)/BF523</f>
        <v>0</v>
      </c>
      <c r="BN523">
        <f>AY523/(BA523+AY523/BF523)</f>
        <v>0</v>
      </c>
      <c r="BO523" t="s">
        <v>429</v>
      </c>
      <c r="BP523">
        <v>0</v>
      </c>
      <c r="BQ523">
        <f>IF(BP523&lt;&gt;0, BP523, BN523)</f>
        <v>0</v>
      </c>
      <c r="BR523">
        <f>1-BQ523/BF523</f>
        <v>0</v>
      </c>
      <c r="BS523">
        <f>(BF523-BE523)/(BF523-BQ523)</f>
        <v>0</v>
      </c>
      <c r="BT523">
        <f>(AZ523-BF523)/(AZ523-BQ523)</f>
        <v>0</v>
      </c>
      <c r="BU523">
        <f>(BF523-BE523)/(BF523-AY523)</f>
        <v>0</v>
      </c>
      <c r="BV523">
        <f>(AZ523-BF523)/(AZ523-AY523)</f>
        <v>0</v>
      </c>
      <c r="BW523">
        <f>(BS523*BQ523/BE523)</f>
        <v>0</v>
      </c>
      <c r="BX523">
        <f>(1-BW523)</f>
        <v>0</v>
      </c>
      <c r="DG523">
        <f>$B$13*EF523+$C$13*EG523+$F$13*ER523*(1-EU523)</f>
        <v>0</v>
      </c>
      <c r="DH523">
        <f>DG523*DI523</f>
        <v>0</v>
      </c>
      <c r="DI523">
        <f>($B$13*$D$11+$C$13*$D$11+$F$13*((FE523+EW523)/MAX(FE523+EW523+FF523, 0.1)*$I$11+FF523/MAX(FE523+EW523+FF523, 0.1)*$J$11))/($B$13+$C$13+$F$13)</f>
        <v>0</v>
      </c>
      <c r="DJ523">
        <f>($B$13*$K$11+$C$13*$K$11+$F$13*((FE523+EW523)/MAX(FE523+EW523+FF523, 0.1)*$P$11+FF523/MAX(FE523+EW523+FF523, 0.1)*$Q$11))/($B$13+$C$13+$F$13)</f>
        <v>0</v>
      </c>
      <c r="DK523">
        <v>4.8</v>
      </c>
      <c r="DL523">
        <v>0.5</v>
      </c>
      <c r="DM523" t="s">
        <v>430</v>
      </c>
      <c r="DN523">
        <v>2</v>
      </c>
      <c r="DO523" t="b">
        <v>1</v>
      </c>
      <c r="DP523">
        <v>1694450991</v>
      </c>
      <c r="DQ523">
        <v>378.9927741935483</v>
      </c>
      <c r="DR523">
        <v>420.1845806451613</v>
      </c>
      <c r="DS523">
        <v>27.60596774193548</v>
      </c>
      <c r="DT523">
        <v>20.40947741935484</v>
      </c>
      <c r="DU523">
        <v>404.4767096774194</v>
      </c>
      <c r="DV523">
        <v>31.50167096774193</v>
      </c>
      <c r="DW523">
        <v>499.9306451612903</v>
      </c>
      <c r="DX523">
        <v>84.35456774193547</v>
      </c>
      <c r="DY523">
        <v>0.09986570322580646</v>
      </c>
      <c r="DZ523">
        <v>31.23971935483871</v>
      </c>
      <c r="EA523">
        <v>31.33688709677419</v>
      </c>
      <c r="EB523">
        <v>999.9000000000003</v>
      </c>
      <c r="EC523">
        <v>0</v>
      </c>
      <c r="ED523">
        <v>0</v>
      </c>
      <c r="EE523">
        <v>9995.62741935484</v>
      </c>
      <c r="EF523">
        <v>0</v>
      </c>
      <c r="EG523">
        <v>1879.903225806451</v>
      </c>
      <c r="EH523">
        <v>-41.19180322580645</v>
      </c>
      <c r="EI523">
        <v>389.7524516129033</v>
      </c>
      <c r="EJ523">
        <v>428.9391935483871</v>
      </c>
      <c r="EK523">
        <v>7.196480967741936</v>
      </c>
      <c r="EL523">
        <v>420.1845806451613</v>
      </c>
      <c r="EM523">
        <v>20.40947741935484</v>
      </c>
      <c r="EN523">
        <v>2.328689032258064</v>
      </c>
      <c r="EO523">
        <v>1.721632903225806</v>
      </c>
      <c r="EP523">
        <v>19.87617096774193</v>
      </c>
      <c r="EQ523">
        <v>15.0920935483871</v>
      </c>
      <c r="ER523">
        <v>2000.005806451613</v>
      </c>
      <c r="ES523">
        <v>0.9800062258064516</v>
      </c>
      <c r="ET523">
        <v>0.01999419677419355</v>
      </c>
      <c r="EU523">
        <v>0</v>
      </c>
      <c r="EV523">
        <v>699.6793548387097</v>
      </c>
      <c r="EW523">
        <v>5.000779999999999</v>
      </c>
      <c r="EX523">
        <v>16112.55483870967</v>
      </c>
      <c r="EY523">
        <v>16379.71935483871</v>
      </c>
      <c r="EZ523">
        <v>50.27406451612904</v>
      </c>
      <c r="FA523">
        <v>51.71951612903224</v>
      </c>
      <c r="FB523">
        <v>50.52196774193547</v>
      </c>
      <c r="FC523">
        <v>50.95538709677418</v>
      </c>
      <c r="FD523">
        <v>50.74367741935482</v>
      </c>
      <c r="FE523">
        <v>1955.115806451613</v>
      </c>
      <c r="FF523">
        <v>39.89000000000002</v>
      </c>
      <c r="FG523">
        <v>0</v>
      </c>
      <c r="FH523">
        <v>1694450999.7</v>
      </c>
      <c r="FI523">
        <v>0</v>
      </c>
      <c r="FJ523">
        <v>699.7753846153845</v>
      </c>
      <c r="FK523">
        <v>6.354051299181586</v>
      </c>
      <c r="FL523">
        <v>186.9572650406005</v>
      </c>
      <c r="FM523">
        <v>16114.90384615385</v>
      </c>
      <c r="FN523">
        <v>15</v>
      </c>
      <c r="FO523">
        <v>1694448160</v>
      </c>
      <c r="FP523" t="s">
        <v>1407</v>
      </c>
      <c r="FQ523">
        <v>1694448153.5</v>
      </c>
      <c r="FR523">
        <v>1694448160</v>
      </c>
      <c r="FS523">
        <v>7</v>
      </c>
      <c r="FT523">
        <v>0.018</v>
      </c>
      <c r="FU523">
        <v>0.03</v>
      </c>
      <c r="FV523">
        <v>-26.277</v>
      </c>
      <c r="FW523">
        <v>-3.759</v>
      </c>
      <c r="FX523">
        <v>420</v>
      </c>
      <c r="FY523">
        <v>21</v>
      </c>
      <c r="FZ523">
        <v>0.18</v>
      </c>
      <c r="GA523">
        <v>0.04</v>
      </c>
      <c r="GB523">
        <v>-41.09097073170732</v>
      </c>
      <c r="GC523">
        <v>-2.5220006968641</v>
      </c>
      <c r="GD523">
        <v>0.2523007644235998</v>
      </c>
      <c r="GE523">
        <v>0</v>
      </c>
      <c r="GF523">
        <v>7.120234634146343</v>
      </c>
      <c r="GG523">
        <v>1.830855888501729</v>
      </c>
      <c r="GH523">
        <v>0.1823514945546912</v>
      </c>
      <c r="GI523">
        <v>0</v>
      </c>
      <c r="GJ523">
        <v>0</v>
      </c>
      <c r="GK523">
        <v>2</v>
      </c>
      <c r="GL523" t="s">
        <v>771</v>
      </c>
      <c r="GM523">
        <v>3.10463</v>
      </c>
      <c r="GN523">
        <v>2.75785</v>
      </c>
      <c r="GO523">
        <v>0.0770465</v>
      </c>
      <c r="GP523">
        <v>0.0793775</v>
      </c>
      <c r="GQ523">
        <v>0.118426</v>
      </c>
      <c r="GR523">
        <v>0.087117</v>
      </c>
      <c r="GS523">
        <v>23206</v>
      </c>
      <c r="GT523">
        <v>21794.7</v>
      </c>
      <c r="GU523">
        <v>25728.8</v>
      </c>
      <c r="GV523">
        <v>24050</v>
      </c>
      <c r="GW523">
        <v>36475.5</v>
      </c>
      <c r="GX523">
        <v>32176.4</v>
      </c>
      <c r="GY523">
        <v>45031.6</v>
      </c>
      <c r="GZ523">
        <v>38129.7</v>
      </c>
      <c r="HA523">
        <v>1.73678</v>
      </c>
      <c r="HB523">
        <v>1.5993</v>
      </c>
      <c r="HC523">
        <v>-0.0839308</v>
      </c>
      <c r="HD523">
        <v>0</v>
      </c>
      <c r="HE523">
        <v>32.6693</v>
      </c>
      <c r="HF523">
        <v>999.9</v>
      </c>
      <c r="HG523">
        <v>45.6</v>
      </c>
      <c r="HH523">
        <v>32.4</v>
      </c>
      <c r="HI523">
        <v>26.4055</v>
      </c>
      <c r="HJ523">
        <v>61.3953</v>
      </c>
      <c r="HK523">
        <v>23.6378</v>
      </c>
      <c r="HL523">
        <v>1</v>
      </c>
      <c r="HM523">
        <v>1.5063</v>
      </c>
      <c r="HN523">
        <v>9.28105</v>
      </c>
      <c r="HO523">
        <v>20.0675</v>
      </c>
      <c r="HP523">
        <v>5.20786</v>
      </c>
      <c r="HQ523">
        <v>11.992</v>
      </c>
      <c r="HR523">
        <v>4.96135</v>
      </c>
      <c r="HS523">
        <v>3.27518</v>
      </c>
      <c r="HT523">
        <v>9999</v>
      </c>
      <c r="HU523">
        <v>9999</v>
      </c>
      <c r="HV523">
        <v>9999</v>
      </c>
      <c r="HW523">
        <v>165.1</v>
      </c>
      <c r="HX523">
        <v>1.86374</v>
      </c>
      <c r="HY523">
        <v>1.85977</v>
      </c>
      <c r="HZ523">
        <v>1.85806</v>
      </c>
      <c r="IA523">
        <v>1.85949</v>
      </c>
      <c r="IB523">
        <v>1.85959</v>
      </c>
      <c r="IC523">
        <v>1.85806</v>
      </c>
      <c r="ID523">
        <v>1.85713</v>
      </c>
      <c r="IE523">
        <v>1.85211</v>
      </c>
      <c r="IF523">
        <v>0</v>
      </c>
      <c r="IG523">
        <v>0</v>
      </c>
      <c r="IH523">
        <v>0</v>
      </c>
      <c r="II523">
        <v>0</v>
      </c>
      <c r="IJ523" t="s">
        <v>433</v>
      </c>
      <c r="IK523" t="s">
        <v>434</v>
      </c>
      <c r="IL523" t="s">
        <v>435</v>
      </c>
      <c r="IM523" t="s">
        <v>435</v>
      </c>
      <c r="IN523" t="s">
        <v>435</v>
      </c>
      <c r="IO523" t="s">
        <v>435</v>
      </c>
      <c r="IP523">
        <v>0</v>
      </c>
      <c r="IQ523">
        <v>100</v>
      </c>
      <c r="IR523">
        <v>100</v>
      </c>
      <c r="IS523">
        <v>-25.477</v>
      </c>
      <c r="IT523">
        <v>-3.8957</v>
      </c>
      <c r="IU523">
        <v>-16.5905</v>
      </c>
      <c r="IV523">
        <v>-0.025043</v>
      </c>
      <c r="IW523">
        <v>8.203140000000001E-06</v>
      </c>
      <c r="IX523">
        <v>-1.60171E-09</v>
      </c>
      <c r="IY523">
        <v>-3.895706883713562</v>
      </c>
      <c r="IZ523">
        <v>0</v>
      </c>
      <c r="JA523">
        <v>0</v>
      </c>
      <c r="JB523">
        <v>0</v>
      </c>
      <c r="JC523">
        <v>4</v>
      </c>
      <c r="JD523">
        <v>1967</v>
      </c>
      <c r="JE523">
        <v>1</v>
      </c>
      <c r="JF523">
        <v>28</v>
      </c>
      <c r="JG523">
        <v>47.4</v>
      </c>
      <c r="JH523">
        <v>47.3</v>
      </c>
      <c r="JI523">
        <v>1.20483</v>
      </c>
      <c r="JJ523">
        <v>2.65625</v>
      </c>
      <c r="JK523">
        <v>1.49658</v>
      </c>
      <c r="JL523">
        <v>2.3999</v>
      </c>
      <c r="JM523">
        <v>1.54907</v>
      </c>
      <c r="JN523">
        <v>2.4231</v>
      </c>
      <c r="JO523">
        <v>35.0825</v>
      </c>
      <c r="JP523">
        <v>13.8694</v>
      </c>
      <c r="JQ523">
        <v>18</v>
      </c>
      <c r="JR523">
        <v>500.3</v>
      </c>
      <c r="JS523">
        <v>420.207</v>
      </c>
      <c r="JT523">
        <v>25.4806</v>
      </c>
      <c r="JU523">
        <v>44.1593</v>
      </c>
      <c r="JV523">
        <v>30.0002</v>
      </c>
      <c r="JW523">
        <v>43.7916</v>
      </c>
      <c r="JX523">
        <v>43.6014</v>
      </c>
      <c r="JY523">
        <v>24.211</v>
      </c>
      <c r="JZ523">
        <v>8.5823</v>
      </c>
      <c r="KA523">
        <v>41.4687</v>
      </c>
      <c r="KB523">
        <v>20.4279</v>
      </c>
      <c r="KC523">
        <v>420.065</v>
      </c>
      <c r="KD523">
        <v>19.8848</v>
      </c>
      <c r="KE523">
        <v>98.37560000000001</v>
      </c>
      <c r="KF523">
        <v>91.87990000000001</v>
      </c>
    </row>
    <row r="524" spans="1:292">
      <c r="A524">
        <v>506</v>
      </c>
      <c r="B524">
        <v>1694451004</v>
      </c>
      <c r="C524">
        <v>16923.5</v>
      </c>
      <c r="D524" t="s">
        <v>1456</v>
      </c>
      <c r="E524" t="s">
        <v>1457</v>
      </c>
      <c r="F524">
        <v>5</v>
      </c>
      <c r="G524" t="s">
        <v>1406</v>
      </c>
      <c r="H524">
        <v>1694450996.155172</v>
      </c>
      <c r="I524">
        <f>(J524)/1000</f>
        <v>0</v>
      </c>
      <c r="J524">
        <f>IF(DO524, AM524, AG524)</f>
        <v>0</v>
      </c>
      <c r="K524">
        <f>IF(DO524, AH524, AF524)</f>
        <v>0</v>
      </c>
      <c r="L524">
        <f>DQ524 - IF(AT524&gt;1, K524*DK524*100.0/(AV524*EE524), 0)</f>
        <v>0</v>
      </c>
      <c r="M524">
        <f>((S524-I524/2)*L524-K524)/(S524+I524/2)</f>
        <v>0</v>
      </c>
      <c r="N524">
        <f>M524*(DX524+DY524)/1000.0</f>
        <v>0</v>
      </c>
      <c r="O524">
        <f>(DQ524 - IF(AT524&gt;1, K524*DK524*100.0/(AV524*EE524), 0))*(DX524+DY524)/1000.0</f>
        <v>0</v>
      </c>
      <c r="P524">
        <f>2.0/((1/R524-1/Q524)+SIGN(R524)*SQRT((1/R524-1/Q524)*(1/R524-1/Q524) + 4*DL524/((DL524+1)*(DL524+1))*(2*1/R524*1/Q524-1/Q524*1/Q524)))</f>
        <v>0</v>
      </c>
      <c r="Q524">
        <f>IF(LEFT(DM524,1)&lt;&gt;"0",IF(LEFT(DM524,1)="1",3.0,DN524),$D$5+$E$5*(EE524*DX524/($K$5*1000))+$F$5*(EE524*DX524/($K$5*1000))*MAX(MIN(DK524,$J$5),$I$5)*MAX(MIN(DK524,$J$5),$I$5)+$G$5*MAX(MIN(DK524,$J$5),$I$5)*(EE524*DX524/($K$5*1000))+$H$5*(EE524*DX524/($K$5*1000))*(EE524*DX524/($K$5*1000)))</f>
        <v>0</v>
      </c>
      <c r="R524">
        <f>I524*(1000-(1000*0.61365*exp(17.502*V524/(240.97+V524))/(DX524+DY524)+DS524)/2)/(1000*0.61365*exp(17.502*V524/(240.97+V524))/(DX524+DY524)-DS524)</f>
        <v>0</v>
      </c>
      <c r="S524">
        <f>1/((DL524+1)/(P524/1.6)+1/(Q524/1.37)) + DL524/((DL524+1)/(P524/1.6) + DL524/(Q524/1.37))</f>
        <v>0</v>
      </c>
      <c r="T524">
        <f>(DG524*DJ524)</f>
        <v>0</v>
      </c>
      <c r="U524">
        <f>(DZ524+(T524+2*0.95*5.67E-8*(((DZ524+$B$9)+273)^4-(DZ524+273)^4)-44100*I524)/(1.84*29.3*Q524+8*0.95*5.67E-8*(DZ524+273)^3))</f>
        <v>0</v>
      </c>
      <c r="V524">
        <f>($C$9*EA524+$D$9*EB524+$E$9*U524)</f>
        <v>0</v>
      </c>
      <c r="W524">
        <f>0.61365*exp(17.502*V524/(240.97+V524))</f>
        <v>0</v>
      </c>
      <c r="X524">
        <f>(Y524/Z524*100)</f>
        <v>0</v>
      </c>
      <c r="Y524">
        <f>DS524*(DX524+DY524)/1000</f>
        <v>0</v>
      </c>
      <c r="Z524">
        <f>0.61365*exp(17.502*DZ524/(240.97+DZ524))</f>
        <v>0</v>
      </c>
      <c r="AA524">
        <f>(W524-DS524*(DX524+DY524)/1000)</f>
        <v>0</v>
      </c>
      <c r="AB524">
        <f>(-I524*44100)</f>
        <v>0</v>
      </c>
      <c r="AC524">
        <f>2*29.3*Q524*0.92*(DZ524-V524)</f>
        <v>0</v>
      </c>
      <c r="AD524">
        <f>2*0.95*5.67E-8*(((DZ524+$B$9)+273)^4-(V524+273)^4)</f>
        <v>0</v>
      </c>
      <c r="AE524">
        <f>T524+AD524+AB524+AC524</f>
        <v>0</v>
      </c>
      <c r="AF524">
        <f>DW524*AT524*(DR524-DQ524*(1000-AT524*DT524)/(1000-AT524*DS524))/(100*DK524)</f>
        <v>0</v>
      </c>
      <c r="AG524">
        <f>1000*DW524*AT524*(DS524-DT524)/(100*DK524*(1000-AT524*DS524))</f>
        <v>0</v>
      </c>
      <c r="AH524">
        <f>(AI524 - AJ524 - DX524*1E3/(8.314*(DZ524+273.15)) * AL524/DW524 * AK524) * DW524/(100*DK524) * (1000 - DT524)/1000</f>
        <v>0</v>
      </c>
      <c r="AI524">
        <v>428.8771901347378</v>
      </c>
      <c r="AJ524">
        <v>389.1076303030302</v>
      </c>
      <c r="AK524">
        <v>-0.0561972869174617</v>
      </c>
      <c r="AL524">
        <v>66.03440278671772</v>
      </c>
      <c r="AM524">
        <f>(AO524 - AN524 + DX524*1E3/(8.314*(DZ524+273.15)) * AQ524/DW524 * AP524) * DW524/(100*DK524) * 1000/(1000 - AO524)</f>
        <v>0</v>
      </c>
      <c r="AN524">
        <v>20.02839782633929</v>
      </c>
      <c r="AO524">
        <v>27.33106969696969</v>
      </c>
      <c r="AP524">
        <v>-0.02222860224199116</v>
      </c>
      <c r="AQ524">
        <v>102.5964003411266</v>
      </c>
      <c r="AR524">
        <v>0</v>
      </c>
      <c r="AS524">
        <v>0</v>
      </c>
      <c r="AT524">
        <f>IF(AR524*$H$15&gt;=AV524,1.0,(AV524/(AV524-AR524*$H$15)))</f>
        <v>0</v>
      </c>
      <c r="AU524">
        <f>(AT524-1)*100</f>
        <v>0</v>
      </c>
      <c r="AV524">
        <f>MAX(0,($B$15+$C$15*EE524)/(1+$D$15*EE524)*DX524/(DZ524+273)*$E$15)</f>
        <v>0</v>
      </c>
      <c r="AW524" t="s">
        <v>429</v>
      </c>
      <c r="AX524" t="s">
        <v>429</v>
      </c>
      <c r="AY524">
        <v>0</v>
      </c>
      <c r="AZ524">
        <v>0</v>
      </c>
      <c r="BA524">
        <f>1-AY524/AZ524</f>
        <v>0</v>
      </c>
      <c r="BB524">
        <v>0</v>
      </c>
      <c r="BC524" t="s">
        <v>429</v>
      </c>
      <c r="BD524" t="s">
        <v>429</v>
      </c>
      <c r="BE524">
        <v>0</v>
      </c>
      <c r="BF524">
        <v>0</v>
      </c>
      <c r="BG524">
        <f>1-BE524/BF524</f>
        <v>0</v>
      </c>
      <c r="BH524">
        <v>0.5</v>
      </c>
      <c r="BI524">
        <f>DH524</f>
        <v>0</v>
      </c>
      <c r="BJ524">
        <f>K524</f>
        <v>0</v>
      </c>
      <c r="BK524">
        <f>BG524*BH524*BI524</f>
        <v>0</v>
      </c>
      <c r="BL524">
        <f>(BJ524-BB524)/BI524</f>
        <v>0</v>
      </c>
      <c r="BM524">
        <f>(AZ524-BF524)/BF524</f>
        <v>0</v>
      </c>
      <c r="BN524">
        <f>AY524/(BA524+AY524/BF524)</f>
        <v>0</v>
      </c>
      <c r="BO524" t="s">
        <v>429</v>
      </c>
      <c r="BP524">
        <v>0</v>
      </c>
      <c r="BQ524">
        <f>IF(BP524&lt;&gt;0, BP524, BN524)</f>
        <v>0</v>
      </c>
      <c r="BR524">
        <f>1-BQ524/BF524</f>
        <v>0</v>
      </c>
      <c r="BS524">
        <f>(BF524-BE524)/(BF524-BQ524)</f>
        <v>0</v>
      </c>
      <c r="BT524">
        <f>(AZ524-BF524)/(AZ524-BQ524)</f>
        <v>0</v>
      </c>
      <c r="BU524">
        <f>(BF524-BE524)/(BF524-AY524)</f>
        <v>0</v>
      </c>
      <c r="BV524">
        <f>(AZ524-BF524)/(AZ524-AY524)</f>
        <v>0</v>
      </c>
      <c r="BW524">
        <f>(BS524*BQ524/BE524)</f>
        <v>0</v>
      </c>
      <c r="BX524">
        <f>(1-BW524)</f>
        <v>0</v>
      </c>
      <c r="DG524">
        <f>$B$13*EF524+$C$13*EG524+$F$13*ER524*(1-EU524)</f>
        <v>0</v>
      </c>
      <c r="DH524">
        <f>DG524*DI524</f>
        <v>0</v>
      </c>
      <c r="DI524">
        <f>($B$13*$D$11+$C$13*$D$11+$F$13*((FE524+EW524)/MAX(FE524+EW524+FF524, 0.1)*$I$11+FF524/MAX(FE524+EW524+FF524, 0.1)*$J$11))/($B$13+$C$13+$F$13)</f>
        <v>0</v>
      </c>
      <c r="DJ524">
        <f>($B$13*$K$11+$C$13*$K$11+$F$13*((FE524+EW524)/MAX(FE524+EW524+FF524, 0.1)*$P$11+FF524/MAX(FE524+EW524+FF524, 0.1)*$Q$11))/($B$13+$C$13+$F$13)</f>
        <v>0</v>
      </c>
      <c r="DK524">
        <v>4.8</v>
      </c>
      <c r="DL524">
        <v>0.5</v>
      </c>
      <c r="DM524" t="s">
        <v>430</v>
      </c>
      <c r="DN524">
        <v>2</v>
      </c>
      <c r="DO524" t="b">
        <v>1</v>
      </c>
      <c r="DP524">
        <v>1694450996.155172</v>
      </c>
      <c r="DQ524">
        <v>378.7839655172415</v>
      </c>
      <c r="DR524">
        <v>420.3328275862069</v>
      </c>
      <c r="DS524">
        <v>27.50359310344827</v>
      </c>
      <c r="DT524">
        <v>20.19781724137931</v>
      </c>
      <c r="DU524">
        <v>404.2637241379311</v>
      </c>
      <c r="DV524">
        <v>31.3993</v>
      </c>
      <c r="DW524">
        <v>499.9215172413793</v>
      </c>
      <c r="DX524">
        <v>84.35428620689655</v>
      </c>
      <c r="DY524">
        <v>0.0997593275862069</v>
      </c>
      <c r="DZ524">
        <v>31.23583103448276</v>
      </c>
      <c r="EA524">
        <v>31.31899999999999</v>
      </c>
      <c r="EB524">
        <v>999.9000000000002</v>
      </c>
      <c r="EC524">
        <v>0</v>
      </c>
      <c r="ED524">
        <v>0</v>
      </c>
      <c r="EE524">
        <v>9999.894137931034</v>
      </c>
      <c r="EF524">
        <v>0</v>
      </c>
      <c r="EG524">
        <v>1881.035517241379</v>
      </c>
      <c r="EH524">
        <v>-41.5489275862069</v>
      </c>
      <c r="EI524">
        <v>389.4966206896551</v>
      </c>
      <c r="EJ524">
        <v>428.9978275862069</v>
      </c>
      <c r="EK524">
        <v>7.305773793103448</v>
      </c>
      <c r="EL524">
        <v>420.3328275862069</v>
      </c>
      <c r="EM524">
        <v>20.19781724137931</v>
      </c>
      <c r="EN524">
        <v>2.320045517241379</v>
      </c>
      <c r="EO524">
        <v>1.703772068965517</v>
      </c>
      <c r="EP524">
        <v>19.81615172413793</v>
      </c>
      <c r="EQ524">
        <v>14.93039655172414</v>
      </c>
      <c r="ER524">
        <v>1999.995862068966</v>
      </c>
      <c r="ES524">
        <v>0.9800058965517238</v>
      </c>
      <c r="ET524">
        <v>0.0199945275862069</v>
      </c>
      <c r="EU524">
        <v>0</v>
      </c>
      <c r="EV524">
        <v>700.2023103448277</v>
      </c>
      <c r="EW524">
        <v>5.00078</v>
      </c>
      <c r="EX524">
        <v>16127.45517241379</v>
      </c>
      <c r="EY524">
        <v>16379.64137931035</v>
      </c>
      <c r="EZ524">
        <v>50.25844827586207</v>
      </c>
      <c r="FA524">
        <v>51.71306896551722</v>
      </c>
      <c r="FB524">
        <v>50.55362068965517</v>
      </c>
      <c r="FC524">
        <v>50.93731034482758</v>
      </c>
      <c r="FD524">
        <v>50.68717241379309</v>
      </c>
      <c r="FE524">
        <v>1955.105862068966</v>
      </c>
      <c r="FF524">
        <v>39.89000000000001</v>
      </c>
      <c r="FG524">
        <v>0</v>
      </c>
      <c r="FH524">
        <v>1694451004.5</v>
      </c>
      <c r="FI524">
        <v>0</v>
      </c>
      <c r="FJ524">
        <v>700.254</v>
      </c>
      <c r="FK524">
        <v>6.302290589201563</v>
      </c>
      <c r="FL524">
        <v>144.0341878548174</v>
      </c>
      <c r="FM524">
        <v>16128.35384615384</v>
      </c>
      <c r="FN524">
        <v>15</v>
      </c>
      <c r="FO524">
        <v>1694448160</v>
      </c>
      <c r="FP524" t="s">
        <v>1407</v>
      </c>
      <c r="FQ524">
        <v>1694448153.5</v>
      </c>
      <c r="FR524">
        <v>1694448160</v>
      </c>
      <c r="FS524">
        <v>7</v>
      </c>
      <c r="FT524">
        <v>0.018</v>
      </c>
      <c r="FU524">
        <v>0.03</v>
      </c>
      <c r="FV524">
        <v>-26.277</v>
      </c>
      <c r="FW524">
        <v>-3.759</v>
      </c>
      <c r="FX524">
        <v>420</v>
      </c>
      <c r="FY524">
        <v>21</v>
      </c>
      <c r="FZ524">
        <v>0.18</v>
      </c>
      <c r="GA524">
        <v>0.04</v>
      </c>
      <c r="GB524">
        <v>-41.28718292682927</v>
      </c>
      <c r="GC524">
        <v>-3.089399999999954</v>
      </c>
      <c r="GD524">
        <v>0.3238450584826465</v>
      </c>
      <c r="GE524">
        <v>0</v>
      </c>
      <c r="GF524">
        <v>7.213053902439024</v>
      </c>
      <c r="GG524">
        <v>1.471317491289199</v>
      </c>
      <c r="GH524">
        <v>0.1539522445416276</v>
      </c>
      <c r="GI524">
        <v>0</v>
      </c>
      <c r="GJ524">
        <v>0</v>
      </c>
      <c r="GK524">
        <v>2</v>
      </c>
      <c r="GL524" t="s">
        <v>771</v>
      </c>
      <c r="GM524">
        <v>3.10465</v>
      </c>
      <c r="GN524">
        <v>2.75806</v>
      </c>
      <c r="GO524">
        <v>0.0770289</v>
      </c>
      <c r="GP524">
        <v>0.0796796</v>
      </c>
      <c r="GQ524">
        <v>0.118143</v>
      </c>
      <c r="GR524">
        <v>0.0868886</v>
      </c>
      <c r="GS524">
        <v>23206.4</v>
      </c>
      <c r="GT524">
        <v>21787.6</v>
      </c>
      <c r="GU524">
        <v>25728.7</v>
      </c>
      <c r="GV524">
        <v>24050.1</v>
      </c>
      <c r="GW524">
        <v>36486.9</v>
      </c>
      <c r="GX524">
        <v>32184.4</v>
      </c>
      <c r="GY524">
        <v>45031.5</v>
      </c>
      <c r="GZ524">
        <v>38129.7</v>
      </c>
      <c r="HA524">
        <v>1.73705</v>
      </c>
      <c r="HB524">
        <v>1.59923</v>
      </c>
      <c r="HC524">
        <v>-0.0853762</v>
      </c>
      <c r="HD524">
        <v>0</v>
      </c>
      <c r="HE524">
        <v>32.6693</v>
      </c>
      <c r="HF524">
        <v>999.9</v>
      </c>
      <c r="HG524">
        <v>45.6</v>
      </c>
      <c r="HH524">
        <v>32.4</v>
      </c>
      <c r="HI524">
        <v>26.4043</v>
      </c>
      <c r="HJ524">
        <v>61.4653</v>
      </c>
      <c r="HK524">
        <v>23.8061</v>
      </c>
      <c r="HL524">
        <v>1</v>
      </c>
      <c r="HM524">
        <v>1.50634</v>
      </c>
      <c r="HN524">
        <v>9.28105</v>
      </c>
      <c r="HO524">
        <v>20.0668</v>
      </c>
      <c r="HP524">
        <v>5.20351</v>
      </c>
      <c r="HQ524">
        <v>11.992</v>
      </c>
      <c r="HR524">
        <v>4.96005</v>
      </c>
      <c r="HS524">
        <v>3.27435</v>
      </c>
      <c r="HT524">
        <v>9999</v>
      </c>
      <c r="HU524">
        <v>9999</v>
      </c>
      <c r="HV524">
        <v>9999</v>
      </c>
      <c r="HW524">
        <v>165.1</v>
      </c>
      <c r="HX524">
        <v>1.86372</v>
      </c>
      <c r="HY524">
        <v>1.85979</v>
      </c>
      <c r="HZ524">
        <v>1.85806</v>
      </c>
      <c r="IA524">
        <v>1.85945</v>
      </c>
      <c r="IB524">
        <v>1.85959</v>
      </c>
      <c r="IC524">
        <v>1.85806</v>
      </c>
      <c r="ID524">
        <v>1.85713</v>
      </c>
      <c r="IE524">
        <v>1.85211</v>
      </c>
      <c r="IF524">
        <v>0</v>
      </c>
      <c r="IG524">
        <v>0</v>
      </c>
      <c r="IH524">
        <v>0</v>
      </c>
      <c r="II524">
        <v>0</v>
      </c>
      <c r="IJ524" t="s">
        <v>433</v>
      </c>
      <c r="IK524" t="s">
        <v>434</v>
      </c>
      <c r="IL524" t="s">
        <v>435</v>
      </c>
      <c r="IM524" t="s">
        <v>435</v>
      </c>
      <c r="IN524" t="s">
        <v>435</v>
      </c>
      <c r="IO524" t="s">
        <v>435</v>
      </c>
      <c r="IP524">
        <v>0</v>
      </c>
      <c r="IQ524">
        <v>100</v>
      </c>
      <c r="IR524">
        <v>100</v>
      </c>
      <c r="IS524">
        <v>-25.476</v>
      </c>
      <c r="IT524">
        <v>-3.8957</v>
      </c>
      <c r="IU524">
        <v>-16.5905</v>
      </c>
      <c r="IV524">
        <v>-0.025043</v>
      </c>
      <c r="IW524">
        <v>8.203140000000001E-06</v>
      </c>
      <c r="IX524">
        <v>-1.60171E-09</v>
      </c>
      <c r="IY524">
        <v>-3.895706883713562</v>
      </c>
      <c r="IZ524">
        <v>0</v>
      </c>
      <c r="JA524">
        <v>0</v>
      </c>
      <c r="JB524">
        <v>0</v>
      </c>
      <c r="JC524">
        <v>4</v>
      </c>
      <c r="JD524">
        <v>1967</v>
      </c>
      <c r="JE524">
        <v>1</v>
      </c>
      <c r="JF524">
        <v>28</v>
      </c>
      <c r="JG524">
        <v>47.5</v>
      </c>
      <c r="JH524">
        <v>47.4</v>
      </c>
      <c r="JI524">
        <v>1.22803</v>
      </c>
      <c r="JJ524">
        <v>2.64771</v>
      </c>
      <c r="JK524">
        <v>1.49658</v>
      </c>
      <c r="JL524">
        <v>2.3999</v>
      </c>
      <c r="JM524">
        <v>1.54907</v>
      </c>
      <c r="JN524">
        <v>2.45239</v>
      </c>
      <c r="JO524">
        <v>35.0825</v>
      </c>
      <c r="JP524">
        <v>13.8694</v>
      </c>
      <c r="JQ524">
        <v>18</v>
      </c>
      <c r="JR524">
        <v>500.483</v>
      </c>
      <c r="JS524">
        <v>420.181</v>
      </c>
      <c r="JT524">
        <v>25.4803</v>
      </c>
      <c r="JU524">
        <v>44.1593</v>
      </c>
      <c r="JV524">
        <v>30.0002</v>
      </c>
      <c r="JW524">
        <v>43.7918</v>
      </c>
      <c r="JX524">
        <v>43.6055</v>
      </c>
      <c r="JY524">
        <v>24.7444</v>
      </c>
      <c r="JZ524">
        <v>8.881600000000001</v>
      </c>
      <c r="KA524">
        <v>41.4687</v>
      </c>
      <c r="KB524">
        <v>20.4236</v>
      </c>
      <c r="KC524">
        <v>440.107</v>
      </c>
      <c r="KD524">
        <v>19.8954</v>
      </c>
      <c r="KE524">
        <v>98.3754</v>
      </c>
      <c r="KF524">
        <v>91.88</v>
      </c>
    </row>
    <row r="525" spans="1:292">
      <c r="A525">
        <v>507</v>
      </c>
      <c r="B525">
        <v>1694451009</v>
      </c>
      <c r="C525">
        <v>16928.5</v>
      </c>
      <c r="D525" t="s">
        <v>1458</v>
      </c>
      <c r="E525" t="s">
        <v>1459</v>
      </c>
      <c r="F525">
        <v>5</v>
      </c>
      <c r="G525" t="s">
        <v>1406</v>
      </c>
      <c r="H525">
        <v>1694451001.232143</v>
      </c>
      <c r="I525">
        <f>(J525)/1000</f>
        <v>0</v>
      </c>
      <c r="J525">
        <f>IF(DO525, AM525, AG525)</f>
        <v>0</v>
      </c>
      <c r="K525">
        <f>IF(DO525, AH525, AF525)</f>
        <v>0</v>
      </c>
      <c r="L525">
        <f>DQ525 - IF(AT525&gt;1, K525*DK525*100.0/(AV525*EE525), 0)</f>
        <v>0</v>
      </c>
      <c r="M525">
        <f>((S525-I525/2)*L525-K525)/(S525+I525/2)</f>
        <v>0</v>
      </c>
      <c r="N525">
        <f>M525*(DX525+DY525)/1000.0</f>
        <v>0</v>
      </c>
      <c r="O525">
        <f>(DQ525 - IF(AT525&gt;1, K525*DK525*100.0/(AV525*EE525), 0))*(DX525+DY525)/1000.0</f>
        <v>0</v>
      </c>
      <c r="P525">
        <f>2.0/((1/R525-1/Q525)+SIGN(R525)*SQRT((1/R525-1/Q525)*(1/R525-1/Q525) + 4*DL525/((DL525+1)*(DL525+1))*(2*1/R525*1/Q525-1/Q525*1/Q525)))</f>
        <v>0</v>
      </c>
      <c r="Q525">
        <f>IF(LEFT(DM525,1)&lt;&gt;"0",IF(LEFT(DM525,1)="1",3.0,DN525),$D$5+$E$5*(EE525*DX525/($K$5*1000))+$F$5*(EE525*DX525/($K$5*1000))*MAX(MIN(DK525,$J$5),$I$5)*MAX(MIN(DK525,$J$5),$I$5)+$G$5*MAX(MIN(DK525,$J$5),$I$5)*(EE525*DX525/($K$5*1000))+$H$5*(EE525*DX525/($K$5*1000))*(EE525*DX525/($K$5*1000)))</f>
        <v>0</v>
      </c>
      <c r="R525">
        <f>I525*(1000-(1000*0.61365*exp(17.502*V525/(240.97+V525))/(DX525+DY525)+DS525)/2)/(1000*0.61365*exp(17.502*V525/(240.97+V525))/(DX525+DY525)-DS525)</f>
        <v>0</v>
      </c>
      <c r="S525">
        <f>1/((DL525+1)/(P525/1.6)+1/(Q525/1.37)) + DL525/((DL525+1)/(P525/1.6) + DL525/(Q525/1.37))</f>
        <v>0</v>
      </c>
      <c r="T525">
        <f>(DG525*DJ525)</f>
        <v>0</v>
      </c>
      <c r="U525">
        <f>(DZ525+(T525+2*0.95*5.67E-8*(((DZ525+$B$9)+273)^4-(DZ525+273)^4)-44100*I525)/(1.84*29.3*Q525+8*0.95*5.67E-8*(DZ525+273)^3))</f>
        <v>0</v>
      </c>
      <c r="V525">
        <f>($C$9*EA525+$D$9*EB525+$E$9*U525)</f>
        <v>0</v>
      </c>
      <c r="W525">
        <f>0.61365*exp(17.502*V525/(240.97+V525))</f>
        <v>0</v>
      </c>
      <c r="X525">
        <f>(Y525/Z525*100)</f>
        <v>0</v>
      </c>
      <c r="Y525">
        <f>DS525*(DX525+DY525)/1000</f>
        <v>0</v>
      </c>
      <c r="Z525">
        <f>0.61365*exp(17.502*DZ525/(240.97+DZ525))</f>
        <v>0</v>
      </c>
      <c r="AA525">
        <f>(W525-DS525*(DX525+DY525)/1000)</f>
        <v>0</v>
      </c>
      <c r="AB525">
        <f>(-I525*44100)</f>
        <v>0</v>
      </c>
      <c r="AC525">
        <f>2*29.3*Q525*0.92*(DZ525-V525)</f>
        <v>0</v>
      </c>
      <c r="AD525">
        <f>2*0.95*5.67E-8*(((DZ525+$B$9)+273)^4-(V525+273)^4)</f>
        <v>0</v>
      </c>
      <c r="AE525">
        <f>T525+AD525+AB525+AC525</f>
        <v>0</v>
      </c>
      <c r="AF525">
        <f>DW525*AT525*(DR525-DQ525*(1000-AT525*DT525)/(1000-AT525*DS525))/(100*DK525)</f>
        <v>0</v>
      </c>
      <c r="AG525">
        <f>1000*DW525*AT525*(DS525-DT525)/(100*DK525*(1000-AT525*DS525))</f>
        <v>0</v>
      </c>
      <c r="AH525">
        <f>(AI525 - AJ525 - DX525*1E3/(8.314*(DZ525+273.15)) * AL525/DW525 * AK525) * DW525/(100*DK525) * (1000 - DT525)/1000</f>
        <v>0</v>
      </c>
      <c r="AI525">
        <v>435.5997203826198</v>
      </c>
      <c r="AJ525">
        <v>392.065703030303</v>
      </c>
      <c r="AK525">
        <v>0.777718933588135</v>
      </c>
      <c r="AL525">
        <v>66.03440278671772</v>
      </c>
      <c r="AM525">
        <f>(AO525 - AN525 + DX525*1E3/(8.314*(DZ525+273.15)) * AQ525/DW525 * AP525) * DW525/(100*DK525) * 1000/(1000 - AO525)</f>
        <v>0</v>
      </c>
      <c r="AN525">
        <v>19.97245667823903</v>
      </c>
      <c r="AO525">
        <v>27.25545515151515</v>
      </c>
      <c r="AP525">
        <v>-0.01567999739681687</v>
      </c>
      <c r="AQ525">
        <v>102.5964003411266</v>
      </c>
      <c r="AR525">
        <v>0</v>
      </c>
      <c r="AS525">
        <v>0</v>
      </c>
      <c r="AT525">
        <f>IF(AR525*$H$15&gt;=AV525,1.0,(AV525/(AV525-AR525*$H$15)))</f>
        <v>0</v>
      </c>
      <c r="AU525">
        <f>(AT525-1)*100</f>
        <v>0</v>
      </c>
      <c r="AV525">
        <f>MAX(0,($B$15+$C$15*EE525)/(1+$D$15*EE525)*DX525/(DZ525+273)*$E$15)</f>
        <v>0</v>
      </c>
      <c r="AW525" t="s">
        <v>429</v>
      </c>
      <c r="AX525" t="s">
        <v>429</v>
      </c>
      <c r="AY525">
        <v>0</v>
      </c>
      <c r="AZ525">
        <v>0</v>
      </c>
      <c r="BA525">
        <f>1-AY525/AZ525</f>
        <v>0</v>
      </c>
      <c r="BB525">
        <v>0</v>
      </c>
      <c r="BC525" t="s">
        <v>429</v>
      </c>
      <c r="BD525" t="s">
        <v>429</v>
      </c>
      <c r="BE525">
        <v>0</v>
      </c>
      <c r="BF525">
        <v>0</v>
      </c>
      <c r="BG525">
        <f>1-BE525/BF525</f>
        <v>0</v>
      </c>
      <c r="BH525">
        <v>0.5</v>
      </c>
      <c r="BI525">
        <f>DH525</f>
        <v>0</v>
      </c>
      <c r="BJ525">
        <f>K525</f>
        <v>0</v>
      </c>
      <c r="BK525">
        <f>BG525*BH525*BI525</f>
        <v>0</v>
      </c>
      <c r="BL525">
        <f>(BJ525-BB525)/BI525</f>
        <v>0</v>
      </c>
      <c r="BM525">
        <f>(AZ525-BF525)/BF525</f>
        <v>0</v>
      </c>
      <c r="BN525">
        <f>AY525/(BA525+AY525/BF525)</f>
        <v>0</v>
      </c>
      <c r="BO525" t="s">
        <v>429</v>
      </c>
      <c r="BP525">
        <v>0</v>
      </c>
      <c r="BQ525">
        <f>IF(BP525&lt;&gt;0, BP525, BN525)</f>
        <v>0</v>
      </c>
      <c r="BR525">
        <f>1-BQ525/BF525</f>
        <v>0</v>
      </c>
      <c r="BS525">
        <f>(BF525-BE525)/(BF525-BQ525)</f>
        <v>0</v>
      </c>
      <c r="BT525">
        <f>(AZ525-BF525)/(AZ525-BQ525)</f>
        <v>0</v>
      </c>
      <c r="BU525">
        <f>(BF525-BE525)/(BF525-AY525)</f>
        <v>0</v>
      </c>
      <c r="BV525">
        <f>(AZ525-BF525)/(AZ525-AY525)</f>
        <v>0</v>
      </c>
      <c r="BW525">
        <f>(BS525*BQ525/BE525)</f>
        <v>0</v>
      </c>
      <c r="BX525">
        <f>(1-BW525)</f>
        <v>0</v>
      </c>
      <c r="DG525">
        <f>$B$13*EF525+$C$13*EG525+$F$13*ER525*(1-EU525)</f>
        <v>0</v>
      </c>
      <c r="DH525">
        <f>DG525*DI525</f>
        <v>0</v>
      </c>
      <c r="DI525">
        <f>($B$13*$D$11+$C$13*$D$11+$F$13*((FE525+EW525)/MAX(FE525+EW525+FF525, 0.1)*$I$11+FF525/MAX(FE525+EW525+FF525, 0.1)*$J$11))/($B$13+$C$13+$F$13)</f>
        <v>0</v>
      </c>
      <c r="DJ525">
        <f>($B$13*$K$11+$C$13*$K$11+$F$13*((FE525+EW525)/MAX(FE525+EW525+FF525, 0.1)*$P$11+FF525/MAX(FE525+EW525+FF525, 0.1)*$Q$11))/($B$13+$C$13+$F$13)</f>
        <v>0</v>
      </c>
      <c r="DK525">
        <v>4.8</v>
      </c>
      <c r="DL525">
        <v>0.5</v>
      </c>
      <c r="DM525" t="s">
        <v>430</v>
      </c>
      <c r="DN525">
        <v>2</v>
      </c>
      <c r="DO525" t="b">
        <v>1</v>
      </c>
      <c r="DP525">
        <v>1694451001.232143</v>
      </c>
      <c r="DQ525">
        <v>379.0181428571428</v>
      </c>
      <c r="DR525">
        <v>422.7284642857143</v>
      </c>
      <c r="DS525">
        <v>27.39056428571428</v>
      </c>
      <c r="DT525">
        <v>20.05435714285714</v>
      </c>
      <c r="DU525">
        <v>404.5023928571428</v>
      </c>
      <c r="DV525">
        <v>31.28627142857143</v>
      </c>
      <c r="DW525">
        <v>499.9338571428571</v>
      </c>
      <c r="DX525">
        <v>84.35396785714285</v>
      </c>
      <c r="DY525">
        <v>0.09983104285714285</v>
      </c>
      <c r="DZ525">
        <v>31.230275</v>
      </c>
      <c r="EA525">
        <v>31.29639642857142</v>
      </c>
      <c r="EB525">
        <v>999.9000000000002</v>
      </c>
      <c r="EC525">
        <v>0</v>
      </c>
      <c r="ED525">
        <v>0</v>
      </c>
      <c r="EE525">
        <v>10001.54357142857</v>
      </c>
      <c r="EF525">
        <v>0</v>
      </c>
      <c r="EG525">
        <v>1882.469285714286</v>
      </c>
      <c r="EH525">
        <v>-43.71030714285715</v>
      </c>
      <c r="EI525">
        <v>389.6919642857143</v>
      </c>
      <c r="EJ525">
        <v>431.3793571428572</v>
      </c>
      <c r="EK525">
        <v>7.336204642857142</v>
      </c>
      <c r="EL525">
        <v>422.7284642857143</v>
      </c>
      <c r="EM525">
        <v>20.05435714285714</v>
      </c>
      <c r="EN525">
        <v>2.310503214285714</v>
      </c>
      <c r="EO525">
        <v>1.691665</v>
      </c>
      <c r="EP525">
        <v>19.74971428571428</v>
      </c>
      <c r="EQ525">
        <v>14.82004285714286</v>
      </c>
      <c r="ER525">
        <v>1999.999285714286</v>
      </c>
      <c r="ES525">
        <v>0.98000575</v>
      </c>
      <c r="ET525">
        <v>0.01999471071428571</v>
      </c>
      <c r="EU525">
        <v>0</v>
      </c>
      <c r="EV525">
        <v>700.5577857142856</v>
      </c>
      <c r="EW525">
        <v>5.00078</v>
      </c>
      <c r="EX525">
        <v>16137.64642857143</v>
      </c>
      <c r="EY525">
        <v>16379.66071428571</v>
      </c>
      <c r="EZ525">
        <v>50.26321428571428</v>
      </c>
      <c r="FA525">
        <v>51.71174999999999</v>
      </c>
      <c r="FB525">
        <v>50.55771428571427</v>
      </c>
      <c r="FC525">
        <v>50.93724999999999</v>
      </c>
      <c r="FD525">
        <v>50.70060714285713</v>
      </c>
      <c r="FE525">
        <v>1955.109285714286</v>
      </c>
      <c r="FF525">
        <v>39.89000000000001</v>
      </c>
      <c r="FG525">
        <v>0</v>
      </c>
      <c r="FH525">
        <v>1694451009.3</v>
      </c>
      <c r="FI525">
        <v>0</v>
      </c>
      <c r="FJ525">
        <v>700.5928846153846</v>
      </c>
      <c r="FK525">
        <v>2.74745298874232</v>
      </c>
      <c r="FL525">
        <v>99.77094025663652</v>
      </c>
      <c r="FM525">
        <v>16137.83461538461</v>
      </c>
      <c r="FN525">
        <v>15</v>
      </c>
      <c r="FO525">
        <v>1694448160</v>
      </c>
      <c r="FP525" t="s">
        <v>1407</v>
      </c>
      <c r="FQ525">
        <v>1694448153.5</v>
      </c>
      <c r="FR525">
        <v>1694448160</v>
      </c>
      <c r="FS525">
        <v>7</v>
      </c>
      <c r="FT525">
        <v>0.018</v>
      </c>
      <c r="FU525">
        <v>0.03</v>
      </c>
      <c r="FV525">
        <v>-26.277</v>
      </c>
      <c r="FW525">
        <v>-3.759</v>
      </c>
      <c r="FX525">
        <v>420</v>
      </c>
      <c r="FY525">
        <v>21</v>
      </c>
      <c r="FZ525">
        <v>0.18</v>
      </c>
      <c r="GA525">
        <v>0.04</v>
      </c>
      <c r="GB525">
        <v>-42.9913512195122</v>
      </c>
      <c r="GC525">
        <v>-22.93030452961678</v>
      </c>
      <c r="GD525">
        <v>2.860579781001418</v>
      </c>
      <c r="GE525">
        <v>0</v>
      </c>
      <c r="GF525">
        <v>7.303987317073172</v>
      </c>
      <c r="GG525">
        <v>0.3701113588850071</v>
      </c>
      <c r="GH525">
        <v>0.06446965896410684</v>
      </c>
      <c r="GI525">
        <v>1</v>
      </c>
      <c r="GJ525">
        <v>1</v>
      </c>
      <c r="GK525">
        <v>2</v>
      </c>
      <c r="GL525" t="s">
        <v>438</v>
      </c>
      <c r="GM525">
        <v>3.10473</v>
      </c>
      <c r="GN525">
        <v>2.75815</v>
      </c>
      <c r="GO525">
        <v>0.0775396</v>
      </c>
      <c r="GP525">
        <v>0.08136</v>
      </c>
      <c r="GQ525">
        <v>0.117951</v>
      </c>
      <c r="GR525">
        <v>0.08680259999999999</v>
      </c>
      <c r="GS525">
        <v>23193.6</v>
      </c>
      <c r="GT525">
        <v>21747.9</v>
      </c>
      <c r="GU525">
        <v>25728.8</v>
      </c>
      <c r="GV525">
        <v>24050.1</v>
      </c>
      <c r="GW525">
        <v>36494.7</v>
      </c>
      <c r="GX525">
        <v>32187.7</v>
      </c>
      <c r="GY525">
        <v>45031.5</v>
      </c>
      <c r="GZ525">
        <v>38129.8</v>
      </c>
      <c r="HA525">
        <v>1.73738</v>
      </c>
      <c r="HB525">
        <v>1.5992</v>
      </c>
      <c r="HC525">
        <v>-0.0867397</v>
      </c>
      <c r="HD525">
        <v>0</v>
      </c>
      <c r="HE525">
        <v>32.6682</v>
      </c>
      <c r="HF525">
        <v>999.9</v>
      </c>
      <c r="HG525">
        <v>45.6</v>
      </c>
      <c r="HH525">
        <v>32.4</v>
      </c>
      <c r="HI525">
        <v>26.4033</v>
      </c>
      <c r="HJ525">
        <v>61.5653</v>
      </c>
      <c r="HK525">
        <v>23.8061</v>
      </c>
      <c r="HL525">
        <v>1</v>
      </c>
      <c r="HM525">
        <v>1.50648</v>
      </c>
      <c r="HN525">
        <v>9.28105</v>
      </c>
      <c r="HO525">
        <v>20.0663</v>
      </c>
      <c r="HP525">
        <v>5.20336</v>
      </c>
      <c r="HQ525">
        <v>11.992</v>
      </c>
      <c r="HR525">
        <v>4.95995</v>
      </c>
      <c r="HS525">
        <v>3.27445</v>
      </c>
      <c r="HT525">
        <v>9999</v>
      </c>
      <c r="HU525">
        <v>9999</v>
      </c>
      <c r="HV525">
        <v>9999</v>
      </c>
      <c r="HW525">
        <v>165.1</v>
      </c>
      <c r="HX525">
        <v>1.86372</v>
      </c>
      <c r="HY525">
        <v>1.8598</v>
      </c>
      <c r="HZ525">
        <v>1.85806</v>
      </c>
      <c r="IA525">
        <v>1.85947</v>
      </c>
      <c r="IB525">
        <v>1.85959</v>
      </c>
      <c r="IC525">
        <v>1.85806</v>
      </c>
      <c r="ID525">
        <v>1.85715</v>
      </c>
      <c r="IE525">
        <v>1.85211</v>
      </c>
      <c r="IF525">
        <v>0</v>
      </c>
      <c r="IG525">
        <v>0</v>
      </c>
      <c r="IH525">
        <v>0</v>
      </c>
      <c r="II525">
        <v>0</v>
      </c>
      <c r="IJ525" t="s">
        <v>433</v>
      </c>
      <c r="IK525" t="s">
        <v>434</v>
      </c>
      <c r="IL525" t="s">
        <v>435</v>
      </c>
      <c r="IM525" t="s">
        <v>435</v>
      </c>
      <c r="IN525" t="s">
        <v>435</v>
      </c>
      <c r="IO525" t="s">
        <v>435</v>
      </c>
      <c r="IP525">
        <v>0</v>
      </c>
      <c r="IQ525">
        <v>100</v>
      </c>
      <c r="IR525">
        <v>100</v>
      </c>
      <c r="IS525">
        <v>-25.542</v>
      </c>
      <c r="IT525">
        <v>-3.8957</v>
      </c>
      <c r="IU525">
        <v>-16.5905</v>
      </c>
      <c r="IV525">
        <v>-0.025043</v>
      </c>
      <c r="IW525">
        <v>8.203140000000001E-06</v>
      </c>
      <c r="IX525">
        <v>-1.60171E-09</v>
      </c>
      <c r="IY525">
        <v>-3.895706883713562</v>
      </c>
      <c r="IZ525">
        <v>0</v>
      </c>
      <c r="JA525">
        <v>0</v>
      </c>
      <c r="JB525">
        <v>0</v>
      </c>
      <c r="JC525">
        <v>4</v>
      </c>
      <c r="JD525">
        <v>1967</v>
      </c>
      <c r="JE525">
        <v>1</v>
      </c>
      <c r="JF525">
        <v>28</v>
      </c>
      <c r="JG525">
        <v>47.6</v>
      </c>
      <c r="JH525">
        <v>47.5</v>
      </c>
      <c r="JI525">
        <v>1.25977</v>
      </c>
      <c r="JJ525">
        <v>2.65625</v>
      </c>
      <c r="JK525">
        <v>1.49658</v>
      </c>
      <c r="JL525">
        <v>2.3999</v>
      </c>
      <c r="JM525">
        <v>1.54907</v>
      </c>
      <c r="JN525">
        <v>2.34619</v>
      </c>
      <c r="JO525">
        <v>35.1055</v>
      </c>
      <c r="JP525">
        <v>13.8606</v>
      </c>
      <c r="JQ525">
        <v>18</v>
      </c>
      <c r="JR525">
        <v>500.707</v>
      </c>
      <c r="JS525">
        <v>420.168</v>
      </c>
      <c r="JT525">
        <v>25.4768</v>
      </c>
      <c r="JU525">
        <v>44.164</v>
      </c>
      <c r="JV525">
        <v>30.0003</v>
      </c>
      <c r="JW525">
        <v>43.7939</v>
      </c>
      <c r="JX525">
        <v>43.606</v>
      </c>
      <c r="JY525">
        <v>25.3742</v>
      </c>
      <c r="JZ525">
        <v>8.881600000000001</v>
      </c>
      <c r="KA525">
        <v>41.0951</v>
      </c>
      <c r="KB525">
        <v>20.3837</v>
      </c>
      <c r="KC525">
        <v>453.592</v>
      </c>
      <c r="KD525">
        <v>19.9086</v>
      </c>
      <c r="KE525">
        <v>98.3754</v>
      </c>
      <c r="KF525">
        <v>91.8802</v>
      </c>
    </row>
    <row r="526" spans="1:292">
      <c r="A526">
        <v>508</v>
      </c>
      <c r="B526">
        <v>1694451014</v>
      </c>
      <c r="C526">
        <v>16933.5</v>
      </c>
      <c r="D526" t="s">
        <v>1460</v>
      </c>
      <c r="E526" t="s">
        <v>1461</v>
      </c>
      <c r="F526">
        <v>5</v>
      </c>
      <c r="G526" t="s">
        <v>1406</v>
      </c>
      <c r="H526">
        <v>1694451006.5</v>
      </c>
      <c r="I526">
        <f>(J526)/1000</f>
        <v>0</v>
      </c>
      <c r="J526">
        <f>IF(DO526, AM526, AG526)</f>
        <v>0</v>
      </c>
      <c r="K526">
        <f>IF(DO526, AH526, AF526)</f>
        <v>0</v>
      </c>
      <c r="L526">
        <f>DQ526 - IF(AT526&gt;1, K526*DK526*100.0/(AV526*EE526), 0)</f>
        <v>0</v>
      </c>
      <c r="M526">
        <f>((S526-I526/2)*L526-K526)/(S526+I526/2)</f>
        <v>0</v>
      </c>
      <c r="N526">
        <f>M526*(DX526+DY526)/1000.0</f>
        <v>0</v>
      </c>
      <c r="O526">
        <f>(DQ526 - IF(AT526&gt;1, K526*DK526*100.0/(AV526*EE526), 0))*(DX526+DY526)/1000.0</f>
        <v>0</v>
      </c>
      <c r="P526">
        <f>2.0/((1/R526-1/Q526)+SIGN(R526)*SQRT((1/R526-1/Q526)*(1/R526-1/Q526) + 4*DL526/((DL526+1)*(DL526+1))*(2*1/R526*1/Q526-1/Q526*1/Q526)))</f>
        <v>0</v>
      </c>
      <c r="Q526">
        <f>IF(LEFT(DM526,1)&lt;&gt;"0",IF(LEFT(DM526,1)="1",3.0,DN526),$D$5+$E$5*(EE526*DX526/($K$5*1000))+$F$5*(EE526*DX526/($K$5*1000))*MAX(MIN(DK526,$J$5),$I$5)*MAX(MIN(DK526,$J$5),$I$5)+$G$5*MAX(MIN(DK526,$J$5),$I$5)*(EE526*DX526/($K$5*1000))+$H$5*(EE526*DX526/($K$5*1000))*(EE526*DX526/($K$5*1000)))</f>
        <v>0</v>
      </c>
      <c r="R526">
        <f>I526*(1000-(1000*0.61365*exp(17.502*V526/(240.97+V526))/(DX526+DY526)+DS526)/2)/(1000*0.61365*exp(17.502*V526/(240.97+V526))/(DX526+DY526)-DS526)</f>
        <v>0</v>
      </c>
      <c r="S526">
        <f>1/((DL526+1)/(P526/1.6)+1/(Q526/1.37)) + DL526/((DL526+1)/(P526/1.6) + DL526/(Q526/1.37))</f>
        <v>0</v>
      </c>
      <c r="T526">
        <f>(DG526*DJ526)</f>
        <v>0</v>
      </c>
      <c r="U526">
        <f>(DZ526+(T526+2*0.95*5.67E-8*(((DZ526+$B$9)+273)^4-(DZ526+273)^4)-44100*I526)/(1.84*29.3*Q526+8*0.95*5.67E-8*(DZ526+273)^3))</f>
        <v>0</v>
      </c>
      <c r="V526">
        <f>($C$9*EA526+$D$9*EB526+$E$9*U526)</f>
        <v>0</v>
      </c>
      <c r="W526">
        <f>0.61365*exp(17.502*V526/(240.97+V526))</f>
        <v>0</v>
      </c>
      <c r="X526">
        <f>(Y526/Z526*100)</f>
        <v>0</v>
      </c>
      <c r="Y526">
        <f>DS526*(DX526+DY526)/1000</f>
        <v>0</v>
      </c>
      <c r="Z526">
        <f>0.61365*exp(17.502*DZ526/(240.97+DZ526))</f>
        <v>0</v>
      </c>
      <c r="AA526">
        <f>(W526-DS526*(DX526+DY526)/1000)</f>
        <v>0</v>
      </c>
      <c r="AB526">
        <f>(-I526*44100)</f>
        <v>0</v>
      </c>
      <c r="AC526">
        <f>2*29.3*Q526*0.92*(DZ526-V526)</f>
        <v>0</v>
      </c>
      <c r="AD526">
        <f>2*0.95*5.67E-8*(((DZ526+$B$9)+273)^4-(V526+273)^4)</f>
        <v>0</v>
      </c>
      <c r="AE526">
        <f>T526+AD526+AB526+AC526</f>
        <v>0</v>
      </c>
      <c r="AF526">
        <f>DW526*AT526*(DR526-DQ526*(1000-AT526*DT526)/(1000-AT526*DS526))/(100*DK526)</f>
        <v>0</v>
      </c>
      <c r="AG526">
        <f>1000*DW526*AT526*(DS526-DT526)/(100*DK526*(1000-AT526*DS526))</f>
        <v>0</v>
      </c>
      <c r="AH526">
        <f>(AI526 - AJ526 - DX526*1E3/(8.314*(DZ526+273.15)) * AL526/DW526 * AK526) * DW526/(100*DK526) * (1000 - DT526)/1000</f>
        <v>0</v>
      </c>
      <c r="AI526">
        <v>449.7104215016456</v>
      </c>
      <c r="AJ526">
        <v>400.5552484848483</v>
      </c>
      <c r="AK526">
        <v>1.851862604420972</v>
      </c>
      <c r="AL526">
        <v>66.03440278671772</v>
      </c>
      <c r="AM526">
        <f>(AO526 - AN526 + DX526*1E3/(8.314*(DZ526+273.15)) * AQ526/DW526 * AP526) * DW526/(100*DK526) * 1000/(1000 - AO526)</f>
        <v>0</v>
      </c>
      <c r="AN526">
        <v>19.95532350788057</v>
      </c>
      <c r="AO526">
        <v>27.20154363636363</v>
      </c>
      <c r="AP526">
        <v>-0.01129357819958027</v>
      </c>
      <c r="AQ526">
        <v>102.5964003411266</v>
      </c>
      <c r="AR526">
        <v>0</v>
      </c>
      <c r="AS526">
        <v>0</v>
      </c>
      <c r="AT526">
        <f>IF(AR526*$H$15&gt;=AV526,1.0,(AV526/(AV526-AR526*$H$15)))</f>
        <v>0</v>
      </c>
      <c r="AU526">
        <f>(AT526-1)*100</f>
        <v>0</v>
      </c>
      <c r="AV526">
        <f>MAX(0,($B$15+$C$15*EE526)/(1+$D$15*EE526)*DX526/(DZ526+273)*$E$15)</f>
        <v>0</v>
      </c>
      <c r="AW526" t="s">
        <v>429</v>
      </c>
      <c r="AX526" t="s">
        <v>429</v>
      </c>
      <c r="AY526">
        <v>0</v>
      </c>
      <c r="AZ526">
        <v>0</v>
      </c>
      <c r="BA526">
        <f>1-AY526/AZ526</f>
        <v>0</v>
      </c>
      <c r="BB526">
        <v>0</v>
      </c>
      <c r="BC526" t="s">
        <v>429</v>
      </c>
      <c r="BD526" t="s">
        <v>429</v>
      </c>
      <c r="BE526">
        <v>0</v>
      </c>
      <c r="BF526">
        <v>0</v>
      </c>
      <c r="BG526">
        <f>1-BE526/BF526</f>
        <v>0</v>
      </c>
      <c r="BH526">
        <v>0.5</v>
      </c>
      <c r="BI526">
        <f>DH526</f>
        <v>0</v>
      </c>
      <c r="BJ526">
        <f>K526</f>
        <v>0</v>
      </c>
      <c r="BK526">
        <f>BG526*BH526*BI526</f>
        <v>0</v>
      </c>
      <c r="BL526">
        <f>(BJ526-BB526)/BI526</f>
        <v>0</v>
      </c>
      <c r="BM526">
        <f>(AZ526-BF526)/BF526</f>
        <v>0</v>
      </c>
      <c r="BN526">
        <f>AY526/(BA526+AY526/BF526)</f>
        <v>0</v>
      </c>
      <c r="BO526" t="s">
        <v>429</v>
      </c>
      <c r="BP526">
        <v>0</v>
      </c>
      <c r="BQ526">
        <f>IF(BP526&lt;&gt;0, BP526, BN526)</f>
        <v>0</v>
      </c>
      <c r="BR526">
        <f>1-BQ526/BF526</f>
        <v>0</v>
      </c>
      <c r="BS526">
        <f>(BF526-BE526)/(BF526-BQ526)</f>
        <v>0</v>
      </c>
      <c r="BT526">
        <f>(AZ526-BF526)/(AZ526-BQ526)</f>
        <v>0</v>
      </c>
      <c r="BU526">
        <f>(BF526-BE526)/(BF526-AY526)</f>
        <v>0</v>
      </c>
      <c r="BV526">
        <f>(AZ526-BF526)/(AZ526-AY526)</f>
        <v>0</v>
      </c>
      <c r="BW526">
        <f>(BS526*BQ526/BE526)</f>
        <v>0</v>
      </c>
      <c r="BX526">
        <f>(1-BW526)</f>
        <v>0</v>
      </c>
      <c r="DG526">
        <f>$B$13*EF526+$C$13*EG526+$F$13*ER526*(1-EU526)</f>
        <v>0</v>
      </c>
      <c r="DH526">
        <f>DG526*DI526</f>
        <v>0</v>
      </c>
      <c r="DI526">
        <f>($B$13*$D$11+$C$13*$D$11+$F$13*((FE526+EW526)/MAX(FE526+EW526+FF526, 0.1)*$I$11+FF526/MAX(FE526+EW526+FF526, 0.1)*$J$11))/($B$13+$C$13+$F$13)</f>
        <v>0</v>
      </c>
      <c r="DJ526">
        <f>($B$13*$K$11+$C$13*$K$11+$F$13*((FE526+EW526)/MAX(FE526+EW526+FF526, 0.1)*$P$11+FF526/MAX(FE526+EW526+FF526, 0.1)*$Q$11))/($B$13+$C$13+$F$13)</f>
        <v>0</v>
      </c>
      <c r="DK526">
        <v>4.8</v>
      </c>
      <c r="DL526">
        <v>0.5</v>
      </c>
      <c r="DM526" t="s">
        <v>430</v>
      </c>
      <c r="DN526">
        <v>2</v>
      </c>
      <c r="DO526" t="b">
        <v>1</v>
      </c>
      <c r="DP526">
        <v>1694451006.5</v>
      </c>
      <c r="DQ526">
        <v>381.4128148148148</v>
      </c>
      <c r="DR526">
        <v>429.9082592592592</v>
      </c>
      <c r="DS526">
        <v>27.29196666666667</v>
      </c>
      <c r="DT526">
        <v>19.98335925925926</v>
      </c>
      <c r="DU526">
        <v>406.9437407407407</v>
      </c>
      <c r="DV526">
        <v>31.18767407407407</v>
      </c>
      <c r="DW526">
        <v>499.9627407407407</v>
      </c>
      <c r="DX526">
        <v>84.35358518518518</v>
      </c>
      <c r="DY526">
        <v>0.09995793333333332</v>
      </c>
      <c r="DZ526">
        <v>31.21962962962962</v>
      </c>
      <c r="EA526">
        <v>31.27439259259259</v>
      </c>
      <c r="EB526">
        <v>999.9000000000001</v>
      </c>
      <c r="EC526">
        <v>0</v>
      </c>
      <c r="ED526">
        <v>0</v>
      </c>
      <c r="EE526">
        <v>10002.93888888889</v>
      </c>
      <c r="EF526">
        <v>0</v>
      </c>
      <c r="EG526">
        <v>1883.262962962963</v>
      </c>
      <c r="EH526">
        <v>-48.49547407407408</v>
      </c>
      <c r="EI526">
        <v>392.114</v>
      </c>
      <c r="EJ526">
        <v>438.6741481481481</v>
      </c>
      <c r="EK526">
        <v>7.308618518518518</v>
      </c>
      <c r="EL526">
        <v>429.9082592592592</v>
      </c>
      <c r="EM526">
        <v>19.98335925925926</v>
      </c>
      <c r="EN526">
        <v>2.302175555555555</v>
      </c>
      <c r="EO526">
        <v>1.685668148148148</v>
      </c>
      <c r="EP526">
        <v>19.69158148148149</v>
      </c>
      <c r="EQ526">
        <v>14.76505555555556</v>
      </c>
      <c r="ER526">
        <v>1999.997407407408</v>
      </c>
      <c r="ES526">
        <v>0.9800056666666664</v>
      </c>
      <c r="ET526">
        <v>0.01999481111111111</v>
      </c>
      <c r="EU526">
        <v>0</v>
      </c>
      <c r="EV526">
        <v>700.8625185185186</v>
      </c>
      <c r="EW526">
        <v>5.00078</v>
      </c>
      <c r="EX526">
        <v>16147.18888888889</v>
      </c>
      <c r="EY526">
        <v>16379.64814814815</v>
      </c>
      <c r="EZ526">
        <v>50.25907407407407</v>
      </c>
      <c r="FA526">
        <v>51.71033333333332</v>
      </c>
      <c r="FB526">
        <v>50.54822222222221</v>
      </c>
      <c r="FC526">
        <v>50.92099999999999</v>
      </c>
      <c r="FD526">
        <v>50.72192592592592</v>
      </c>
      <c r="FE526">
        <v>1955.107407407407</v>
      </c>
      <c r="FF526">
        <v>39.89000000000001</v>
      </c>
      <c r="FG526">
        <v>0</v>
      </c>
      <c r="FH526">
        <v>1694451014.7</v>
      </c>
      <c r="FI526">
        <v>0</v>
      </c>
      <c r="FJ526">
        <v>700.9171600000002</v>
      </c>
      <c r="FK526">
        <v>2.740307689327285</v>
      </c>
      <c r="FL526">
        <v>112.6384615500379</v>
      </c>
      <c r="FM526">
        <v>16148.56</v>
      </c>
      <c r="FN526">
        <v>15</v>
      </c>
      <c r="FO526">
        <v>1694448160</v>
      </c>
      <c r="FP526" t="s">
        <v>1407</v>
      </c>
      <c r="FQ526">
        <v>1694448153.5</v>
      </c>
      <c r="FR526">
        <v>1694448160</v>
      </c>
      <c r="FS526">
        <v>7</v>
      </c>
      <c r="FT526">
        <v>0.018</v>
      </c>
      <c r="FU526">
        <v>0.03</v>
      </c>
      <c r="FV526">
        <v>-26.277</v>
      </c>
      <c r="FW526">
        <v>-3.759</v>
      </c>
      <c r="FX526">
        <v>420</v>
      </c>
      <c r="FY526">
        <v>21</v>
      </c>
      <c r="FZ526">
        <v>0.18</v>
      </c>
      <c r="GA526">
        <v>0.04</v>
      </c>
      <c r="GB526">
        <v>-46.39723658536585</v>
      </c>
      <c r="GC526">
        <v>-54.0208515679443</v>
      </c>
      <c r="GD526">
        <v>5.732847465084851</v>
      </c>
      <c r="GE526">
        <v>0</v>
      </c>
      <c r="GF526">
        <v>7.320064146341464</v>
      </c>
      <c r="GG526">
        <v>-0.2915395818815272</v>
      </c>
      <c r="GH526">
        <v>0.03430188240412454</v>
      </c>
      <c r="GI526">
        <v>1</v>
      </c>
      <c r="GJ526">
        <v>1</v>
      </c>
      <c r="GK526">
        <v>2</v>
      </c>
      <c r="GL526" t="s">
        <v>438</v>
      </c>
      <c r="GM526">
        <v>3.10478</v>
      </c>
      <c r="GN526">
        <v>2.7583</v>
      </c>
      <c r="GO526">
        <v>0.0788338</v>
      </c>
      <c r="GP526">
        <v>0.0834907</v>
      </c>
      <c r="GQ526">
        <v>0.117816</v>
      </c>
      <c r="GR526">
        <v>0.08664330000000001</v>
      </c>
      <c r="GS526">
        <v>23161</v>
      </c>
      <c r="GT526">
        <v>21697.3</v>
      </c>
      <c r="GU526">
        <v>25728.6</v>
      </c>
      <c r="GV526">
        <v>24049.8</v>
      </c>
      <c r="GW526">
        <v>36500</v>
      </c>
      <c r="GX526">
        <v>32193.4</v>
      </c>
      <c r="GY526">
        <v>45031.1</v>
      </c>
      <c r="GZ526">
        <v>38129.8</v>
      </c>
      <c r="HA526">
        <v>1.73755</v>
      </c>
      <c r="HB526">
        <v>1.5989</v>
      </c>
      <c r="HC526">
        <v>-0.0875816</v>
      </c>
      <c r="HD526">
        <v>0</v>
      </c>
      <c r="HE526">
        <v>32.6634</v>
      </c>
      <c r="HF526">
        <v>999.9</v>
      </c>
      <c r="HG526">
        <v>45.5</v>
      </c>
      <c r="HH526">
        <v>32.4</v>
      </c>
      <c r="HI526">
        <v>26.3453</v>
      </c>
      <c r="HJ526">
        <v>61.5153</v>
      </c>
      <c r="HK526">
        <v>23.6619</v>
      </c>
      <c r="HL526">
        <v>1</v>
      </c>
      <c r="HM526">
        <v>1.5066</v>
      </c>
      <c r="HN526">
        <v>9.28105</v>
      </c>
      <c r="HO526">
        <v>20.0661</v>
      </c>
      <c r="HP526">
        <v>5.20336</v>
      </c>
      <c r="HQ526">
        <v>11.992</v>
      </c>
      <c r="HR526">
        <v>4.95995</v>
      </c>
      <c r="HS526">
        <v>3.27433</v>
      </c>
      <c r="HT526">
        <v>9999</v>
      </c>
      <c r="HU526">
        <v>9999</v>
      </c>
      <c r="HV526">
        <v>9999</v>
      </c>
      <c r="HW526">
        <v>165.1</v>
      </c>
      <c r="HX526">
        <v>1.86372</v>
      </c>
      <c r="HY526">
        <v>1.85981</v>
      </c>
      <c r="HZ526">
        <v>1.85806</v>
      </c>
      <c r="IA526">
        <v>1.85946</v>
      </c>
      <c r="IB526">
        <v>1.85959</v>
      </c>
      <c r="IC526">
        <v>1.85806</v>
      </c>
      <c r="ID526">
        <v>1.85715</v>
      </c>
      <c r="IE526">
        <v>1.85211</v>
      </c>
      <c r="IF526">
        <v>0</v>
      </c>
      <c r="IG526">
        <v>0</v>
      </c>
      <c r="IH526">
        <v>0</v>
      </c>
      <c r="II526">
        <v>0</v>
      </c>
      <c r="IJ526" t="s">
        <v>433</v>
      </c>
      <c r="IK526" t="s">
        <v>434</v>
      </c>
      <c r="IL526" t="s">
        <v>435</v>
      </c>
      <c r="IM526" t="s">
        <v>435</v>
      </c>
      <c r="IN526" t="s">
        <v>435</v>
      </c>
      <c r="IO526" t="s">
        <v>435</v>
      </c>
      <c r="IP526">
        <v>0</v>
      </c>
      <c r="IQ526">
        <v>100</v>
      </c>
      <c r="IR526">
        <v>100</v>
      </c>
      <c r="IS526">
        <v>-25.713</v>
      </c>
      <c r="IT526">
        <v>-3.8957</v>
      </c>
      <c r="IU526">
        <v>-16.5905</v>
      </c>
      <c r="IV526">
        <v>-0.025043</v>
      </c>
      <c r="IW526">
        <v>8.203140000000001E-06</v>
      </c>
      <c r="IX526">
        <v>-1.60171E-09</v>
      </c>
      <c r="IY526">
        <v>-3.895706883713562</v>
      </c>
      <c r="IZ526">
        <v>0</v>
      </c>
      <c r="JA526">
        <v>0</v>
      </c>
      <c r="JB526">
        <v>0</v>
      </c>
      <c r="JC526">
        <v>4</v>
      </c>
      <c r="JD526">
        <v>1967</v>
      </c>
      <c r="JE526">
        <v>1</v>
      </c>
      <c r="JF526">
        <v>28</v>
      </c>
      <c r="JG526">
        <v>47.7</v>
      </c>
      <c r="JH526">
        <v>47.6</v>
      </c>
      <c r="JI526">
        <v>1.29761</v>
      </c>
      <c r="JJ526">
        <v>2.65259</v>
      </c>
      <c r="JK526">
        <v>1.49658</v>
      </c>
      <c r="JL526">
        <v>2.3999</v>
      </c>
      <c r="JM526">
        <v>1.54907</v>
      </c>
      <c r="JN526">
        <v>2.44995</v>
      </c>
      <c r="JO526">
        <v>35.1055</v>
      </c>
      <c r="JP526">
        <v>13.8694</v>
      </c>
      <c r="JQ526">
        <v>18</v>
      </c>
      <c r="JR526">
        <v>500.839</v>
      </c>
      <c r="JS526">
        <v>420.002</v>
      </c>
      <c r="JT526">
        <v>25.4706</v>
      </c>
      <c r="JU526">
        <v>44.164</v>
      </c>
      <c r="JV526">
        <v>30.0003</v>
      </c>
      <c r="JW526">
        <v>43.7964</v>
      </c>
      <c r="JX526">
        <v>43.6105</v>
      </c>
      <c r="JY526">
        <v>26.1482</v>
      </c>
      <c r="JZ526">
        <v>8.881600000000001</v>
      </c>
      <c r="KA526">
        <v>41.0951</v>
      </c>
      <c r="KB526">
        <v>20.312</v>
      </c>
      <c r="KC526">
        <v>473.943</v>
      </c>
      <c r="KD526">
        <v>19.9271</v>
      </c>
      <c r="KE526">
        <v>98.3746</v>
      </c>
      <c r="KF526">
        <v>91.8798</v>
      </c>
    </row>
    <row r="527" spans="1:292">
      <c r="A527">
        <v>509</v>
      </c>
      <c r="B527">
        <v>1694451019</v>
      </c>
      <c r="C527">
        <v>16938.5</v>
      </c>
      <c r="D527" t="s">
        <v>1462</v>
      </c>
      <c r="E527" t="s">
        <v>1463</v>
      </c>
      <c r="F527">
        <v>5</v>
      </c>
      <c r="G527" t="s">
        <v>1406</v>
      </c>
      <c r="H527">
        <v>1694451011.214286</v>
      </c>
      <c r="I527">
        <f>(J527)/1000</f>
        <v>0</v>
      </c>
      <c r="J527">
        <f>IF(DO527, AM527, AG527)</f>
        <v>0</v>
      </c>
      <c r="K527">
        <f>IF(DO527, AH527, AF527)</f>
        <v>0</v>
      </c>
      <c r="L527">
        <f>DQ527 - IF(AT527&gt;1, K527*DK527*100.0/(AV527*EE527), 0)</f>
        <v>0</v>
      </c>
      <c r="M527">
        <f>((S527-I527/2)*L527-K527)/(S527+I527/2)</f>
        <v>0</v>
      </c>
      <c r="N527">
        <f>M527*(DX527+DY527)/1000.0</f>
        <v>0</v>
      </c>
      <c r="O527">
        <f>(DQ527 - IF(AT527&gt;1, K527*DK527*100.0/(AV527*EE527), 0))*(DX527+DY527)/1000.0</f>
        <v>0</v>
      </c>
      <c r="P527">
        <f>2.0/((1/R527-1/Q527)+SIGN(R527)*SQRT((1/R527-1/Q527)*(1/R527-1/Q527) + 4*DL527/((DL527+1)*(DL527+1))*(2*1/R527*1/Q527-1/Q527*1/Q527)))</f>
        <v>0</v>
      </c>
      <c r="Q527">
        <f>IF(LEFT(DM527,1)&lt;&gt;"0",IF(LEFT(DM527,1)="1",3.0,DN527),$D$5+$E$5*(EE527*DX527/($K$5*1000))+$F$5*(EE527*DX527/($K$5*1000))*MAX(MIN(DK527,$J$5),$I$5)*MAX(MIN(DK527,$J$5),$I$5)+$G$5*MAX(MIN(DK527,$J$5),$I$5)*(EE527*DX527/($K$5*1000))+$H$5*(EE527*DX527/($K$5*1000))*(EE527*DX527/($K$5*1000)))</f>
        <v>0</v>
      </c>
      <c r="R527">
        <f>I527*(1000-(1000*0.61365*exp(17.502*V527/(240.97+V527))/(DX527+DY527)+DS527)/2)/(1000*0.61365*exp(17.502*V527/(240.97+V527))/(DX527+DY527)-DS527)</f>
        <v>0</v>
      </c>
      <c r="S527">
        <f>1/((DL527+1)/(P527/1.6)+1/(Q527/1.37)) + DL527/((DL527+1)/(P527/1.6) + DL527/(Q527/1.37))</f>
        <v>0</v>
      </c>
      <c r="T527">
        <f>(DG527*DJ527)</f>
        <v>0</v>
      </c>
      <c r="U527">
        <f>(DZ527+(T527+2*0.95*5.67E-8*(((DZ527+$B$9)+273)^4-(DZ527+273)^4)-44100*I527)/(1.84*29.3*Q527+8*0.95*5.67E-8*(DZ527+273)^3))</f>
        <v>0</v>
      </c>
      <c r="V527">
        <f>($C$9*EA527+$D$9*EB527+$E$9*U527)</f>
        <v>0</v>
      </c>
      <c r="W527">
        <f>0.61365*exp(17.502*V527/(240.97+V527))</f>
        <v>0</v>
      </c>
      <c r="X527">
        <f>(Y527/Z527*100)</f>
        <v>0</v>
      </c>
      <c r="Y527">
        <f>DS527*(DX527+DY527)/1000</f>
        <v>0</v>
      </c>
      <c r="Z527">
        <f>0.61365*exp(17.502*DZ527/(240.97+DZ527))</f>
        <v>0</v>
      </c>
      <c r="AA527">
        <f>(W527-DS527*(DX527+DY527)/1000)</f>
        <v>0</v>
      </c>
      <c r="AB527">
        <f>(-I527*44100)</f>
        <v>0</v>
      </c>
      <c r="AC527">
        <f>2*29.3*Q527*0.92*(DZ527-V527)</f>
        <v>0</v>
      </c>
      <c r="AD527">
        <f>2*0.95*5.67E-8*(((DZ527+$B$9)+273)^4-(V527+273)^4)</f>
        <v>0</v>
      </c>
      <c r="AE527">
        <f>T527+AD527+AB527+AC527</f>
        <v>0</v>
      </c>
      <c r="AF527">
        <f>DW527*AT527*(DR527-DQ527*(1000-AT527*DT527)/(1000-AT527*DS527))/(100*DK527)</f>
        <v>0</v>
      </c>
      <c r="AG527">
        <f>1000*DW527*AT527*(DS527-DT527)/(100*DK527*(1000-AT527*DS527))</f>
        <v>0</v>
      </c>
      <c r="AH527">
        <f>(AI527 - AJ527 - DX527*1E3/(8.314*(DZ527+273.15)) * AL527/DW527 * AK527) * DW527/(100*DK527) * (1000 - DT527)/1000</f>
        <v>0</v>
      </c>
      <c r="AI527">
        <v>466.1647385888303</v>
      </c>
      <c r="AJ527">
        <v>412.8627393939394</v>
      </c>
      <c r="AK527">
        <v>2.570403927413109</v>
      </c>
      <c r="AL527">
        <v>66.03440278671772</v>
      </c>
      <c r="AM527">
        <f>(AO527 - AN527 + DX527*1E3/(8.314*(DZ527+273.15)) * AQ527/DW527 * AP527) * DW527/(100*DK527) * 1000/(1000 - AO527)</f>
        <v>0</v>
      </c>
      <c r="AN527">
        <v>19.89513778649524</v>
      </c>
      <c r="AO527">
        <v>27.1518909090909</v>
      </c>
      <c r="AP527">
        <v>-0.01009224874043262</v>
      </c>
      <c r="AQ527">
        <v>102.5964003411266</v>
      </c>
      <c r="AR527">
        <v>0</v>
      </c>
      <c r="AS527">
        <v>0</v>
      </c>
      <c r="AT527">
        <f>IF(AR527*$H$15&gt;=AV527,1.0,(AV527/(AV527-AR527*$H$15)))</f>
        <v>0</v>
      </c>
      <c r="AU527">
        <f>(AT527-1)*100</f>
        <v>0</v>
      </c>
      <c r="AV527">
        <f>MAX(0,($B$15+$C$15*EE527)/(1+$D$15*EE527)*DX527/(DZ527+273)*$E$15)</f>
        <v>0</v>
      </c>
      <c r="AW527" t="s">
        <v>429</v>
      </c>
      <c r="AX527" t="s">
        <v>429</v>
      </c>
      <c r="AY527">
        <v>0</v>
      </c>
      <c r="AZ527">
        <v>0</v>
      </c>
      <c r="BA527">
        <f>1-AY527/AZ527</f>
        <v>0</v>
      </c>
      <c r="BB527">
        <v>0</v>
      </c>
      <c r="BC527" t="s">
        <v>429</v>
      </c>
      <c r="BD527" t="s">
        <v>429</v>
      </c>
      <c r="BE527">
        <v>0</v>
      </c>
      <c r="BF527">
        <v>0</v>
      </c>
      <c r="BG527">
        <f>1-BE527/BF527</f>
        <v>0</v>
      </c>
      <c r="BH527">
        <v>0.5</v>
      </c>
      <c r="BI527">
        <f>DH527</f>
        <v>0</v>
      </c>
      <c r="BJ527">
        <f>K527</f>
        <v>0</v>
      </c>
      <c r="BK527">
        <f>BG527*BH527*BI527</f>
        <v>0</v>
      </c>
      <c r="BL527">
        <f>(BJ527-BB527)/BI527</f>
        <v>0</v>
      </c>
      <c r="BM527">
        <f>(AZ527-BF527)/BF527</f>
        <v>0</v>
      </c>
      <c r="BN527">
        <f>AY527/(BA527+AY527/BF527)</f>
        <v>0</v>
      </c>
      <c r="BO527" t="s">
        <v>429</v>
      </c>
      <c r="BP527">
        <v>0</v>
      </c>
      <c r="BQ527">
        <f>IF(BP527&lt;&gt;0, BP527, BN527)</f>
        <v>0</v>
      </c>
      <c r="BR527">
        <f>1-BQ527/BF527</f>
        <v>0</v>
      </c>
      <c r="BS527">
        <f>(BF527-BE527)/(BF527-BQ527)</f>
        <v>0</v>
      </c>
      <c r="BT527">
        <f>(AZ527-BF527)/(AZ527-BQ527)</f>
        <v>0</v>
      </c>
      <c r="BU527">
        <f>(BF527-BE527)/(BF527-AY527)</f>
        <v>0</v>
      </c>
      <c r="BV527">
        <f>(AZ527-BF527)/(AZ527-AY527)</f>
        <v>0</v>
      </c>
      <c r="BW527">
        <f>(BS527*BQ527/BE527)</f>
        <v>0</v>
      </c>
      <c r="BX527">
        <f>(1-BW527)</f>
        <v>0</v>
      </c>
      <c r="DG527">
        <f>$B$13*EF527+$C$13*EG527+$F$13*ER527*(1-EU527)</f>
        <v>0</v>
      </c>
      <c r="DH527">
        <f>DG527*DI527</f>
        <v>0</v>
      </c>
      <c r="DI527">
        <f>($B$13*$D$11+$C$13*$D$11+$F$13*((FE527+EW527)/MAX(FE527+EW527+FF527, 0.1)*$I$11+FF527/MAX(FE527+EW527+FF527, 0.1)*$J$11))/($B$13+$C$13+$F$13)</f>
        <v>0</v>
      </c>
      <c r="DJ527">
        <f>($B$13*$K$11+$C$13*$K$11+$F$13*((FE527+EW527)/MAX(FE527+EW527+FF527, 0.1)*$P$11+FF527/MAX(FE527+EW527+FF527, 0.1)*$Q$11))/($B$13+$C$13+$F$13)</f>
        <v>0</v>
      </c>
      <c r="DK527">
        <v>4.8</v>
      </c>
      <c r="DL527">
        <v>0.5</v>
      </c>
      <c r="DM527" t="s">
        <v>430</v>
      </c>
      <c r="DN527">
        <v>2</v>
      </c>
      <c r="DO527" t="b">
        <v>1</v>
      </c>
      <c r="DP527">
        <v>1694451011.214286</v>
      </c>
      <c r="DQ527">
        <v>387.1004285714286</v>
      </c>
      <c r="DR527">
        <v>441.5168214285715</v>
      </c>
      <c r="DS527">
        <v>27.228575</v>
      </c>
      <c r="DT527">
        <v>19.94194285714286</v>
      </c>
      <c r="DU527">
        <v>412.7419999999999</v>
      </c>
      <c r="DV527">
        <v>31.12427857142857</v>
      </c>
      <c r="DW527">
        <v>500.0085714285714</v>
      </c>
      <c r="DX527">
        <v>84.35369642857144</v>
      </c>
      <c r="DY527">
        <v>0.1000575321428571</v>
      </c>
      <c r="DZ527">
        <v>31.20762857142858</v>
      </c>
      <c r="EA527">
        <v>31.25496428571428</v>
      </c>
      <c r="EB527">
        <v>999.9000000000002</v>
      </c>
      <c r="EC527">
        <v>0</v>
      </c>
      <c r="ED527">
        <v>0</v>
      </c>
      <c r="EE527">
        <v>10000.9825</v>
      </c>
      <c r="EF527">
        <v>0</v>
      </c>
      <c r="EG527">
        <v>1883.719285714286</v>
      </c>
      <c r="EH527">
        <v>-54.41644285714285</v>
      </c>
      <c r="EI527">
        <v>397.9351428571428</v>
      </c>
      <c r="EJ527">
        <v>450.5002142857143</v>
      </c>
      <c r="EK527">
        <v>7.286633928571429</v>
      </c>
      <c r="EL527">
        <v>441.5168214285715</v>
      </c>
      <c r="EM527">
        <v>19.94194285714286</v>
      </c>
      <c r="EN527">
        <v>2.296831428571429</v>
      </c>
      <c r="EO527">
        <v>1.682176071428572</v>
      </c>
      <c r="EP527">
        <v>19.65416428571428</v>
      </c>
      <c r="EQ527">
        <v>14.73290357142857</v>
      </c>
      <c r="ER527">
        <v>2000.0025</v>
      </c>
      <c r="ES527">
        <v>0.9800058571428573</v>
      </c>
      <c r="ET527">
        <v>0.01999461071428571</v>
      </c>
      <c r="EU527">
        <v>0</v>
      </c>
      <c r="EV527">
        <v>701.4715357142859</v>
      </c>
      <c r="EW527">
        <v>5.00078</v>
      </c>
      <c r="EX527">
        <v>16163.12142857143</v>
      </c>
      <c r="EY527">
        <v>16379.67857142857</v>
      </c>
      <c r="EZ527">
        <v>50.25196428571428</v>
      </c>
      <c r="FA527">
        <v>51.71625</v>
      </c>
      <c r="FB527">
        <v>50.53532142857141</v>
      </c>
      <c r="FC527">
        <v>50.91939285714285</v>
      </c>
      <c r="FD527">
        <v>50.70960714285713</v>
      </c>
      <c r="FE527">
        <v>1955.1125</v>
      </c>
      <c r="FF527">
        <v>39.89000000000001</v>
      </c>
      <c r="FG527">
        <v>0</v>
      </c>
      <c r="FH527">
        <v>1694451019.5</v>
      </c>
      <c r="FI527">
        <v>0</v>
      </c>
      <c r="FJ527">
        <v>701.5887600000001</v>
      </c>
      <c r="FK527">
        <v>12.64499997211087</v>
      </c>
      <c r="FL527">
        <v>285.3615379951283</v>
      </c>
      <c r="FM527">
        <v>16165.688</v>
      </c>
      <c r="FN527">
        <v>15</v>
      </c>
      <c r="FO527">
        <v>1694448160</v>
      </c>
      <c r="FP527" t="s">
        <v>1407</v>
      </c>
      <c r="FQ527">
        <v>1694448153.5</v>
      </c>
      <c r="FR527">
        <v>1694448160</v>
      </c>
      <c r="FS527">
        <v>7</v>
      </c>
      <c r="FT527">
        <v>0.018</v>
      </c>
      <c r="FU527">
        <v>0.03</v>
      </c>
      <c r="FV527">
        <v>-26.277</v>
      </c>
      <c r="FW527">
        <v>-3.759</v>
      </c>
      <c r="FX527">
        <v>420</v>
      </c>
      <c r="FY527">
        <v>21</v>
      </c>
      <c r="FZ527">
        <v>0.18</v>
      </c>
      <c r="GA527">
        <v>0.04</v>
      </c>
      <c r="GB527">
        <v>-50.841575</v>
      </c>
      <c r="GC527">
        <v>-75.14828893058166</v>
      </c>
      <c r="GD527">
        <v>7.301384123703875</v>
      </c>
      <c r="GE527">
        <v>0</v>
      </c>
      <c r="GF527">
        <v>7.304375500000001</v>
      </c>
      <c r="GG527">
        <v>-0.3160804502814376</v>
      </c>
      <c r="GH527">
        <v>0.03323334266591309</v>
      </c>
      <c r="GI527">
        <v>1</v>
      </c>
      <c r="GJ527">
        <v>1</v>
      </c>
      <c r="GK527">
        <v>2</v>
      </c>
      <c r="GL527" t="s">
        <v>438</v>
      </c>
      <c r="GM527">
        <v>3.10463</v>
      </c>
      <c r="GN527">
        <v>2.75795</v>
      </c>
      <c r="GO527">
        <v>0.080636</v>
      </c>
      <c r="GP527">
        <v>0.0858322</v>
      </c>
      <c r="GQ527">
        <v>0.117687</v>
      </c>
      <c r="GR527">
        <v>0.08655690000000001</v>
      </c>
      <c r="GS527">
        <v>23115.7</v>
      </c>
      <c r="GT527">
        <v>21641.8</v>
      </c>
      <c r="GU527">
        <v>25728.6</v>
      </c>
      <c r="GV527">
        <v>24049.7</v>
      </c>
      <c r="GW527">
        <v>36505.5</v>
      </c>
      <c r="GX527">
        <v>32196.4</v>
      </c>
      <c r="GY527">
        <v>45031.2</v>
      </c>
      <c r="GZ527">
        <v>38129.4</v>
      </c>
      <c r="HA527">
        <v>1.73725</v>
      </c>
      <c r="HB527">
        <v>1.59892</v>
      </c>
      <c r="HC527">
        <v>-0.087738</v>
      </c>
      <c r="HD527">
        <v>0</v>
      </c>
      <c r="HE527">
        <v>32.6576</v>
      </c>
      <c r="HF527">
        <v>999.9</v>
      </c>
      <c r="HG527">
        <v>45.5</v>
      </c>
      <c r="HH527">
        <v>32.4</v>
      </c>
      <c r="HI527">
        <v>26.3473</v>
      </c>
      <c r="HJ527">
        <v>61.4353</v>
      </c>
      <c r="HK527">
        <v>23.8421</v>
      </c>
      <c r="HL527">
        <v>1</v>
      </c>
      <c r="HM527">
        <v>1.507</v>
      </c>
      <c r="HN527">
        <v>9.28105</v>
      </c>
      <c r="HO527">
        <v>20.0664</v>
      </c>
      <c r="HP527">
        <v>5.20381</v>
      </c>
      <c r="HQ527">
        <v>11.992</v>
      </c>
      <c r="HR527">
        <v>4.9596</v>
      </c>
      <c r="HS527">
        <v>3.27428</v>
      </c>
      <c r="HT527">
        <v>9999</v>
      </c>
      <c r="HU527">
        <v>9999</v>
      </c>
      <c r="HV527">
        <v>9999</v>
      </c>
      <c r="HW527">
        <v>165.1</v>
      </c>
      <c r="HX527">
        <v>1.86372</v>
      </c>
      <c r="HY527">
        <v>1.85979</v>
      </c>
      <c r="HZ527">
        <v>1.85806</v>
      </c>
      <c r="IA527">
        <v>1.85945</v>
      </c>
      <c r="IB527">
        <v>1.85959</v>
      </c>
      <c r="IC527">
        <v>1.85806</v>
      </c>
      <c r="ID527">
        <v>1.85715</v>
      </c>
      <c r="IE527">
        <v>1.85211</v>
      </c>
      <c r="IF527">
        <v>0</v>
      </c>
      <c r="IG527">
        <v>0</v>
      </c>
      <c r="IH527">
        <v>0</v>
      </c>
      <c r="II527">
        <v>0</v>
      </c>
      <c r="IJ527" t="s">
        <v>433</v>
      </c>
      <c r="IK527" t="s">
        <v>434</v>
      </c>
      <c r="IL527" t="s">
        <v>435</v>
      </c>
      <c r="IM527" t="s">
        <v>435</v>
      </c>
      <c r="IN527" t="s">
        <v>435</v>
      </c>
      <c r="IO527" t="s">
        <v>435</v>
      </c>
      <c r="IP527">
        <v>0</v>
      </c>
      <c r="IQ527">
        <v>100</v>
      </c>
      <c r="IR527">
        <v>100</v>
      </c>
      <c r="IS527">
        <v>-25.95</v>
      </c>
      <c r="IT527">
        <v>-3.8957</v>
      </c>
      <c r="IU527">
        <v>-16.5905</v>
      </c>
      <c r="IV527">
        <v>-0.025043</v>
      </c>
      <c r="IW527">
        <v>8.203140000000001E-06</v>
      </c>
      <c r="IX527">
        <v>-1.60171E-09</v>
      </c>
      <c r="IY527">
        <v>-3.895706883713562</v>
      </c>
      <c r="IZ527">
        <v>0</v>
      </c>
      <c r="JA527">
        <v>0</v>
      </c>
      <c r="JB527">
        <v>0</v>
      </c>
      <c r="JC527">
        <v>4</v>
      </c>
      <c r="JD527">
        <v>1967</v>
      </c>
      <c r="JE527">
        <v>1</v>
      </c>
      <c r="JF527">
        <v>28</v>
      </c>
      <c r="JG527">
        <v>47.8</v>
      </c>
      <c r="JH527">
        <v>47.6</v>
      </c>
      <c r="JI527">
        <v>1.33301</v>
      </c>
      <c r="JJ527">
        <v>2.64893</v>
      </c>
      <c r="JK527">
        <v>1.49658</v>
      </c>
      <c r="JL527">
        <v>2.3999</v>
      </c>
      <c r="JM527">
        <v>1.54907</v>
      </c>
      <c r="JN527">
        <v>2.42676</v>
      </c>
      <c r="JO527">
        <v>35.1055</v>
      </c>
      <c r="JP527">
        <v>13.8694</v>
      </c>
      <c r="JQ527">
        <v>18</v>
      </c>
      <c r="JR527">
        <v>500.661</v>
      </c>
      <c r="JS527">
        <v>420.034</v>
      </c>
      <c r="JT527">
        <v>25.4647</v>
      </c>
      <c r="JU527">
        <v>44.164</v>
      </c>
      <c r="JV527">
        <v>30.0004</v>
      </c>
      <c r="JW527">
        <v>43.7996</v>
      </c>
      <c r="JX527">
        <v>43.6135</v>
      </c>
      <c r="JY527">
        <v>26.8401</v>
      </c>
      <c r="JZ527">
        <v>8.881600000000001</v>
      </c>
      <c r="KA527">
        <v>41.0951</v>
      </c>
      <c r="KB527">
        <v>20.2397</v>
      </c>
      <c r="KC527">
        <v>487.316</v>
      </c>
      <c r="KD527">
        <v>19.9406</v>
      </c>
      <c r="KE527">
        <v>98.3747</v>
      </c>
      <c r="KF527">
        <v>91.879</v>
      </c>
    </row>
    <row r="528" spans="1:292">
      <c r="A528">
        <v>510</v>
      </c>
      <c r="B528">
        <v>1694451024</v>
      </c>
      <c r="C528">
        <v>16943.5</v>
      </c>
      <c r="D528" t="s">
        <v>1464</v>
      </c>
      <c r="E528" t="s">
        <v>1465</v>
      </c>
      <c r="F528">
        <v>5</v>
      </c>
      <c r="G528" t="s">
        <v>1406</v>
      </c>
      <c r="H528">
        <v>1694451016.5</v>
      </c>
      <c r="I528">
        <f>(J528)/1000</f>
        <v>0</v>
      </c>
      <c r="J528">
        <f>IF(DO528, AM528, AG528)</f>
        <v>0</v>
      </c>
      <c r="K528">
        <f>IF(DO528, AH528, AF528)</f>
        <v>0</v>
      </c>
      <c r="L528">
        <f>DQ528 - IF(AT528&gt;1, K528*DK528*100.0/(AV528*EE528), 0)</f>
        <v>0</v>
      </c>
      <c r="M528">
        <f>((S528-I528/2)*L528-K528)/(S528+I528/2)</f>
        <v>0</v>
      </c>
      <c r="N528">
        <f>M528*(DX528+DY528)/1000.0</f>
        <v>0</v>
      </c>
      <c r="O528">
        <f>(DQ528 - IF(AT528&gt;1, K528*DK528*100.0/(AV528*EE528), 0))*(DX528+DY528)/1000.0</f>
        <v>0</v>
      </c>
      <c r="P528">
        <f>2.0/((1/R528-1/Q528)+SIGN(R528)*SQRT((1/R528-1/Q528)*(1/R528-1/Q528) + 4*DL528/((DL528+1)*(DL528+1))*(2*1/R528*1/Q528-1/Q528*1/Q528)))</f>
        <v>0</v>
      </c>
      <c r="Q528">
        <f>IF(LEFT(DM528,1)&lt;&gt;"0",IF(LEFT(DM528,1)="1",3.0,DN528),$D$5+$E$5*(EE528*DX528/($K$5*1000))+$F$5*(EE528*DX528/($K$5*1000))*MAX(MIN(DK528,$J$5),$I$5)*MAX(MIN(DK528,$J$5),$I$5)+$G$5*MAX(MIN(DK528,$J$5),$I$5)*(EE528*DX528/($K$5*1000))+$H$5*(EE528*DX528/($K$5*1000))*(EE528*DX528/($K$5*1000)))</f>
        <v>0</v>
      </c>
      <c r="R528">
        <f>I528*(1000-(1000*0.61365*exp(17.502*V528/(240.97+V528))/(DX528+DY528)+DS528)/2)/(1000*0.61365*exp(17.502*V528/(240.97+V528))/(DX528+DY528)-DS528)</f>
        <v>0</v>
      </c>
      <c r="S528">
        <f>1/((DL528+1)/(P528/1.6)+1/(Q528/1.37)) + DL528/((DL528+1)/(P528/1.6) + DL528/(Q528/1.37))</f>
        <v>0</v>
      </c>
      <c r="T528">
        <f>(DG528*DJ528)</f>
        <v>0</v>
      </c>
      <c r="U528">
        <f>(DZ528+(T528+2*0.95*5.67E-8*(((DZ528+$B$9)+273)^4-(DZ528+273)^4)-44100*I528)/(1.84*29.3*Q528+8*0.95*5.67E-8*(DZ528+273)^3))</f>
        <v>0</v>
      </c>
      <c r="V528">
        <f>($C$9*EA528+$D$9*EB528+$E$9*U528)</f>
        <v>0</v>
      </c>
      <c r="W528">
        <f>0.61365*exp(17.502*V528/(240.97+V528))</f>
        <v>0</v>
      </c>
      <c r="X528">
        <f>(Y528/Z528*100)</f>
        <v>0</v>
      </c>
      <c r="Y528">
        <f>DS528*(DX528+DY528)/1000</f>
        <v>0</v>
      </c>
      <c r="Z528">
        <f>0.61365*exp(17.502*DZ528/(240.97+DZ528))</f>
        <v>0</v>
      </c>
      <c r="AA528">
        <f>(W528-DS528*(DX528+DY528)/1000)</f>
        <v>0</v>
      </c>
      <c r="AB528">
        <f>(-I528*44100)</f>
        <v>0</v>
      </c>
      <c r="AC528">
        <f>2*29.3*Q528*0.92*(DZ528-V528)</f>
        <v>0</v>
      </c>
      <c r="AD528">
        <f>2*0.95*5.67E-8*(((DZ528+$B$9)+273)^4-(V528+273)^4)</f>
        <v>0</v>
      </c>
      <c r="AE528">
        <f>T528+AD528+AB528+AC528</f>
        <v>0</v>
      </c>
      <c r="AF528">
        <f>DW528*AT528*(DR528-DQ528*(1000-AT528*DT528)/(1000-AT528*DS528))/(100*DK528)</f>
        <v>0</v>
      </c>
      <c r="AG528">
        <f>1000*DW528*AT528*(DS528-DT528)/(100*DK528*(1000-AT528*DS528))</f>
        <v>0</v>
      </c>
      <c r="AH528">
        <f>(AI528 - AJ528 - DX528*1E3/(8.314*(DZ528+273.15)) * AL528/DW528 * AK528) * DW528/(100*DK528) * (1000 - DT528)/1000</f>
        <v>0</v>
      </c>
      <c r="AI528">
        <v>483.2519632230061</v>
      </c>
      <c r="AJ528">
        <v>427.1949090909088</v>
      </c>
      <c r="AK528">
        <v>2.917447146735087</v>
      </c>
      <c r="AL528">
        <v>66.03440278671772</v>
      </c>
      <c r="AM528">
        <f>(AO528 - AN528 + DX528*1E3/(8.314*(DZ528+273.15)) * AQ528/DW528 * AP528) * DW528/(100*DK528) * 1000/(1000 - AO528)</f>
        <v>0</v>
      </c>
      <c r="AN528">
        <v>19.88564804658398</v>
      </c>
      <c r="AO528">
        <v>27.1076406060606</v>
      </c>
      <c r="AP528">
        <v>-0.008789642654817919</v>
      </c>
      <c r="AQ528">
        <v>102.5964003411266</v>
      </c>
      <c r="AR528">
        <v>0</v>
      </c>
      <c r="AS528">
        <v>0</v>
      </c>
      <c r="AT528">
        <f>IF(AR528*$H$15&gt;=AV528,1.0,(AV528/(AV528-AR528*$H$15)))</f>
        <v>0</v>
      </c>
      <c r="AU528">
        <f>(AT528-1)*100</f>
        <v>0</v>
      </c>
      <c r="AV528">
        <f>MAX(0,($B$15+$C$15*EE528)/(1+$D$15*EE528)*DX528/(DZ528+273)*$E$15)</f>
        <v>0</v>
      </c>
      <c r="AW528" t="s">
        <v>429</v>
      </c>
      <c r="AX528" t="s">
        <v>429</v>
      </c>
      <c r="AY528">
        <v>0</v>
      </c>
      <c r="AZ528">
        <v>0</v>
      </c>
      <c r="BA528">
        <f>1-AY528/AZ528</f>
        <v>0</v>
      </c>
      <c r="BB528">
        <v>0</v>
      </c>
      <c r="BC528" t="s">
        <v>429</v>
      </c>
      <c r="BD528" t="s">
        <v>429</v>
      </c>
      <c r="BE528">
        <v>0</v>
      </c>
      <c r="BF528">
        <v>0</v>
      </c>
      <c r="BG528">
        <f>1-BE528/BF528</f>
        <v>0</v>
      </c>
      <c r="BH528">
        <v>0.5</v>
      </c>
      <c r="BI528">
        <f>DH528</f>
        <v>0</v>
      </c>
      <c r="BJ528">
        <f>K528</f>
        <v>0</v>
      </c>
      <c r="BK528">
        <f>BG528*BH528*BI528</f>
        <v>0</v>
      </c>
      <c r="BL528">
        <f>(BJ528-BB528)/BI528</f>
        <v>0</v>
      </c>
      <c r="BM528">
        <f>(AZ528-BF528)/BF528</f>
        <v>0</v>
      </c>
      <c r="BN528">
        <f>AY528/(BA528+AY528/BF528)</f>
        <v>0</v>
      </c>
      <c r="BO528" t="s">
        <v>429</v>
      </c>
      <c r="BP528">
        <v>0</v>
      </c>
      <c r="BQ528">
        <f>IF(BP528&lt;&gt;0, BP528, BN528)</f>
        <v>0</v>
      </c>
      <c r="BR528">
        <f>1-BQ528/BF528</f>
        <v>0</v>
      </c>
      <c r="BS528">
        <f>(BF528-BE528)/(BF528-BQ528)</f>
        <v>0</v>
      </c>
      <c r="BT528">
        <f>(AZ528-BF528)/(AZ528-BQ528)</f>
        <v>0</v>
      </c>
      <c r="BU528">
        <f>(BF528-BE528)/(BF528-AY528)</f>
        <v>0</v>
      </c>
      <c r="BV528">
        <f>(AZ528-BF528)/(AZ528-AY528)</f>
        <v>0</v>
      </c>
      <c r="BW528">
        <f>(BS528*BQ528/BE528)</f>
        <v>0</v>
      </c>
      <c r="BX528">
        <f>(1-BW528)</f>
        <v>0</v>
      </c>
      <c r="DG528">
        <f>$B$13*EF528+$C$13*EG528+$F$13*ER528*(1-EU528)</f>
        <v>0</v>
      </c>
      <c r="DH528">
        <f>DG528*DI528</f>
        <v>0</v>
      </c>
      <c r="DI528">
        <f>($B$13*$D$11+$C$13*$D$11+$F$13*((FE528+EW528)/MAX(FE528+EW528+FF528, 0.1)*$I$11+FF528/MAX(FE528+EW528+FF528, 0.1)*$J$11))/($B$13+$C$13+$F$13)</f>
        <v>0</v>
      </c>
      <c r="DJ528">
        <f>($B$13*$K$11+$C$13*$K$11+$F$13*((FE528+EW528)/MAX(FE528+EW528+FF528, 0.1)*$P$11+FF528/MAX(FE528+EW528+FF528, 0.1)*$Q$11))/($B$13+$C$13+$F$13)</f>
        <v>0</v>
      </c>
      <c r="DK528">
        <v>4.8</v>
      </c>
      <c r="DL528">
        <v>0.5</v>
      </c>
      <c r="DM528" t="s">
        <v>430</v>
      </c>
      <c r="DN528">
        <v>2</v>
      </c>
      <c r="DO528" t="b">
        <v>1</v>
      </c>
      <c r="DP528">
        <v>1694451016.5</v>
      </c>
      <c r="DQ528">
        <v>397.4781111111112</v>
      </c>
      <c r="DR528">
        <v>457.8377407407407</v>
      </c>
      <c r="DS528">
        <v>27.17193333333333</v>
      </c>
      <c r="DT528">
        <v>19.91013703703704</v>
      </c>
      <c r="DU528">
        <v>423.3206666666666</v>
      </c>
      <c r="DV528">
        <v>31.06764074074074</v>
      </c>
      <c r="DW528">
        <v>499.9942222222223</v>
      </c>
      <c r="DX528">
        <v>84.35322592592594</v>
      </c>
      <c r="DY528">
        <v>0.09994724074074074</v>
      </c>
      <c r="DZ528">
        <v>31.19841111111111</v>
      </c>
      <c r="EA528">
        <v>31.24179629629629</v>
      </c>
      <c r="EB528">
        <v>999.9000000000001</v>
      </c>
      <c r="EC528">
        <v>0</v>
      </c>
      <c r="ED528">
        <v>0</v>
      </c>
      <c r="EE528">
        <v>10005.1637037037</v>
      </c>
      <c r="EF528">
        <v>0</v>
      </c>
      <c r="EG528">
        <v>1884.049259259259</v>
      </c>
      <c r="EH528">
        <v>-60.35967407407407</v>
      </c>
      <c r="EI528">
        <v>408.5795555555556</v>
      </c>
      <c r="EJ528">
        <v>467.1381851851851</v>
      </c>
      <c r="EK528">
        <v>7.261785555555556</v>
      </c>
      <c r="EL528">
        <v>457.8377407407407</v>
      </c>
      <c r="EM528">
        <v>19.91013703703704</v>
      </c>
      <c r="EN528">
        <v>2.292040740740741</v>
      </c>
      <c r="EO528">
        <v>1.679484074074074</v>
      </c>
      <c r="EP528">
        <v>19.62055555555555</v>
      </c>
      <c r="EQ528">
        <v>14.70808148148148</v>
      </c>
      <c r="ER528">
        <v>1999.963703703704</v>
      </c>
      <c r="ES528">
        <v>0.9800055555555554</v>
      </c>
      <c r="ET528">
        <v>0.01999491481481482</v>
      </c>
      <c r="EU528">
        <v>0</v>
      </c>
      <c r="EV528">
        <v>702.8872222222222</v>
      </c>
      <c r="EW528">
        <v>5.00078</v>
      </c>
      <c r="EX528">
        <v>16194.55555555555</v>
      </c>
      <c r="EY528">
        <v>16379.36666666667</v>
      </c>
      <c r="EZ528">
        <v>50.25666666666666</v>
      </c>
      <c r="FA528">
        <v>51.71033333333332</v>
      </c>
      <c r="FB528">
        <v>50.5158148148148</v>
      </c>
      <c r="FC528">
        <v>50.91192592592592</v>
      </c>
      <c r="FD528">
        <v>50.6757037037037</v>
      </c>
      <c r="FE528">
        <v>1955.073703703704</v>
      </c>
      <c r="FF528">
        <v>39.89000000000001</v>
      </c>
      <c r="FG528">
        <v>0</v>
      </c>
      <c r="FH528">
        <v>1694451024.3</v>
      </c>
      <c r="FI528">
        <v>0</v>
      </c>
      <c r="FJ528">
        <v>702.9495999999999</v>
      </c>
      <c r="FK528">
        <v>22.60023080547638</v>
      </c>
      <c r="FL528">
        <v>489.6384623131086</v>
      </c>
      <c r="FM528">
        <v>16195.9</v>
      </c>
      <c r="FN528">
        <v>15</v>
      </c>
      <c r="FO528">
        <v>1694448160</v>
      </c>
      <c r="FP528" t="s">
        <v>1407</v>
      </c>
      <c r="FQ528">
        <v>1694448153.5</v>
      </c>
      <c r="FR528">
        <v>1694448160</v>
      </c>
      <c r="FS528">
        <v>7</v>
      </c>
      <c r="FT528">
        <v>0.018</v>
      </c>
      <c r="FU528">
        <v>0.03</v>
      </c>
      <c r="FV528">
        <v>-26.277</v>
      </c>
      <c r="FW528">
        <v>-3.759</v>
      </c>
      <c r="FX528">
        <v>420</v>
      </c>
      <c r="FY528">
        <v>21</v>
      </c>
      <c r="FZ528">
        <v>0.18</v>
      </c>
      <c r="GA528">
        <v>0.04</v>
      </c>
      <c r="GB528">
        <v>-56.40571250000001</v>
      </c>
      <c r="GC528">
        <v>-69.49765215759837</v>
      </c>
      <c r="GD528">
        <v>6.788328353106805</v>
      </c>
      <c r="GE528">
        <v>0</v>
      </c>
      <c r="GF528">
        <v>7.277451000000001</v>
      </c>
      <c r="GG528">
        <v>-0.2492746716698103</v>
      </c>
      <c r="GH528">
        <v>0.0265734826283647</v>
      </c>
      <c r="GI528">
        <v>1</v>
      </c>
      <c r="GJ528">
        <v>1</v>
      </c>
      <c r="GK528">
        <v>2</v>
      </c>
      <c r="GL528" t="s">
        <v>438</v>
      </c>
      <c r="GM528">
        <v>3.1047</v>
      </c>
      <c r="GN528">
        <v>2.75809</v>
      </c>
      <c r="GO528">
        <v>0.0826704</v>
      </c>
      <c r="GP528">
        <v>0.0881094</v>
      </c>
      <c r="GQ528">
        <v>0.117573</v>
      </c>
      <c r="GR528">
        <v>0.0865406</v>
      </c>
      <c r="GS528">
        <v>23064.4</v>
      </c>
      <c r="GT528">
        <v>21588.1</v>
      </c>
      <c r="GU528">
        <v>25728.3</v>
      </c>
      <c r="GV528">
        <v>24049.8</v>
      </c>
      <c r="GW528">
        <v>36510.1</v>
      </c>
      <c r="GX528">
        <v>32197.3</v>
      </c>
      <c r="GY528">
        <v>45030.8</v>
      </c>
      <c r="GZ528">
        <v>38129.6</v>
      </c>
      <c r="HA528">
        <v>1.73715</v>
      </c>
      <c r="HB528">
        <v>1.59903</v>
      </c>
      <c r="HC528">
        <v>-0.0876412</v>
      </c>
      <c r="HD528">
        <v>0</v>
      </c>
      <c r="HE528">
        <v>32.6529</v>
      </c>
      <c r="HF528">
        <v>999.9</v>
      </c>
      <c r="HG528">
        <v>45.5</v>
      </c>
      <c r="HH528">
        <v>32.4</v>
      </c>
      <c r="HI528">
        <v>26.3488</v>
      </c>
      <c r="HJ528">
        <v>61.2953</v>
      </c>
      <c r="HK528">
        <v>23.73</v>
      </c>
      <c r="HL528">
        <v>1</v>
      </c>
      <c r="HM528">
        <v>1.50714</v>
      </c>
      <c r="HN528">
        <v>9.28105</v>
      </c>
      <c r="HO528">
        <v>20.0661</v>
      </c>
      <c r="HP528">
        <v>5.20351</v>
      </c>
      <c r="HQ528">
        <v>11.992</v>
      </c>
      <c r="HR528">
        <v>4.9595</v>
      </c>
      <c r="HS528">
        <v>3.27425</v>
      </c>
      <c r="HT528">
        <v>9999</v>
      </c>
      <c r="HU528">
        <v>9999</v>
      </c>
      <c r="HV528">
        <v>9999</v>
      </c>
      <c r="HW528">
        <v>165.1</v>
      </c>
      <c r="HX528">
        <v>1.86372</v>
      </c>
      <c r="HY528">
        <v>1.8598</v>
      </c>
      <c r="HZ528">
        <v>1.85806</v>
      </c>
      <c r="IA528">
        <v>1.85946</v>
      </c>
      <c r="IB528">
        <v>1.85959</v>
      </c>
      <c r="IC528">
        <v>1.85806</v>
      </c>
      <c r="ID528">
        <v>1.85715</v>
      </c>
      <c r="IE528">
        <v>1.85211</v>
      </c>
      <c r="IF528">
        <v>0</v>
      </c>
      <c r="IG528">
        <v>0</v>
      </c>
      <c r="IH528">
        <v>0</v>
      </c>
      <c r="II528">
        <v>0</v>
      </c>
      <c r="IJ528" t="s">
        <v>433</v>
      </c>
      <c r="IK528" t="s">
        <v>434</v>
      </c>
      <c r="IL528" t="s">
        <v>435</v>
      </c>
      <c r="IM528" t="s">
        <v>435</v>
      </c>
      <c r="IN528" t="s">
        <v>435</v>
      </c>
      <c r="IO528" t="s">
        <v>435</v>
      </c>
      <c r="IP528">
        <v>0</v>
      </c>
      <c r="IQ528">
        <v>100</v>
      </c>
      <c r="IR528">
        <v>100</v>
      </c>
      <c r="IS528">
        <v>-26.22</v>
      </c>
      <c r="IT528">
        <v>-3.8957</v>
      </c>
      <c r="IU528">
        <v>-16.5905</v>
      </c>
      <c r="IV528">
        <v>-0.025043</v>
      </c>
      <c r="IW528">
        <v>8.203140000000001E-06</v>
      </c>
      <c r="IX528">
        <v>-1.60171E-09</v>
      </c>
      <c r="IY528">
        <v>-3.895706883713562</v>
      </c>
      <c r="IZ528">
        <v>0</v>
      </c>
      <c r="JA528">
        <v>0</v>
      </c>
      <c r="JB528">
        <v>0</v>
      </c>
      <c r="JC528">
        <v>4</v>
      </c>
      <c r="JD528">
        <v>1967</v>
      </c>
      <c r="JE528">
        <v>1</v>
      </c>
      <c r="JF528">
        <v>28</v>
      </c>
      <c r="JG528">
        <v>47.8</v>
      </c>
      <c r="JH528">
        <v>47.7</v>
      </c>
      <c r="JI528">
        <v>1.37085</v>
      </c>
      <c r="JJ528">
        <v>2.65259</v>
      </c>
      <c r="JK528">
        <v>1.49658</v>
      </c>
      <c r="JL528">
        <v>2.3999</v>
      </c>
      <c r="JM528">
        <v>1.54907</v>
      </c>
      <c r="JN528">
        <v>2.38159</v>
      </c>
      <c r="JO528">
        <v>35.1055</v>
      </c>
      <c r="JP528">
        <v>13.8518</v>
      </c>
      <c r="JQ528">
        <v>18</v>
      </c>
      <c r="JR528">
        <v>500.61</v>
      </c>
      <c r="JS528">
        <v>420.122</v>
      </c>
      <c r="JT528">
        <v>25.4584</v>
      </c>
      <c r="JU528">
        <v>44.1684</v>
      </c>
      <c r="JV528">
        <v>30.0003</v>
      </c>
      <c r="JW528">
        <v>43.8019</v>
      </c>
      <c r="JX528">
        <v>43.6181</v>
      </c>
      <c r="JY528">
        <v>27.6074</v>
      </c>
      <c r="JZ528">
        <v>8.881600000000001</v>
      </c>
      <c r="KA528">
        <v>41.0951</v>
      </c>
      <c r="KB528">
        <v>20.1853</v>
      </c>
      <c r="KC528">
        <v>507.372</v>
      </c>
      <c r="KD528">
        <v>19.9451</v>
      </c>
      <c r="KE528">
        <v>98.37390000000001</v>
      </c>
      <c r="KF528">
        <v>91.87949999999999</v>
      </c>
    </row>
    <row r="529" spans="1:292">
      <c r="A529">
        <v>511</v>
      </c>
      <c r="B529">
        <v>1694451029</v>
      </c>
      <c r="C529">
        <v>16948.5</v>
      </c>
      <c r="D529" t="s">
        <v>1466</v>
      </c>
      <c r="E529" t="s">
        <v>1467</v>
      </c>
      <c r="F529">
        <v>5</v>
      </c>
      <c r="G529" t="s">
        <v>1406</v>
      </c>
      <c r="H529">
        <v>1694451021.214286</v>
      </c>
      <c r="I529">
        <f>(J529)/1000</f>
        <v>0</v>
      </c>
      <c r="J529">
        <f>IF(DO529, AM529, AG529)</f>
        <v>0</v>
      </c>
      <c r="K529">
        <f>IF(DO529, AH529, AF529)</f>
        <v>0</v>
      </c>
      <c r="L529">
        <f>DQ529 - IF(AT529&gt;1, K529*DK529*100.0/(AV529*EE529), 0)</f>
        <v>0</v>
      </c>
      <c r="M529">
        <f>((S529-I529/2)*L529-K529)/(S529+I529/2)</f>
        <v>0</v>
      </c>
      <c r="N529">
        <f>M529*(DX529+DY529)/1000.0</f>
        <v>0</v>
      </c>
      <c r="O529">
        <f>(DQ529 - IF(AT529&gt;1, K529*DK529*100.0/(AV529*EE529), 0))*(DX529+DY529)/1000.0</f>
        <v>0</v>
      </c>
      <c r="P529">
        <f>2.0/((1/R529-1/Q529)+SIGN(R529)*SQRT((1/R529-1/Q529)*(1/R529-1/Q529) + 4*DL529/((DL529+1)*(DL529+1))*(2*1/R529*1/Q529-1/Q529*1/Q529)))</f>
        <v>0</v>
      </c>
      <c r="Q529">
        <f>IF(LEFT(DM529,1)&lt;&gt;"0",IF(LEFT(DM529,1)="1",3.0,DN529),$D$5+$E$5*(EE529*DX529/($K$5*1000))+$F$5*(EE529*DX529/($K$5*1000))*MAX(MIN(DK529,$J$5),$I$5)*MAX(MIN(DK529,$J$5),$I$5)+$G$5*MAX(MIN(DK529,$J$5),$I$5)*(EE529*DX529/($K$5*1000))+$H$5*(EE529*DX529/($K$5*1000))*(EE529*DX529/($K$5*1000)))</f>
        <v>0</v>
      </c>
      <c r="R529">
        <f>I529*(1000-(1000*0.61365*exp(17.502*V529/(240.97+V529))/(DX529+DY529)+DS529)/2)/(1000*0.61365*exp(17.502*V529/(240.97+V529))/(DX529+DY529)-DS529)</f>
        <v>0</v>
      </c>
      <c r="S529">
        <f>1/((DL529+1)/(P529/1.6)+1/(Q529/1.37)) + DL529/((DL529+1)/(P529/1.6) + DL529/(Q529/1.37))</f>
        <v>0</v>
      </c>
      <c r="T529">
        <f>(DG529*DJ529)</f>
        <v>0</v>
      </c>
      <c r="U529">
        <f>(DZ529+(T529+2*0.95*5.67E-8*(((DZ529+$B$9)+273)^4-(DZ529+273)^4)-44100*I529)/(1.84*29.3*Q529+8*0.95*5.67E-8*(DZ529+273)^3))</f>
        <v>0</v>
      </c>
      <c r="V529">
        <f>($C$9*EA529+$D$9*EB529+$E$9*U529)</f>
        <v>0</v>
      </c>
      <c r="W529">
        <f>0.61365*exp(17.502*V529/(240.97+V529))</f>
        <v>0</v>
      </c>
      <c r="X529">
        <f>(Y529/Z529*100)</f>
        <v>0</v>
      </c>
      <c r="Y529">
        <f>DS529*(DX529+DY529)/1000</f>
        <v>0</v>
      </c>
      <c r="Z529">
        <f>0.61365*exp(17.502*DZ529/(240.97+DZ529))</f>
        <v>0</v>
      </c>
      <c r="AA529">
        <f>(W529-DS529*(DX529+DY529)/1000)</f>
        <v>0</v>
      </c>
      <c r="AB529">
        <f>(-I529*44100)</f>
        <v>0</v>
      </c>
      <c r="AC529">
        <f>2*29.3*Q529*0.92*(DZ529-V529)</f>
        <v>0</v>
      </c>
      <c r="AD529">
        <f>2*0.95*5.67E-8*(((DZ529+$B$9)+273)^4-(V529+273)^4)</f>
        <v>0</v>
      </c>
      <c r="AE529">
        <f>T529+AD529+AB529+AC529</f>
        <v>0</v>
      </c>
      <c r="AF529">
        <f>DW529*AT529*(DR529-DQ529*(1000-AT529*DT529)/(1000-AT529*DS529))/(100*DK529)</f>
        <v>0</v>
      </c>
      <c r="AG529">
        <f>1000*DW529*AT529*(DS529-DT529)/(100*DK529*(1000-AT529*DS529))</f>
        <v>0</v>
      </c>
      <c r="AH529">
        <f>(AI529 - AJ529 - DX529*1E3/(8.314*(DZ529+273.15)) * AL529/DW529 * AK529) * DW529/(100*DK529) * (1000 - DT529)/1000</f>
        <v>0</v>
      </c>
      <c r="AI529">
        <v>500.5325898928643</v>
      </c>
      <c r="AJ529">
        <v>442.3861636363636</v>
      </c>
      <c r="AK529">
        <v>3.065261213535056</v>
      </c>
      <c r="AL529">
        <v>66.03440278671772</v>
      </c>
      <c r="AM529">
        <f>(AO529 - AN529 + DX529*1E3/(8.314*(DZ529+273.15)) * AQ529/DW529 * AP529) * DW529/(100*DK529) * 1000/(1000 - AO529)</f>
        <v>0</v>
      </c>
      <c r="AN529">
        <v>19.88357235381078</v>
      </c>
      <c r="AO529">
        <v>27.06910424242425</v>
      </c>
      <c r="AP529">
        <v>-0.008643901471737835</v>
      </c>
      <c r="AQ529">
        <v>102.5964003411266</v>
      </c>
      <c r="AR529">
        <v>0</v>
      </c>
      <c r="AS529">
        <v>0</v>
      </c>
      <c r="AT529">
        <f>IF(AR529*$H$15&gt;=AV529,1.0,(AV529/(AV529-AR529*$H$15)))</f>
        <v>0</v>
      </c>
      <c r="AU529">
        <f>(AT529-1)*100</f>
        <v>0</v>
      </c>
      <c r="AV529">
        <f>MAX(0,($B$15+$C$15*EE529)/(1+$D$15*EE529)*DX529/(DZ529+273)*$E$15)</f>
        <v>0</v>
      </c>
      <c r="AW529" t="s">
        <v>429</v>
      </c>
      <c r="AX529" t="s">
        <v>429</v>
      </c>
      <c r="AY529">
        <v>0</v>
      </c>
      <c r="AZ529">
        <v>0</v>
      </c>
      <c r="BA529">
        <f>1-AY529/AZ529</f>
        <v>0</v>
      </c>
      <c r="BB529">
        <v>0</v>
      </c>
      <c r="BC529" t="s">
        <v>429</v>
      </c>
      <c r="BD529" t="s">
        <v>429</v>
      </c>
      <c r="BE529">
        <v>0</v>
      </c>
      <c r="BF529">
        <v>0</v>
      </c>
      <c r="BG529">
        <f>1-BE529/BF529</f>
        <v>0</v>
      </c>
      <c r="BH529">
        <v>0.5</v>
      </c>
      <c r="BI529">
        <f>DH529</f>
        <v>0</v>
      </c>
      <c r="BJ529">
        <f>K529</f>
        <v>0</v>
      </c>
      <c r="BK529">
        <f>BG529*BH529*BI529</f>
        <v>0</v>
      </c>
      <c r="BL529">
        <f>(BJ529-BB529)/BI529</f>
        <v>0</v>
      </c>
      <c r="BM529">
        <f>(AZ529-BF529)/BF529</f>
        <v>0</v>
      </c>
      <c r="BN529">
        <f>AY529/(BA529+AY529/BF529)</f>
        <v>0</v>
      </c>
      <c r="BO529" t="s">
        <v>429</v>
      </c>
      <c r="BP529">
        <v>0</v>
      </c>
      <c r="BQ529">
        <f>IF(BP529&lt;&gt;0, BP529, BN529)</f>
        <v>0</v>
      </c>
      <c r="BR529">
        <f>1-BQ529/BF529</f>
        <v>0</v>
      </c>
      <c r="BS529">
        <f>(BF529-BE529)/(BF529-BQ529)</f>
        <v>0</v>
      </c>
      <c r="BT529">
        <f>(AZ529-BF529)/(AZ529-BQ529)</f>
        <v>0</v>
      </c>
      <c r="BU529">
        <f>(BF529-BE529)/(BF529-AY529)</f>
        <v>0</v>
      </c>
      <c r="BV529">
        <f>(AZ529-BF529)/(AZ529-AY529)</f>
        <v>0</v>
      </c>
      <c r="BW529">
        <f>(BS529*BQ529/BE529)</f>
        <v>0</v>
      </c>
      <c r="BX529">
        <f>(1-BW529)</f>
        <v>0</v>
      </c>
      <c r="DG529">
        <f>$B$13*EF529+$C$13*EG529+$F$13*ER529*(1-EU529)</f>
        <v>0</v>
      </c>
      <c r="DH529">
        <f>DG529*DI529</f>
        <v>0</v>
      </c>
      <c r="DI529">
        <f>($B$13*$D$11+$C$13*$D$11+$F$13*((FE529+EW529)/MAX(FE529+EW529+FF529, 0.1)*$I$11+FF529/MAX(FE529+EW529+FF529, 0.1)*$J$11))/($B$13+$C$13+$F$13)</f>
        <v>0</v>
      </c>
      <c r="DJ529">
        <f>($B$13*$K$11+$C$13*$K$11+$F$13*((FE529+EW529)/MAX(FE529+EW529+FF529, 0.1)*$P$11+FF529/MAX(FE529+EW529+FF529, 0.1)*$Q$11))/($B$13+$C$13+$F$13)</f>
        <v>0</v>
      </c>
      <c r="DK529">
        <v>4.8</v>
      </c>
      <c r="DL529">
        <v>0.5</v>
      </c>
      <c r="DM529" t="s">
        <v>430</v>
      </c>
      <c r="DN529">
        <v>2</v>
      </c>
      <c r="DO529" t="b">
        <v>1</v>
      </c>
      <c r="DP529">
        <v>1694451021.214286</v>
      </c>
      <c r="DQ529">
        <v>409.5614285714286</v>
      </c>
      <c r="DR529">
        <v>473.4851785714285</v>
      </c>
      <c r="DS529">
        <v>27.12942142857143</v>
      </c>
      <c r="DT529">
        <v>19.88958928571429</v>
      </c>
      <c r="DU529">
        <v>435.6363214285714</v>
      </c>
      <c r="DV529">
        <v>31.02513214285714</v>
      </c>
      <c r="DW529">
        <v>499.9903571428571</v>
      </c>
      <c r="DX529">
        <v>84.35249999999999</v>
      </c>
      <c r="DY529">
        <v>0.09994917142857143</v>
      </c>
      <c r="DZ529">
        <v>31.19775357142857</v>
      </c>
      <c r="EA529">
        <v>31.23081071428571</v>
      </c>
      <c r="EB529">
        <v>999.9000000000002</v>
      </c>
      <c r="EC529">
        <v>0</v>
      </c>
      <c r="ED529">
        <v>0</v>
      </c>
      <c r="EE529">
        <v>10001.35964285714</v>
      </c>
      <c r="EF529">
        <v>0</v>
      </c>
      <c r="EG529">
        <v>1884.913214285714</v>
      </c>
      <c r="EH529">
        <v>-63.92377142857143</v>
      </c>
      <c r="EI529">
        <v>420.9819285714286</v>
      </c>
      <c r="EJ529">
        <v>483.0937142857143</v>
      </c>
      <c r="EK529">
        <v>7.239820357142857</v>
      </c>
      <c r="EL529">
        <v>473.4851785714285</v>
      </c>
      <c r="EM529">
        <v>19.88958928571429</v>
      </c>
      <c r="EN529">
        <v>2.288435</v>
      </c>
      <c r="EO529">
        <v>1.677736785714286</v>
      </c>
      <c r="EP529">
        <v>19.59521428571428</v>
      </c>
      <c r="EQ529">
        <v>14.69195357142857</v>
      </c>
      <c r="ER529">
        <v>1999.974642857143</v>
      </c>
      <c r="ES529">
        <v>0.9800057499999999</v>
      </c>
      <c r="ET529">
        <v>0.01999471428571429</v>
      </c>
      <c r="EU529">
        <v>0</v>
      </c>
      <c r="EV529">
        <v>704.6890714285715</v>
      </c>
      <c r="EW529">
        <v>5.00078</v>
      </c>
      <c r="EX529">
        <v>16235.775</v>
      </c>
      <c r="EY529">
        <v>16379.45357142857</v>
      </c>
      <c r="EZ529">
        <v>50.24528571428571</v>
      </c>
      <c r="FA529">
        <v>51.70949999999999</v>
      </c>
      <c r="FB529">
        <v>50.53085714285713</v>
      </c>
      <c r="FC529">
        <v>50.90835714285713</v>
      </c>
      <c r="FD529">
        <v>50.62924999999999</v>
      </c>
      <c r="FE529">
        <v>1955.084642857143</v>
      </c>
      <c r="FF529">
        <v>39.89000000000001</v>
      </c>
      <c r="FG529">
        <v>0</v>
      </c>
      <c r="FH529">
        <v>1694451029.7</v>
      </c>
      <c r="FI529">
        <v>0</v>
      </c>
      <c r="FJ529">
        <v>704.9181153846155</v>
      </c>
      <c r="FK529">
        <v>25.14129915353289</v>
      </c>
      <c r="FL529">
        <v>576.5470090016975</v>
      </c>
      <c r="FM529">
        <v>16240.86153846154</v>
      </c>
      <c r="FN529">
        <v>15</v>
      </c>
      <c r="FO529">
        <v>1694448160</v>
      </c>
      <c r="FP529" t="s">
        <v>1407</v>
      </c>
      <c r="FQ529">
        <v>1694448153.5</v>
      </c>
      <c r="FR529">
        <v>1694448160</v>
      </c>
      <c r="FS529">
        <v>7</v>
      </c>
      <c r="FT529">
        <v>0.018</v>
      </c>
      <c r="FU529">
        <v>0.03</v>
      </c>
      <c r="FV529">
        <v>-26.277</v>
      </c>
      <c r="FW529">
        <v>-3.759</v>
      </c>
      <c r="FX529">
        <v>420</v>
      </c>
      <c r="FY529">
        <v>21</v>
      </c>
      <c r="FZ529">
        <v>0.18</v>
      </c>
      <c r="GA529">
        <v>0.04</v>
      </c>
      <c r="GB529">
        <v>-61.52097073170731</v>
      </c>
      <c r="GC529">
        <v>-47.14902439024405</v>
      </c>
      <c r="GD529">
        <v>4.759636773149197</v>
      </c>
      <c r="GE529">
        <v>0</v>
      </c>
      <c r="GF529">
        <v>7.248726097560976</v>
      </c>
      <c r="GG529">
        <v>-0.2884833449477349</v>
      </c>
      <c r="GH529">
        <v>0.03126666649247183</v>
      </c>
      <c r="GI529">
        <v>1</v>
      </c>
      <c r="GJ529">
        <v>1</v>
      </c>
      <c r="GK529">
        <v>2</v>
      </c>
      <c r="GL529" t="s">
        <v>438</v>
      </c>
      <c r="GM529">
        <v>3.1047</v>
      </c>
      <c r="GN529">
        <v>2.75822</v>
      </c>
      <c r="GO529">
        <v>0.0847912</v>
      </c>
      <c r="GP529">
        <v>0.090377</v>
      </c>
      <c r="GQ529">
        <v>0.117472</v>
      </c>
      <c r="GR529">
        <v>0.0865397</v>
      </c>
      <c r="GS529">
        <v>23011.1</v>
      </c>
      <c r="GT529">
        <v>21534.2</v>
      </c>
      <c r="GU529">
        <v>25728.3</v>
      </c>
      <c r="GV529">
        <v>24049.5</v>
      </c>
      <c r="GW529">
        <v>36514.3</v>
      </c>
      <c r="GX529">
        <v>32197.4</v>
      </c>
      <c r="GY529">
        <v>45030.6</v>
      </c>
      <c r="GZ529">
        <v>38129.3</v>
      </c>
      <c r="HA529">
        <v>1.73725</v>
      </c>
      <c r="HB529">
        <v>1.59888</v>
      </c>
      <c r="HC529">
        <v>-0.0885203</v>
      </c>
      <c r="HD529">
        <v>0</v>
      </c>
      <c r="HE529">
        <v>32.655</v>
      </c>
      <c r="HF529">
        <v>999.9</v>
      </c>
      <c r="HG529">
        <v>45.4</v>
      </c>
      <c r="HH529">
        <v>32.4</v>
      </c>
      <c r="HI529">
        <v>26.2868</v>
      </c>
      <c r="HJ529">
        <v>61.6353</v>
      </c>
      <c r="HK529">
        <v>23.7179</v>
      </c>
      <c r="HL529">
        <v>1</v>
      </c>
      <c r="HM529">
        <v>1.50752</v>
      </c>
      <c r="HN529">
        <v>9.28105</v>
      </c>
      <c r="HO529">
        <v>20.0662</v>
      </c>
      <c r="HP529">
        <v>5.20441</v>
      </c>
      <c r="HQ529">
        <v>11.9923</v>
      </c>
      <c r="HR529">
        <v>4.95965</v>
      </c>
      <c r="HS529">
        <v>3.27423</v>
      </c>
      <c r="HT529">
        <v>9999</v>
      </c>
      <c r="HU529">
        <v>9999</v>
      </c>
      <c r="HV529">
        <v>9999</v>
      </c>
      <c r="HW529">
        <v>165.1</v>
      </c>
      <c r="HX529">
        <v>1.86371</v>
      </c>
      <c r="HY529">
        <v>1.8598</v>
      </c>
      <c r="HZ529">
        <v>1.85806</v>
      </c>
      <c r="IA529">
        <v>1.85946</v>
      </c>
      <c r="IB529">
        <v>1.85959</v>
      </c>
      <c r="IC529">
        <v>1.85806</v>
      </c>
      <c r="ID529">
        <v>1.85715</v>
      </c>
      <c r="IE529">
        <v>1.85211</v>
      </c>
      <c r="IF529">
        <v>0</v>
      </c>
      <c r="IG529">
        <v>0</v>
      </c>
      <c r="IH529">
        <v>0</v>
      </c>
      <c r="II529">
        <v>0</v>
      </c>
      <c r="IJ529" t="s">
        <v>433</v>
      </c>
      <c r="IK529" t="s">
        <v>434</v>
      </c>
      <c r="IL529" t="s">
        <v>435</v>
      </c>
      <c r="IM529" t="s">
        <v>435</v>
      </c>
      <c r="IN529" t="s">
        <v>435</v>
      </c>
      <c r="IO529" t="s">
        <v>435</v>
      </c>
      <c r="IP529">
        <v>0</v>
      </c>
      <c r="IQ529">
        <v>100</v>
      </c>
      <c r="IR529">
        <v>100</v>
      </c>
      <c r="IS529">
        <v>-26.502</v>
      </c>
      <c r="IT529">
        <v>-3.8957</v>
      </c>
      <c r="IU529">
        <v>-16.5905</v>
      </c>
      <c r="IV529">
        <v>-0.025043</v>
      </c>
      <c r="IW529">
        <v>8.203140000000001E-06</v>
      </c>
      <c r="IX529">
        <v>-1.60171E-09</v>
      </c>
      <c r="IY529">
        <v>-3.895706883713562</v>
      </c>
      <c r="IZ529">
        <v>0</v>
      </c>
      <c r="JA529">
        <v>0</v>
      </c>
      <c r="JB529">
        <v>0</v>
      </c>
      <c r="JC529">
        <v>4</v>
      </c>
      <c r="JD529">
        <v>1967</v>
      </c>
      <c r="JE529">
        <v>1</v>
      </c>
      <c r="JF529">
        <v>28</v>
      </c>
      <c r="JG529">
        <v>47.9</v>
      </c>
      <c r="JH529">
        <v>47.8</v>
      </c>
      <c r="JI529">
        <v>1.40503</v>
      </c>
      <c r="JJ529">
        <v>2.64771</v>
      </c>
      <c r="JK529">
        <v>1.49658</v>
      </c>
      <c r="JL529">
        <v>2.3999</v>
      </c>
      <c r="JM529">
        <v>1.54907</v>
      </c>
      <c r="JN529">
        <v>2.45605</v>
      </c>
      <c r="JO529">
        <v>35.1055</v>
      </c>
      <c r="JP529">
        <v>13.8694</v>
      </c>
      <c r="JQ529">
        <v>18</v>
      </c>
      <c r="JR529">
        <v>500.699</v>
      </c>
      <c r="JS529">
        <v>420.045</v>
      </c>
      <c r="JT529">
        <v>25.4516</v>
      </c>
      <c r="JU529">
        <v>44.1687</v>
      </c>
      <c r="JV529">
        <v>30.0004</v>
      </c>
      <c r="JW529">
        <v>43.8056</v>
      </c>
      <c r="JX529">
        <v>43.6214</v>
      </c>
      <c r="JY529">
        <v>28.2926</v>
      </c>
      <c r="JZ529">
        <v>8.881600000000001</v>
      </c>
      <c r="KA529">
        <v>41.0951</v>
      </c>
      <c r="KB529">
        <v>20.1485</v>
      </c>
      <c r="KC529">
        <v>520.731</v>
      </c>
      <c r="KD529">
        <v>19.979</v>
      </c>
      <c r="KE529">
        <v>98.3736</v>
      </c>
      <c r="KF529">
        <v>91.87860000000001</v>
      </c>
    </row>
    <row r="530" spans="1:292">
      <c r="A530">
        <v>512</v>
      </c>
      <c r="B530">
        <v>1694451034</v>
      </c>
      <c r="C530">
        <v>16953.5</v>
      </c>
      <c r="D530" t="s">
        <v>1468</v>
      </c>
      <c r="E530" t="s">
        <v>1469</v>
      </c>
      <c r="F530">
        <v>5</v>
      </c>
      <c r="G530" t="s">
        <v>1406</v>
      </c>
      <c r="H530">
        <v>1694451026.5</v>
      </c>
      <c r="I530">
        <f>(J530)/1000</f>
        <v>0</v>
      </c>
      <c r="J530">
        <f>IF(DO530, AM530, AG530)</f>
        <v>0</v>
      </c>
      <c r="K530">
        <f>IF(DO530, AH530, AF530)</f>
        <v>0</v>
      </c>
      <c r="L530">
        <f>DQ530 - IF(AT530&gt;1, K530*DK530*100.0/(AV530*EE530), 0)</f>
        <v>0</v>
      </c>
      <c r="M530">
        <f>((S530-I530/2)*L530-K530)/(S530+I530/2)</f>
        <v>0</v>
      </c>
      <c r="N530">
        <f>M530*(DX530+DY530)/1000.0</f>
        <v>0</v>
      </c>
      <c r="O530">
        <f>(DQ530 - IF(AT530&gt;1, K530*DK530*100.0/(AV530*EE530), 0))*(DX530+DY530)/1000.0</f>
        <v>0</v>
      </c>
      <c r="P530">
        <f>2.0/((1/R530-1/Q530)+SIGN(R530)*SQRT((1/R530-1/Q530)*(1/R530-1/Q530) + 4*DL530/((DL530+1)*(DL530+1))*(2*1/R530*1/Q530-1/Q530*1/Q530)))</f>
        <v>0</v>
      </c>
      <c r="Q530">
        <f>IF(LEFT(DM530,1)&lt;&gt;"0",IF(LEFT(DM530,1)="1",3.0,DN530),$D$5+$E$5*(EE530*DX530/($K$5*1000))+$F$5*(EE530*DX530/($K$5*1000))*MAX(MIN(DK530,$J$5),$I$5)*MAX(MIN(DK530,$J$5),$I$5)+$G$5*MAX(MIN(DK530,$J$5),$I$5)*(EE530*DX530/($K$5*1000))+$H$5*(EE530*DX530/($K$5*1000))*(EE530*DX530/($K$5*1000)))</f>
        <v>0</v>
      </c>
      <c r="R530">
        <f>I530*(1000-(1000*0.61365*exp(17.502*V530/(240.97+V530))/(DX530+DY530)+DS530)/2)/(1000*0.61365*exp(17.502*V530/(240.97+V530))/(DX530+DY530)-DS530)</f>
        <v>0</v>
      </c>
      <c r="S530">
        <f>1/((DL530+1)/(P530/1.6)+1/(Q530/1.37)) + DL530/((DL530+1)/(P530/1.6) + DL530/(Q530/1.37))</f>
        <v>0</v>
      </c>
      <c r="T530">
        <f>(DG530*DJ530)</f>
        <v>0</v>
      </c>
      <c r="U530">
        <f>(DZ530+(T530+2*0.95*5.67E-8*(((DZ530+$B$9)+273)^4-(DZ530+273)^4)-44100*I530)/(1.84*29.3*Q530+8*0.95*5.67E-8*(DZ530+273)^3))</f>
        <v>0</v>
      </c>
      <c r="V530">
        <f>($C$9*EA530+$D$9*EB530+$E$9*U530)</f>
        <v>0</v>
      </c>
      <c r="W530">
        <f>0.61365*exp(17.502*V530/(240.97+V530))</f>
        <v>0</v>
      </c>
      <c r="X530">
        <f>(Y530/Z530*100)</f>
        <v>0</v>
      </c>
      <c r="Y530">
        <f>DS530*(DX530+DY530)/1000</f>
        <v>0</v>
      </c>
      <c r="Z530">
        <f>0.61365*exp(17.502*DZ530/(240.97+DZ530))</f>
        <v>0</v>
      </c>
      <c r="AA530">
        <f>(W530-DS530*(DX530+DY530)/1000)</f>
        <v>0</v>
      </c>
      <c r="AB530">
        <f>(-I530*44100)</f>
        <v>0</v>
      </c>
      <c r="AC530">
        <f>2*29.3*Q530*0.92*(DZ530-V530)</f>
        <v>0</v>
      </c>
      <c r="AD530">
        <f>2*0.95*5.67E-8*(((DZ530+$B$9)+273)^4-(V530+273)^4)</f>
        <v>0</v>
      </c>
      <c r="AE530">
        <f>T530+AD530+AB530+AC530</f>
        <v>0</v>
      </c>
      <c r="AF530">
        <f>DW530*AT530*(DR530-DQ530*(1000-AT530*DT530)/(1000-AT530*DS530))/(100*DK530)</f>
        <v>0</v>
      </c>
      <c r="AG530">
        <f>1000*DW530*AT530*(DS530-DT530)/(100*DK530*(1000-AT530*DS530))</f>
        <v>0</v>
      </c>
      <c r="AH530">
        <f>(AI530 - AJ530 - DX530*1E3/(8.314*(DZ530+273.15)) * AL530/DW530 * AK530) * DW530/(100*DK530) * (1000 - DT530)/1000</f>
        <v>0</v>
      </c>
      <c r="AI530">
        <v>517.5517239428723</v>
      </c>
      <c r="AJ530">
        <v>457.9216121212121</v>
      </c>
      <c r="AK530">
        <v>3.093846759935925</v>
      </c>
      <c r="AL530">
        <v>66.03440278671772</v>
      </c>
      <c r="AM530">
        <f>(AO530 - AN530 + DX530*1E3/(8.314*(DZ530+273.15)) * AQ530/DW530 * AP530) * DW530/(100*DK530) * 1000/(1000 - AO530)</f>
        <v>0</v>
      </c>
      <c r="AN530">
        <v>19.88547382137713</v>
      </c>
      <c r="AO530">
        <v>27.03807030303032</v>
      </c>
      <c r="AP530">
        <v>-0.006217939388382612</v>
      </c>
      <c r="AQ530">
        <v>102.5964003411266</v>
      </c>
      <c r="AR530">
        <v>0</v>
      </c>
      <c r="AS530">
        <v>0</v>
      </c>
      <c r="AT530">
        <f>IF(AR530*$H$15&gt;=AV530,1.0,(AV530/(AV530-AR530*$H$15)))</f>
        <v>0</v>
      </c>
      <c r="AU530">
        <f>(AT530-1)*100</f>
        <v>0</v>
      </c>
      <c r="AV530">
        <f>MAX(0,($B$15+$C$15*EE530)/(1+$D$15*EE530)*DX530/(DZ530+273)*$E$15)</f>
        <v>0</v>
      </c>
      <c r="AW530" t="s">
        <v>429</v>
      </c>
      <c r="AX530" t="s">
        <v>429</v>
      </c>
      <c r="AY530">
        <v>0</v>
      </c>
      <c r="AZ530">
        <v>0</v>
      </c>
      <c r="BA530">
        <f>1-AY530/AZ530</f>
        <v>0</v>
      </c>
      <c r="BB530">
        <v>0</v>
      </c>
      <c r="BC530" t="s">
        <v>429</v>
      </c>
      <c r="BD530" t="s">
        <v>429</v>
      </c>
      <c r="BE530">
        <v>0</v>
      </c>
      <c r="BF530">
        <v>0</v>
      </c>
      <c r="BG530">
        <f>1-BE530/BF530</f>
        <v>0</v>
      </c>
      <c r="BH530">
        <v>0.5</v>
      </c>
      <c r="BI530">
        <f>DH530</f>
        <v>0</v>
      </c>
      <c r="BJ530">
        <f>K530</f>
        <v>0</v>
      </c>
      <c r="BK530">
        <f>BG530*BH530*BI530</f>
        <v>0</v>
      </c>
      <c r="BL530">
        <f>(BJ530-BB530)/BI530</f>
        <v>0</v>
      </c>
      <c r="BM530">
        <f>(AZ530-BF530)/BF530</f>
        <v>0</v>
      </c>
      <c r="BN530">
        <f>AY530/(BA530+AY530/BF530)</f>
        <v>0</v>
      </c>
      <c r="BO530" t="s">
        <v>429</v>
      </c>
      <c r="BP530">
        <v>0</v>
      </c>
      <c r="BQ530">
        <f>IF(BP530&lt;&gt;0, BP530, BN530)</f>
        <v>0</v>
      </c>
      <c r="BR530">
        <f>1-BQ530/BF530</f>
        <v>0</v>
      </c>
      <c r="BS530">
        <f>(BF530-BE530)/(BF530-BQ530)</f>
        <v>0</v>
      </c>
      <c r="BT530">
        <f>(AZ530-BF530)/(AZ530-BQ530)</f>
        <v>0</v>
      </c>
      <c r="BU530">
        <f>(BF530-BE530)/(BF530-AY530)</f>
        <v>0</v>
      </c>
      <c r="BV530">
        <f>(AZ530-BF530)/(AZ530-AY530)</f>
        <v>0</v>
      </c>
      <c r="BW530">
        <f>(BS530*BQ530/BE530)</f>
        <v>0</v>
      </c>
      <c r="BX530">
        <f>(1-BW530)</f>
        <v>0</v>
      </c>
      <c r="DG530">
        <f>$B$13*EF530+$C$13*EG530+$F$13*ER530*(1-EU530)</f>
        <v>0</v>
      </c>
      <c r="DH530">
        <f>DG530*DI530</f>
        <v>0</v>
      </c>
      <c r="DI530">
        <f>($B$13*$D$11+$C$13*$D$11+$F$13*((FE530+EW530)/MAX(FE530+EW530+FF530, 0.1)*$I$11+FF530/MAX(FE530+EW530+FF530, 0.1)*$J$11))/($B$13+$C$13+$F$13)</f>
        <v>0</v>
      </c>
      <c r="DJ530">
        <f>($B$13*$K$11+$C$13*$K$11+$F$13*((FE530+EW530)/MAX(FE530+EW530+FF530, 0.1)*$P$11+FF530/MAX(FE530+EW530+FF530, 0.1)*$Q$11))/($B$13+$C$13+$F$13)</f>
        <v>0</v>
      </c>
      <c r="DK530">
        <v>4.8</v>
      </c>
      <c r="DL530">
        <v>0.5</v>
      </c>
      <c r="DM530" t="s">
        <v>430</v>
      </c>
      <c r="DN530">
        <v>2</v>
      </c>
      <c r="DO530" t="b">
        <v>1</v>
      </c>
      <c r="DP530">
        <v>1694451026.5</v>
      </c>
      <c r="DQ530">
        <v>424.6132222222222</v>
      </c>
      <c r="DR530">
        <v>491.2331111111111</v>
      </c>
      <c r="DS530">
        <v>27.08607037037037</v>
      </c>
      <c r="DT530">
        <v>19.88474074074074</v>
      </c>
      <c r="DU530">
        <v>450.975074074074</v>
      </c>
      <c r="DV530">
        <v>30.98178518518518</v>
      </c>
      <c r="DW530">
        <v>499.9875185185185</v>
      </c>
      <c r="DX530">
        <v>84.35204444444443</v>
      </c>
      <c r="DY530">
        <v>0.09997844814814813</v>
      </c>
      <c r="DZ530">
        <v>31.20278518518518</v>
      </c>
      <c r="EA530">
        <v>31.22937407407407</v>
      </c>
      <c r="EB530">
        <v>999.9000000000001</v>
      </c>
      <c r="EC530">
        <v>0</v>
      </c>
      <c r="ED530">
        <v>0</v>
      </c>
      <c r="EE530">
        <v>10002.80518518519</v>
      </c>
      <c r="EF530">
        <v>0</v>
      </c>
      <c r="EG530">
        <v>1886.057407407407</v>
      </c>
      <c r="EH530">
        <v>-66.61992592592593</v>
      </c>
      <c r="EI530">
        <v>436.4340370370371</v>
      </c>
      <c r="EJ530">
        <v>501.1994444444445</v>
      </c>
      <c r="EK530">
        <v>7.201330740740741</v>
      </c>
      <c r="EL530">
        <v>491.2331111111111</v>
      </c>
      <c r="EM530">
        <v>19.88474074074074</v>
      </c>
      <c r="EN530">
        <v>2.284765555555555</v>
      </c>
      <c r="EO530">
        <v>1.677318518518519</v>
      </c>
      <c r="EP530">
        <v>19.5693962962963</v>
      </c>
      <c r="EQ530">
        <v>14.68809629629629</v>
      </c>
      <c r="ER530">
        <v>1999.972962962963</v>
      </c>
      <c r="ES530">
        <v>0.9800058888888891</v>
      </c>
      <c r="ET530">
        <v>0.01999457777777778</v>
      </c>
      <c r="EU530">
        <v>0</v>
      </c>
      <c r="EV530">
        <v>706.892074074074</v>
      </c>
      <c r="EW530">
        <v>5.00078</v>
      </c>
      <c r="EX530">
        <v>16285.57777777778</v>
      </c>
      <c r="EY530">
        <v>16379.44444444445</v>
      </c>
      <c r="EZ530">
        <v>50.26825925925926</v>
      </c>
      <c r="FA530">
        <v>51.715</v>
      </c>
      <c r="FB530">
        <v>50.5042962962963</v>
      </c>
      <c r="FC530">
        <v>50.92811111111111</v>
      </c>
      <c r="FD530">
        <v>50.65244444444443</v>
      </c>
      <c r="FE530">
        <v>1955.082962962963</v>
      </c>
      <c r="FF530">
        <v>39.89000000000001</v>
      </c>
      <c r="FG530">
        <v>0</v>
      </c>
      <c r="FH530">
        <v>1694451034.5</v>
      </c>
      <c r="FI530">
        <v>0</v>
      </c>
      <c r="FJ530">
        <v>706.9055</v>
      </c>
      <c r="FK530">
        <v>23.87271791865117</v>
      </c>
      <c r="FL530">
        <v>557.7299138237199</v>
      </c>
      <c r="FM530">
        <v>16285.87692307692</v>
      </c>
      <c r="FN530">
        <v>15</v>
      </c>
      <c r="FO530">
        <v>1694448160</v>
      </c>
      <c r="FP530" t="s">
        <v>1407</v>
      </c>
      <c r="FQ530">
        <v>1694448153.5</v>
      </c>
      <c r="FR530">
        <v>1694448160</v>
      </c>
      <c r="FS530">
        <v>7</v>
      </c>
      <c r="FT530">
        <v>0.018</v>
      </c>
      <c r="FU530">
        <v>0.03</v>
      </c>
      <c r="FV530">
        <v>-26.277</v>
      </c>
      <c r="FW530">
        <v>-3.759</v>
      </c>
      <c r="FX530">
        <v>420</v>
      </c>
      <c r="FY530">
        <v>21</v>
      </c>
      <c r="FZ530">
        <v>0.18</v>
      </c>
      <c r="GA530">
        <v>0.04</v>
      </c>
      <c r="GB530">
        <v>-64.90851951219513</v>
      </c>
      <c r="GC530">
        <v>-31.23555679442525</v>
      </c>
      <c r="GD530">
        <v>3.150017993693828</v>
      </c>
      <c r="GE530">
        <v>0</v>
      </c>
      <c r="GF530">
        <v>7.223023902439024</v>
      </c>
      <c r="GG530">
        <v>-0.4311455749128927</v>
      </c>
      <c r="GH530">
        <v>0.04270569339310167</v>
      </c>
      <c r="GI530">
        <v>1</v>
      </c>
      <c r="GJ530">
        <v>1</v>
      </c>
      <c r="GK530">
        <v>2</v>
      </c>
      <c r="GL530" t="s">
        <v>438</v>
      </c>
      <c r="GM530">
        <v>3.10474</v>
      </c>
      <c r="GN530">
        <v>2.75832</v>
      </c>
      <c r="GO530">
        <v>0.0869182</v>
      </c>
      <c r="GP530">
        <v>0.0925808</v>
      </c>
      <c r="GQ530">
        <v>0.117392</v>
      </c>
      <c r="GR530">
        <v>0.08654050000000001</v>
      </c>
      <c r="GS530">
        <v>22957.3</v>
      </c>
      <c r="GT530">
        <v>21482.1</v>
      </c>
      <c r="GU530">
        <v>25727.9</v>
      </c>
      <c r="GV530">
        <v>24049.5</v>
      </c>
      <c r="GW530">
        <v>36517.6</v>
      </c>
      <c r="GX530">
        <v>32197.2</v>
      </c>
      <c r="GY530">
        <v>45030.4</v>
      </c>
      <c r="GZ530">
        <v>38128.9</v>
      </c>
      <c r="HA530">
        <v>1.73713</v>
      </c>
      <c r="HB530">
        <v>1.5988</v>
      </c>
      <c r="HC530">
        <v>-0.0875816</v>
      </c>
      <c r="HD530">
        <v>0</v>
      </c>
      <c r="HE530">
        <v>32.6615</v>
      </c>
      <c r="HF530">
        <v>999.9</v>
      </c>
      <c r="HG530">
        <v>45.4</v>
      </c>
      <c r="HH530">
        <v>32.4</v>
      </c>
      <c r="HI530">
        <v>26.2878</v>
      </c>
      <c r="HJ530">
        <v>61.2553</v>
      </c>
      <c r="HK530">
        <v>23.8261</v>
      </c>
      <c r="HL530">
        <v>1</v>
      </c>
      <c r="HM530">
        <v>1.50785</v>
      </c>
      <c r="HN530">
        <v>9.28105</v>
      </c>
      <c r="HO530">
        <v>20.0664</v>
      </c>
      <c r="HP530">
        <v>5.20456</v>
      </c>
      <c r="HQ530">
        <v>11.992</v>
      </c>
      <c r="HR530">
        <v>4.96005</v>
      </c>
      <c r="HS530">
        <v>3.27438</v>
      </c>
      <c r="HT530">
        <v>9999</v>
      </c>
      <c r="HU530">
        <v>9999</v>
      </c>
      <c r="HV530">
        <v>9999</v>
      </c>
      <c r="HW530">
        <v>165.2</v>
      </c>
      <c r="HX530">
        <v>1.86373</v>
      </c>
      <c r="HY530">
        <v>1.85979</v>
      </c>
      <c r="HZ530">
        <v>1.85806</v>
      </c>
      <c r="IA530">
        <v>1.85945</v>
      </c>
      <c r="IB530">
        <v>1.85959</v>
      </c>
      <c r="IC530">
        <v>1.85806</v>
      </c>
      <c r="ID530">
        <v>1.85715</v>
      </c>
      <c r="IE530">
        <v>1.85211</v>
      </c>
      <c r="IF530">
        <v>0</v>
      </c>
      <c r="IG530">
        <v>0</v>
      </c>
      <c r="IH530">
        <v>0</v>
      </c>
      <c r="II530">
        <v>0</v>
      </c>
      <c r="IJ530" t="s">
        <v>433</v>
      </c>
      <c r="IK530" t="s">
        <v>434</v>
      </c>
      <c r="IL530" t="s">
        <v>435</v>
      </c>
      <c r="IM530" t="s">
        <v>435</v>
      </c>
      <c r="IN530" t="s">
        <v>435</v>
      </c>
      <c r="IO530" t="s">
        <v>435</v>
      </c>
      <c r="IP530">
        <v>0</v>
      </c>
      <c r="IQ530">
        <v>100</v>
      </c>
      <c r="IR530">
        <v>100</v>
      </c>
      <c r="IS530">
        <v>-26.786</v>
      </c>
      <c r="IT530">
        <v>-3.8957</v>
      </c>
      <c r="IU530">
        <v>-16.5905</v>
      </c>
      <c r="IV530">
        <v>-0.025043</v>
      </c>
      <c r="IW530">
        <v>8.203140000000001E-06</v>
      </c>
      <c r="IX530">
        <v>-1.60171E-09</v>
      </c>
      <c r="IY530">
        <v>-3.895706883713562</v>
      </c>
      <c r="IZ530">
        <v>0</v>
      </c>
      <c r="JA530">
        <v>0</v>
      </c>
      <c r="JB530">
        <v>0</v>
      </c>
      <c r="JC530">
        <v>4</v>
      </c>
      <c r="JD530">
        <v>1967</v>
      </c>
      <c r="JE530">
        <v>1</v>
      </c>
      <c r="JF530">
        <v>28</v>
      </c>
      <c r="JG530">
        <v>48</v>
      </c>
      <c r="JH530">
        <v>47.9</v>
      </c>
      <c r="JI530">
        <v>1.44287</v>
      </c>
      <c r="JJ530">
        <v>2.64648</v>
      </c>
      <c r="JK530">
        <v>1.49658</v>
      </c>
      <c r="JL530">
        <v>2.3999</v>
      </c>
      <c r="JM530">
        <v>1.54907</v>
      </c>
      <c r="JN530">
        <v>2.39014</v>
      </c>
      <c r="JO530">
        <v>35.1055</v>
      </c>
      <c r="JP530">
        <v>13.8431</v>
      </c>
      <c r="JQ530">
        <v>18</v>
      </c>
      <c r="JR530">
        <v>500.643</v>
      </c>
      <c r="JS530">
        <v>420.015</v>
      </c>
      <c r="JT530">
        <v>25.4482</v>
      </c>
      <c r="JU530">
        <v>44.1732</v>
      </c>
      <c r="JV530">
        <v>30.0004</v>
      </c>
      <c r="JW530">
        <v>43.81</v>
      </c>
      <c r="JX530">
        <v>43.6248</v>
      </c>
      <c r="JY530">
        <v>29.0596</v>
      </c>
      <c r="JZ530">
        <v>8.569459999999999</v>
      </c>
      <c r="KA530">
        <v>40.7219</v>
      </c>
      <c r="KB530">
        <v>20.1211</v>
      </c>
      <c r="KC530">
        <v>540.893</v>
      </c>
      <c r="KD530">
        <v>20.0269</v>
      </c>
      <c r="KE530">
        <v>98.37269999999999</v>
      </c>
      <c r="KF530">
        <v>91.878</v>
      </c>
    </row>
    <row r="531" spans="1:292">
      <c r="A531">
        <v>513</v>
      </c>
      <c r="B531">
        <v>1694451039</v>
      </c>
      <c r="C531">
        <v>16958.5</v>
      </c>
      <c r="D531" t="s">
        <v>1470</v>
      </c>
      <c r="E531" t="s">
        <v>1471</v>
      </c>
      <c r="F531">
        <v>5</v>
      </c>
      <c r="G531" t="s">
        <v>1406</v>
      </c>
      <c r="H531">
        <v>1694451031.214286</v>
      </c>
      <c r="I531">
        <f>(J531)/1000</f>
        <v>0</v>
      </c>
      <c r="J531">
        <f>IF(DO531, AM531, AG531)</f>
        <v>0</v>
      </c>
      <c r="K531">
        <f>IF(DO531, AH531, AF531)</f>
        <v>0</v>
      </c>
      <c r="L531">
        <f>DQ531 - IF(AT531&gt;1, K531*DK531*100.0/(AV531*EE531), 0)</f>
        <v>0</v>
      </c>
      <c r="M531">
        <f>((S531-I531/2)*L531-K531)/(S531+I531/2)</f>
        <v>0</v>
      </c>
      <c r="N531">
        <f>M531*(DX531+DY531)/1000.0</f>
        <v>0</v>
      </c>
      <c r="O531">
        <f>(DQ531 - IF(AT531&gt;1, K531*DK531*100.0/(AV531*EE531), 0))*(DX531+DY531)/1000.0</f>
        <v>0</v>
      </c>
      <c r="P531">
        <f>2.0/((1/R531-1/Q531)+SIGN(R531)*SQRT((1/R531-1/Q531)*(1/R531-1/Q531) + 4*DL531/((DL531+1)*(DL531+1))*(2*1/R531*1/Q531-1/Q531*1/Q531)))</f>
        <v>0</v>
      </c>
      <c r="Q531">
        <f>IF(LEFT(DM531,1)&lt;&gt;"0",IF(LEFT(DM531,1)="1",3.0,DN531),$D$5+$E$5*(EE531*DX531/($K$5*1000))+$F$5*(EE531*DX531/($K$5*1000))*MAX(MIN(DK531,$J$5),$I$5)*MAX(MIN(DK531,$J$5),$I$5)+$G$5*MAX(MIN(DK531,$J$5),$I$5)*(EE531*DX531/($K$5*1000))+$H$5*(EE531*DX531/($K$5*1000))*(EE531*DX531/($K$5*1000)))</f>
        <v>0</v>
      </c>
      <c r="R531">
        <f>I531*(1000-(1000*0.61365*exp(17.502*V531/(240.97+V531))/(DX531+DY531)+DS531)/2)/(1000*0.61365*exp(17.502*V531/(240.97+V531))/(DX531+DY531)-DS531)</f>
        <v>0</v>
      </c>
      <c r="S531">
        <f>1/((DL531+1)/(P531/1.6)+1/(Q531/1.37)) + DL531/((DL531+1)/(P531/1.6) + DL531/(Q531/1.37))</f>
        <v>0</v>
      </c>
      <c r="T531">
        <f>(DG531*DJ531)</f>
        <v>0</v>
      </c>
      <c r="U531">
        <f>(DZ531+(T531+2*0.95*5.67E-8*(((DZ531+$B$9)+273)^4-(DZ531+273)^4)-44100*I531)/(1.84*29.3*Q531+8*0.95*5.67E-8*(DZ531+273)^3))</f>
        <v>0</v>
      </c>
      <c r="V531">
        <f>($C$9*EA531+$D$9*EB531+$E$9*U531)</f>
        <v>0</v>
      </c>
      <c r="W531">
        <f>0.61365*exp(17.502*V531/(240.97+V531))</f>
        <v>0</v>
      </c>
      <c r="X531">
        <f>(Y531/Z531*100)</f>
        <v>0</v>
      </c>
      <c r="Y531">
        <f>DS531*(DX531+DY531)/1000</f>
        <v>0</v>
      </c>
      <c r="Z531">
        <f>0.61365*exp(17.502*DZ531/(240.97+DZ531))</f>
        <v>0</v>
      </c>
      <c r="AA531">
        <f>(W531-DS531*(DX531+DY531)/1000)</f>
        <v>0</v>
      </c>
      <c r="AB531">
        <f>(-I531*44100)</f>
        <v>0</v>
      </c>
      <c r="AC531">
        <f>2*29.3*Q531*0.92*(DZ531-V531)</f>
        <v>0</v>
      </c>
      <c r="AD531">
        <f>2*0.95*5.67E-8*(((DZ531+$B$9)+273)^4-(V531+273)^4)</f>
        <v>0</v>
      </c>
      <c r="AE531">
        <f>T531+AD531+AB531+AC531</f>
        <v>0</v>
      </c>
      <c r="AF531">
        <f>DW531*AT531*(DR531-DQ531*(1000-AT531*DT531)/(1000-AT531*DS531))/(100*DK531)</f>
        <v>0</v>
      </c>
      <c r="AG531">
        <f>1000*DW531*AT531*(DS531-DT531)/(100*DK531*(1000-AT531*DS531))</f>
        <v>0</v>
      </c>
      <c r="AH531">
        <f>(AI531 - AJ531 - DX531*1E3/(8.314*(DZ531+273.15)) * AL531/DW531 * AK531) * DW531/(100*DK531) * (1000 - DT531)/1000</f>
        <v>0</v>
      </c>
      <c r="AI531">
        <v>534.7555408428244</v>
      </c>
      <c r="AJ531">
        <v>473.7839939393939</v>
      </c>
      <c r="AK531">
        <v>3.18949226103476</v>
      </c>
      <c r="AL531">
        <v>66.03440278671772</v>
      </c>
      <c r="AM531">
        <f>(AO531 - AN531 + DX531*1E3/(8.314*(DZ531+273.15)) * AQ531/DW531 * AP531) * DW531/(100*DK531) * 1000/(1000 - AO531)</f>
        <v>0</v>
      </c>
      <c r="AN531">
        <v>19.8804658237265</v>
      </c>
      <c r="AO531">
        <v>26.9951593939394</v>
      </c>
      <c r="AP531">
        <v>-0.008662412903279118</v>
      </c>
      <c r="AQ531">
        <v>102.5964003411266</v>
      </c>
      <c r="AR531">
        <v>0</v>
      </c>
      <c r="AS531">
        <v>0</v>
      </c>
      <c r="AT531">
        <f>IF(AR531*$H$15&gt;=AV531,1.0,(AV531/(AV531-AR531*$H$15)))</f>
        <v>0</v>
      </c>
      <c r="AU531">
        <f>(AT531-1)*100</f>
        <v>0</v>
      </c>
      <c r="AV531">
        <f>MAX(0,($B$15+$C$15*EE531)/(1+$D$15*EE531)*DX531/(DZ531+273)*$E$15)</f>
        <v>0</v>
      </c>
      <c r="AW531" t="s">
        <v>429</v>
      </c>
      <c r="AX531" t="s">
        <v>429</v>
      </c>
      <c r="AY531">
        <v>0</v>
      </c>
      <c r="AZ531">
        <v>0</v>
      </c>
      <c r="BA531">
        <f>1-AY531/AZ531</f>
        <v>0</v>
      </c>
      <c r="BB531">
        <v>0</v>
      </c>
      <c r="BC531" t="s">
        <v>429</v>
      </c>
      <c r="BD531" t="s">
        <v>429</v>
      </c>
      <c r="BE531">
        <v>0</v>
      </c>
      <c r="BF531">
        <v>0</v>
      </c>
      <c r="BG531">
        <f>1-BE531/BF531</f>
        <v>0</v>
      </c>
      <c r="BH531">
        <v>0.5</v>
      </c>
      <c r="BI531">
        <f>DH531</f>
        <v>0</v>
      </c>
      <c r="BJ531">
        <f>K531</f>
        <v>0</v>
      </c>
      <c r="BK531">
        <f>BG531*BH531*BI531</f>
        <v>0</v>
      </c>
      <c r="BL531">
        <f>(BJ531-BB531)/BI531</f>
        <v>0</v>
      </c>
      <c r="BM531">
        <f>(AZ531-BF531)/BF531</f>
        <v>0</v>
      </c>
      <c r="BN531">
        <f>AY531/(BA531+AY531/BF531)</f>
        <v>0</v>
      </c>
      <c r="BO531" t="s">
        <v>429</v>
      </c>
      <c r="BP531">
        <v>0</v>
      </c>
      <c r="BQ531">
        <f>IF(BP531&lt;&gt;0, BP531, BN531)</f>
        <v>0</v>
      </c>
      <c r="BR531">
        <f>1-BQ531/BF531</f>
        <v>0</v>
      </c>
      <c r="BS531">
        <f>(BF531-BE531)/(BF531-BQ531)</f>
        <v>0</v>
      </c>
      <c r="BT531">
        <f>(AZ531-BF531)/(AZ531-BQ531)</f>
        <v>0</v>
      </c>
      <c r="BU531">
        <f>(BF531-BE531)/(BF531-AY531)</f>
        <v>0</v>
      </c>
      <c r="BV531">
        <f>(AZ531-BF531)/(AZ531-AY531)</f>
        <v>0</v>
      </c>
      <c r="BW531">
        <f>(BS531*BQ531/BE531)</f>
        <v>0</v>
      </c>
      <c r="BX531">
        <f>(1-BW531)</f>
        <v>0</v>
      </c>
      <c r="DG531">
        <f>$B$13*EF531+$C$13*EG531+$F$13*ER531*(1-EU531)</f>
        <v>0</v>
      </c>
      <c r="DH531">
        <f>DG531*DI531</f>
        <v>0</v>
      </c>
      <c r="DI531">
        <f>($B$13*$D$11+$C$13*$D$11+$F$13*((FE531+EW531)/MAX(FE531+EW531+FF531, 0.1)*$I$11+FF531/MAX(FE531+EW531+FF531, 0.1)*$J$11))/($B$13+$C$13+$F$13)</f>
        <v>0</v>
      </c>
      <c r="DJ531">
        <f>($B$13*$K$11+$C$13*$K$11+$F$13*((FE531+EW531)/MAX(FE531+EW531+FF531, 0.1)*$P$11+FF531/MAX(FE531+EW531+FF531, 0.1)*$Q$11))/($B$13+$C$13+$F$13)</f>
        <v>0</v>
      </c>
      <c r="DK531">
        <v>4.8</v>
      </c>
      <c r="DL531">
        <v>0.5</v>
      </c>
      <c r="DM531" t="s">
        <v>430</v>
      </c>
      <c r="DN531">
        <v>2</v>
      </c>
      <c r="DO531" t="b">
        <v>1</v>
      </c>
      <c r="DP531">
        <v>1694451031.214286</v>
      </c>
      <c r="DQ531">
        <v>438.7143928571429</v>
      </c>
      <c r="DR531">
        <v>507.0922142857142</v>
      </c>
      <c r="DS531">
        <v>27.05141071428572</v>
      </c>
      <c r="DT531">
        <v>19.88336428571429</v>
      </c>
      <c r="DU531">
        <v>465.3424642857142</v>
      </c>
      <c r="DV531">
        <v>30.947125</v>
      </c>
      <c r="DW531">
        <v>500.0249285714285</v>
      </c>
      <c r="DX531">
        <v>84.35267857142857</v>
      </c>
      <c r="DY531">
        <v>0.1001082392857143</v>
      </c>
      <c r="DZ531">
        <v>31.21425357142857</v>
      </c>
      <c r="EA531">
        <v>31.23365357142857</v>
      </c>
      <c r="EB531">
        <v>999.9000000000002</v>
      </c>
      <c r="EC531">
        <v>0</v>
      </c>
      <c r="ED531">
        <v>0</v>
      </c>
      <c r="EE531">
        <v>10000.82357142857</v>
      </c>
      <c r="EF531">
        <v>0</v>
      </c>
      <c r="EG531">
        <v>1887.412857142857</v>
      </c>
      <c r="EH531">
        <v>-68.37784642857143</v>
      </c>
      <c r="EI531">
        <v>450.9117499999999</v>
      </c>
      <c r="EJ531">
        <v>517.3795357142857</v>
      </c>
      <c r="EK531">
        <v>7.168052857142857</v>
      </c>
      <c r="EL531">
        <v>507.0922142857142</v>
      </c>
      <c r="EM531">
        <v>19.88336428571429</v>
      </c>
      <c r="EN531">
        <v>2.281858928571428</v>
      </c>
      <c r="EO531">
        <v>1.677214285714286</v>
      </c>
      <c r="EP531">
        <v>19.54890714285714</v>
      </c>
      <c r="EQ531">
        <v>14.68713928571428</v>
      </c>
      <c r="ER531">
        <v>1999.976785714286</v>
      </c>
      <c r="ES531">
        <v>0.9800061428571428</v>
      </c>
      <c r="ET531">
        <v>0.01999428214285714</v>
      </c>
      <c r="EU531">
        <v>0</v>
      </c>
      <c r="EV531">
        <v>708.6871428571429</v>
      </c>
      <c r="EW531">
        <v>5.00078</v>
      </c>
      <c r="EX531">
        <v>16326.60714285714</v>
      </c>
      <c r="EY531">
        <v>16379.47857142857</v>
      </c>
      <c r="EZ531">
        <v>50.27657142857144</v>
      </c>
      <c r="FA531">
        <v>51.72975</v>
      </c>
      <c r="FB531">
        <v>50.49517857142855</v>
      </c>
      <c r="FC531">
        <v>50.94185714285714</v>
      </c>
      <c r="FD531">
        <v>50.67153571428571</v>
      </c>
      <c r="FE531">
        <v>1955.086785714286</v>
      </c>
      <c r="FF531">
        <v>39.89000000000001</v>
      </c>
      <c r="FG531">
        <v>0</v>
      </c>
      <c r="FH531">
        <v>1694451039.3</v>
      </c>
      <c r="FI531">
        <v>0</v>
      </c>
      <c r="FJ531">
        <v>708.7182307692309</v>
      </c>
      <c r="FK531">
        <v>22.0467692484693</v>
      </c>
      <c r="FL531">
        <v>485.7435901214984</v>
      </c>
      <c r="FM531">
        <v>16327.61538461539</v>
      </c>
      <c r="FN531">
        <v>15</v>
      </c>
      <c r="FO531">
        <v>1694448160</v>
      </c>
      <c r="FP531" t="s">
        <v>1407</v>
      </c>
      <c r="FQ531">
        <v>1694448153.5</v>
      </c>
      <c r="FR531">
        <v>1694448160</v>
      </c>
      <c r="FS531">
        <v>7</v>
      </c>
      <c r="FT531">
        <v>0.018</v>
      </c>
      <c r="FU531">
        <v>0.03</v>
      </c>
      <c r="FV531">
        <v>-26.277</v>
      </c>
      <c r="FW531">
        <v>-3.759</v>
      </c>
      <c r="FX531">
        <v>420</v>
      </c>
      <c r="FY531">
        <v>21</v>
      </c>
      <c r="FZ531">
        <v>0.18</v>
      </c>
      <c r="GA531">
        <v>0.04</v>
      </c>
      <c r="GB531">
        <v>-66.86126829268294</v>
      </c>
      <c r="GC531">
        <v>-23.87272682926835</v>
      </c>
      <c r="GD531">
        <v>2.376390701272039</v>
      </c>
      <c r="GE531">
        <v>0</v>
      </c>
      <c r="GF531">
        <v>7.19536780487805</v>
      </c>
      <c r="GG531">
        <v>-0.4307144947735292</v>
      </c>
      <c r="GH531">
        <v>0.04253885887860226</v>
      </c>
      <c r="GI531">
        <v>1</v>
      </c>
      <c r="GJ531">
        <v>1</v>
      </c>
      <c r="GK531">
        <v>2</v>
      </c>
      <c r="GL531" t="s">
        <v>438</v>
      </c>
      <c r="GM531">
        <v>3.10478</v>
      </c>
      <c r="GN531">
        <v>2.75806</v>
      </c>
      <c r="GO531">
        <v>0.0890615</v>
      </c>
      <c r="GP531">
        <v>0.0947952</v>
      </c>
      <c r="GQ531">
        <v>0.117279</v>
      </c>
      <c r="GR531">
        <v>0.0865353</v>
      </c>
      <c r="GS531">
        <v>22903.6</v>
      </c>
      <c r="GT531">
        <v>21429.6</v>
      </c>
      <c r="GU531">
        <v>25728</v>
      </c>
      <c r="GV531">
        <v>24049.4</v>
      </c>
      <c r="GW531">
        <v>36522.1</v>
      </c>
      <c r="GX531">
        <v>32197.4</v>
      </c>
      <c r="GY531">
        <v>45030</v>
      </c>
      <c r="GZ531">
        <v>38128.7</v>
      </c>
      <c r="HA531">
        <v>1.73692</v>
      </c>
      <c r="HB531">
        <v>1.599</v>
      </c>
      <c r="HC531">
        <v>-0.08708979999999999</v>
      </c>
      <c r="HD531">
        <v>0</v>
      </c>
      <c r="HE531">
        <v>32.6725</v>
      </c>
      <c r="HF531">
        <v>999.9</v>
      </c>
      <c r="HG531">
        <v>45.4</v>
      </c>
      <c r="HH531">
        <v>32.4</v>
      </c>
      <c r="HI531">
        <v>26.2881</v>
      </c>
      <c r="HJ531">
        <v>61.4453</v>
      </c>
      <c r="HK531">
        <v>23.6298</v>
      </c>
      <c r="HL531">
        <v>1</v>
      </c>
      <c r="HM531">
        <v>1.50824</v>
      </c>
      <c r="HN531">
        <v>9.28105</v>
      </c>
      <c r="HO531">
        <v>20.0664</v>
      </c>
      <c r="HP531">
        <v>5.20501</v>
      </c>
      <c r="HQ531">
        <v>11.992</v>
      </c>
      <c r="HR531">
        <v>4.9597</v>
      </c>
      <c r="HS531">
        <v>3.27435</v>
      </c>
      <c r="HT531">
        <v>9999</v>
      </c>
      <c r="HU531">
        <v>9999</v>
      </c>
      <c r="HV531">
        <v>9999</v>
      </c>
      <c r="HW531">
        <v>165.2</v>
      </c>
      <c r="HX531">
        <v>1.86373</v>
      </c>
      <c r="HY531">
        <v>1.8598</v>
      </c>
      <c r="HZ531">
        <v>1.85806</v>
      </c>
      <c r="IA531">
        <v>1.85947</v>
      </c>
      <c r="IB531">
        <v>1.85959</v>
      </c>
      <c r="IC531">
        <v>1.85806</v>
      </c>
      <c r="ID531">
        <v>1.85715</v>
      </c>
      <c r="IE531">
        <v>1.85212</v>
      </c>
      <c r="IF531">
        <v>0</v>
      </c>
      <c r="IG531">
        <v>0</v>
      </c>
      <c r="IH531">
        <v>0</v>
      </c>
      <c r="II531">
        <v>0</v>
      </c>
      <c r="IJ531" t="s">
        <v>433</v>
      </c>
      <c r="IK531" t="s">
        <v>434</v>
      </c>
      <c r="IL531" t="s">
        <v>435</v>
      </c>
      <c r="IM531" t="s">
        <v>435</v>
      </c>
      <c r="IN531" t="s">
        <v>435</v>
      </c>
      <c r="IO531" t="s">
        <v>435</v>
      </c>
      <c r="IP531">
        <v>0</v>
      </c>
      <c r="IQ531">
        <v>100</v>
      </c>
      <c r="IR531">
        <v>100</v>
      </c>
      <c r="IS531">
        <v>-27.074</v>
      </c>
      <c r="IT531">
        <v>-3.8958</v>
      </c>
      <c r="IU531">
        <v>-16.5905</v>
      </c>
      <c r="IV531">
        <v>-0.025043</v>
      </c>
      <c r="IW531">
        <v>8.203140000000001E-06</v>
      </c>
      <c r="IX531">
        <v>-1.60171E-09</v>
      </c>
      <c r="IY531">
        <v>-3.895706883713562</v>
      </c>
      <c r="IZ531">
        <v>0</v>
      </c>
      <c r="JA531">
        <v>0</v>
      </c>
      <c r="JB531">
        <v>0</v>
      </c>
      <c r="JC531">
        <v>4</v>
      </c>
      <c r="JD531">
        <v>1967</v>
      </c>
      <c r="JE531">
        <v>1</v>
      </c>
      <c r="JF531">
        <v>28</v>
      </c>
      <c r="JG531">
        <v>48.1</v>
      </c>
      <c r="JH531">
        <v>48</v>
      </c>
      <c r="JI531">
        <v>1.47827</v>
      </c>
      <c r="JJ531">
        <v>2.64526</v>
      </c>
      <c r="JK531">
        <v>1.49658</v>
      </c>
      <c r="JL531">
        <v>2.3999</v>
      </c>
      <c r="JM531">
        <v>1.54907</v>
      </c>
      <c r="JN531">
        <v>2.43408</v>
      </c>
      <c r="JO531">
        <v>35.1286</v>
      </c>
      <c r="JP531">
        <v>13.8518</v>
      </c>
      <c r="JQ531">
        <v>18</v>
      </c>
      <c r="JR531">
        <v>500.526</v>
      </c>
      <c r="JS531">
        <v>420.174</v>
      </c>
      <c r="JT531">
        <v>25.448</v>
      </c>
      <c r="JU531">
        <v>44.1734</v>
      </c>
      <c r="JV531">
        <v>30.0004</v>
      </c>
      <c r="JW531">
        <v>43.8123</v>
      </c>
      <c r="JX531">
        <v>43.6306</v>
      </c>
      <c r="JY531">
        <v>29.7365</v>
      </c>
      <c r="JZ531">
        <v>8.00076</v>
      </c>
      <c r="KA531">
        <v>40.7219</v>
      </c>
      <c r="KB531">
        <v>20.0922</v>
      </c>
      <c r="KC531">
        <v>554.265</v>
      </c>
      <c r="KD531">
        <v>20.0887</v>
      </c>
      <c r="KE531">
        <v>98.3724</v>
      </c>
      <c r="KF531">
        <v>91.87739999999999</v>
      </c>
    </row>
    <row r="532" spans="1:292">
      <c r="A532">
        <v>514</v>
      </c>
      <c r="B532">
        <v>1694451044</v>
      </c>
      <c r="C532">
        <v>16963.5</v>
      </c>
      <c r="D532" t="s">
        <v>1472</v>
      </c>
      <c r="E532" t="s">
        <v>1473</v>
      </c>
      <c r="F532">
        <v>5</v>
      </c>
      <c r="G532" t="s">
        <v>1406</v>
      </c>
      <c r="H532">
        <v>1694451036.5</v>
      </c>
      <c r="I532">
        <f>(J532)/1000</f>
        <v>0</v>
      </c>
      <c r="J532">
        <f>IF(DO532, AM532, AG532)</f>
        <v>0</v>
      </c>
      <c r="K532">
        <f>IF(DO532, AH532, AF532)</f>
        <v>0</v>
      </c>
      <c r="L532">
        <f>DQ532 - IF(AT532&gt;1, K532*DK532*100.0/(AV532*EE532), 0)</f>
        <v>0</v>
      </c>
      <c r="M532">
        <f>((S532-I532/2)*L532-K532)/(S532+I532/2)</f>
        <v>0</v>
      </c>
      <c r="N532">
        <f>M532*(DX532+DY532)/1000.0</f>
        <v>0</v>
      </c>
      <c r="O532">
        <f>(DQ532 - IF(AT532&gt;1, K532*DK532*100.0/(AV532*EE532), 0))*(DX532+DY532)/1000.0</f>
        <v>0</v>
      </c>
      <c r="P532">
        <f>2.0/((1/R532-1/Q532)+SIGN(R532)*SQRT((1/R532-1/Q532)*(1/R532-1/Q532) + 4*DL532/((DL532+1)*(DL532+1))*(2*1/R532*1/Q532-1/Q532*1/Q532)))</f>
        <v>0</v>
      </c>
      <c r="Q532">
        <f>IF(LEFT(DM532,1)&lt;&gt;"0",IF(LEFT(DM532,1)="1",3.0,DN532),$D$5+$E$5*(EE532*DX532/($K$5*1000))+$F$5*(EE532*DX532/($K$5*1000))*MAX(MIN(DK532,$J$5),$I$5)*MAX(MIN(DK532,$J$5),$I$5)+$G$5*MAX(MIN(DK532,$J$5),$I$5)*(EE532*DX532/($K$5*1000))+$H$5*(EE532*DX532/($K$5*1000))*(EE532*DX532/($K$5*1000)))</f>
        <v>0</v>
      </c>
      <c r="R532">
        <f>I532*(1000-(1000*0.61365*exp(17.502*V532/(240.97+V532))/(DX532+DY532)+DS532)/2)/(1000*0.61365*exp(17.502*V532/(240.97+V532))/(DX532+DY532)-DS532)</f>
        <v>0</v>
      </c>
      <c r="S532">
        <f>1/((DL532+1)/(P532/1.6)+1/(Q532/1.37)) + DL532/((DL532+1)/(P532/1.6) + DL532/(Q532/1.37))</f>
        <v>0</v>
      </c>
      <c r="T532">
        <f>(DG532*DJ532)</f>
        <v>0</v>
      </c>
      <c r="U532">
        <f>(DZ532+(T532+2*0.95*5.67E-8*(((DZ532+$B$9)+273)^4-(DZ532+273)^4)-44100*I532)/(1.84*29.3*Q532+8*0.95*5.67E-8*(DZ532+273)^3))</f>
        <v>0</v>
      </c>
      <c r="V532">
        <f>($C$9*EA532+$D$9*EB532+$E$9*U532)</f>
        <v>0</v>
      </c>
      <c r="W532">
        <f>0.61365*exp(17.502*V532/(240.97+V532))</f>
        <v>0</v>
      </c>
      <c r="X532">
        <f>(Y532/Z532*100)</f>
        <v>0</v>
      </c>
      <c r="Y532">
        <f>DS532*(DX532+DY532)/1000</f>
        <v>0</v>
      </c>
      <c r="Z532">
        <f>0.61365*exp(17.502*DZ532/(240.97+DZ532))</f>
        <v>0</v>
      </c>
      <c r="AA532">
        <f>(W532-DS532*(DX532+DY532)/1000)</f>
        <v>0</v>
      </c>
      <c r="AB532">
        <f>(-I532*44100)</f>
        <v>0</v>
      </c>
      <c r="AC532">
        <f>2*29.3*Q532*0.92*(DZ532-V532)</f>
        <v>0</v>
      </c>
      <c r="AD532">
        <f>2*0.95*5.67E-8*(((DZ532+$B$9)+273)^4-(V532+273)^4)</f>
        <v>0</v>
      </c>
      <c r="AE532">
        <f>T532+AD532+AB532+AC532</f>
        <v>0</v>
      </c>
      <c r="AF532">
        <f>DW532*AT532*(DR532-DQ532*(1000-AT532*DT532)/(1000-AT532*DS532))/(100*DK532)</f>
        <v>0</v>
      </c>
      <c r="AG532">
        <f>1000*DW532*AT532*(DS532-DT532)/(100*DK532*(1000-AT532*DS532))</f>
        <v>0</v>
      </c>
      <c r="AH532">
        <f>(AI532 - AJ532 - DX532*1E3/(8.314*(DZ532+273.15)) * AL532/DW532 * AK532) * DW532/(100*DK532) * (1000 - DT532)/1000</f>
        <v>0</v>
      </c>
      <c r="AI532">
        <v>551.8243005251194</v>
      </c>
      <c r="AJ532">
        <v>489.7811575757576</v>
      </c>
      <c r="AK532">
        <v>3.193879097256645</v>
      </c>
      <c r="AL532">
        <v>66.03440278671772</v>
      </c>
      <c r="AM532">
        <f>(AO532 - AN532 + DX532*1E3/(8.314*(DZ532+273.15)) * AQ532/DW532 * AP532) * DW532/(100*DK532) * 1000/(1000 - AO532)</f>
        <v>0</v>
      </c>
      <c r="AN532">
        <v>19.89805517419189</v>
      </c>
      <c r="AO532">
        <v>26.95628484848483</v>
      </c>
      <c r="AP532">
        <v>-0.007959335844806415</v>
      </c>
      <c r="AQ532">
        <v>102.5964003411266</v>
      </c>
      <c r="AR532">
        <v>0</v>
      </c>
      <c r="AS532">
        <v>0</v>
      </c>
      <c r="AT532">
        <f>IF(AR532*$H$15&gt;=AV532,1.0,(AV532/(AV532-AR532*$H$15)))</f>
        <v>0</v>
      </c>
      <c r="AU532">
        <f>(AT532-1)*100</f>
        <v>0</v>
      </c>
      <c r="AV532">
        <f>MAX(0,($B$15+$C$15*EE532)/(1+$D$15*EE532)*DX532/(DZ532+273)*$E$15)</f>
        <v>0</v>
      </c>
      <c r="AW532" t="s">
        <v>429</v>
      </c>
      <c r="AX532" t="s">
        <v>429</v>
      </c>
      <c r="AY532">
        <v>0</v>
      </c>
      <c r="AZ532">
        <v>0</v>
      </c>
      <c r="BA532">
        <f>1-AY532/AZ532</f>
        <v>0</v>
      </c>
      <c r="BB532">
        <v>0</v>
      </c>
      <c r="BC532" t="s">
        <v>429</v>
      </c>
      <c r="BD532" t="s">
        <v>429</v>
      </c>
      <c r="BE532">
        <v>0</v>
      </c>
      <c r="BF532">
        <v>0</v>
      </c>
      <c r="BG532">
        <f>1-BE532/BF532</f>
        <v>0</v>
      </c>
      <c r="BH532">
        <v>0.5</v>
      </c>
      <c r="BI532">
        <f>DH532</f>
        <v>0</v>
      </c>
      <c r="BJ532">
        <f>K532</f>
        <v>0</v>
      </c>
      <c r="BK532">
        <f>BG532*BH532*BI532</f>
        <v>0</v>
      </c>
      <c r="BL532">
        <f>(BJ532-BB532)/BI532</f>
        <v>0</v>
      </c>
      <c r="BM532">
        <f>(AZ532-BF532)/BF532</f>
        <v>0</v>
      </c>
      <c r="BN532">
        <f>AY532/(BA532+AY532/BF532)</f>
        <v>0</v>
      </c>
      <c r="BO532" t="s">
        <v>429</v>
      </c>
      <c r="BP532">
        <v>0</v>
      </c>
      <c r="BQ532">
        <f>IF(BP532&lt;&gt;0, BP532, BN532)</f>
        <v>0</v>
      </c>
      <c r="BR532">
        <f>1-BQ532/BF532</f>
        <v>0</v>
      </c>
      <c r="BS532">
        <f>(BF532-BE532)/(BF532-BQ532)</f>
        <v>0</v>
      </c>
      <c r="BT532">
        <f>(AZ532-BF532)/(AZ532-BQ532)</f>
        <v>0</v>
      </c>
      <c r="BU532">
        <f>(BF532-BE532)/(BF532-AY532)</f>
        <v>0</v>
      </c>
      <c r="BV532">
        <f>(AZ532-BF532)/(AZ532-AY532)</f>
        <v>0</v>
      </c>
      <c r="BW532">
        <f>(BS532*BQ532/BE532)</f>
        <v>0</v>
      </c>
      <c r="BX532">
        <f>(1-BW532)</f>
        <v>0</v>
      </c>
      <c r="DG532">
        <f>$B$13*EF532+$C$13*EG532+$F$13*ER532*(1-EU532)</f>
        <v>0</v>
      </c>
      <c r="DH532">
        <f>DG532*DI532</f>
        <v>0</v>
      </c>
      <c r="DI532">
        <f>($B$13*$D$11+$C$13*$D$11+$F$13*((FE532+EW532)/MAX(FE532+EW532+FF532, 0.1)*$I$11+FF532/MAX(FE532+EW532+FF532, 0.1)*$J$11))/($B$13+$C$13+$F$13)</f>
        <v>0</v>
      </c>
      <c r="DJ532">
        <f>($B$13*$K$11+$C$13*$K$11+$F$13*((FE532+EW532)/MAX(FE532+EW532+FF532, 0.1)*$P$11+FF532/MAX(FE532+EW532+FF532, 0.1)*$Q$11))/($B$13+$C$13+$F$13)</f>
        <v>0</v>
      </c>
      <c r="DK532">
        <v>4.8</v>
      </c>
      <c r="DL532">
        <v>0.5</v>
      </c>
      <c r="DM532" t="s">
        <v>430</v>
      </c>
      <c r="DN532">
        <v>2</v>
      </c>
      <c r="DO532" t="b">
        <v>1</v>
      </c>
      <c r="DP532">
        <v>1694451036.5</v>
      </c>
      <c r="DQ532">
        <v>454.8828148148149</v>
      </c>
      <c r="DR532">
        <v>524.8341481481482</v>
      </c>
      <c r="DS532">
        <v>27.01182592592593</v>
      </c>
      <c r="DT532">
        <v>19.89020740740741</v>
      </c>
      <c r="DU532">
        <v>481.8131851851853</v>
      </c>
      <c r="DV532">
        <v>30.90753333333334</v>
      </c>
      <c r="DW532">
        <v>500.0408888888888</v>
      </c>
      <c r="DX532">
        <v>84.35403703703705</v>
      </c>
      <c r="DY532">
        <v>0.1000692222222222</v>
      </c>
      <c r="DZ532">
        <v>31.22159259259259</v>
      </c>
      <c r="EA532">
        <v>31.2503037037037</v>
      </c>
      <c r="EB532">
        <v>999.9000000000001</v>
      </c>
      <c r="EC532">
        <v>0</v>
      </c>
      <c r="ED532">
        <v>0</v>
      </c>
      <c r="EE532">
        <v>10004.81888888889</v>
      </c>
      <c r="EF532">
        <v>0</v>
      </c>
      <c r="EG532">
        <v>1888.641111111111</v>
      </c>
      <c r="EH532">
        <v>-69.95133333333334</v>
      </c>
      <c r="EI532">
        <v>467.5106666666667</v>
      </c>
      <c r="EJ532">
        <v>535.4851481481481</v>
      </c>
      <c r="EK532">
        <v>7.121620370370369</v>
      </c>
      <c r="EL532">
        <v>524.8341481481482</v>
      </c>
      <c r="EM532">
        <v>19.89020740740741</v>
      </c>
      <c r="EN532">
        <v>2.278556666666667</v>
      </c>
      <c r="EO532">
        <v>1.677818518518519</v>
      </c>
      <c r="EP532">
        <v>19.5255962962963</v>
      </c>
      <c r="EQ532">
        <v>14.69272592592593</v>
      </c>
      <c r="ER532">
        <v>1999.971481481481</v>
      </c>
      <c r="ES532">
        <v>0.9800062962962962</v>
      </c>
      <c r="ET532">
        <v>0.01999411481481481</v>
      </c>
      <c r="EU532">
        <v>0</v>
      </c>
      <c r="EV532">
        <v>710.4598518518518</v>
      </c>
      <c r="EW532">
        <v>5.00078</v>
      </c>
      <c r="EX532">
        <v>16366.78148148148</v>
      </c>
      <c r="EY532">
        <v>16379.43333333333</v>
      </c>
      <c r="EZ532">
        <v>50.30296296296296</v>
      </c>
      <c r="FA532">
        <v>51.74062962962962</v>
      </c>
      <c r="FB532">
        <v>50.465</v>
      </c>
      <c r="FC532">
        <v>50.96522222222222</v>
      </c>
      <c r="FD532">
        <v>50.69866666666665</v>
      </c>
      <c r="FE532">
        <v>1955.081481481481</v>
      </c>
      <c r="FF532">
        <v>39.89000000000001</v>
      </c>
      <c r="FG532">
        <v>0</v>
      </c>
      <c r="FH532">
        <v>1694451044.7</v>
      </c>
      <c r="FI532">
        <v>0</v>
      </c>
      <c r="FJ532">
        <v>710.6056799999999</v>
      </c>
      <c r="FK532">
        <v>17.24430769012646</v>
      </c>
      <c r="FL532">
        <v>408.0846154231172</v>
      </c>
      <c r="FM532">
        <v>16370.392</v>
      </c>
      <c r="FN532">
        <v>15</v>
      </c>
      <c r="FO532">
        <v>1694448160</v>
      </c>
      <c r="FP532" t="s">
        <v>1407</v>
      </c>
      <c r="FQ532">
        <v>1694448153.5</v>
      </c>
      <c r="FR532">
        <v>1694448160</v>
      </c>
      <c r="FS532">
        <v>7</v>
      </c>
      <c r="FT532">
        <v>0.018</v>
      </c>
      <c r="FU532">
        <v>0.03</v>
      </c>
      <c r="FV532">
        <v>-26.277</v>
      </c>
      <c r="FW532">
        <v>-3.759</v>
      </c>
      <c r="FX532">
        <v>420</v>
      </c>
      <c r="FY532">
        <v>21</v>
      </c>
      <c r="FZ532">
        <v>0.18</v>
      </c>
      <c r="GA532">
        <v>0.04</v>
      </c>
      <c r="GB532">
        <v>-68.94084749999999</v>
      </c>
      <c r="GC532">
        <v>-18.41912307692297</v>
      </c>
      <c r="GD532">
        <v>1.780579148477751</v>
      </c>
      <c r="GE532">
        <v>0</v>
      </c>
      <c r="GF532">
        <v>7.148731</v>
      </c>
      <c r="GG532">
        <v>-0.4968126078799479</v>
      </c>
      <c r="GH532">
        <v>0.0487730944681594</v>
      </c>
      <c r="GI532">
        <v>1</v>
      </c>
      <c r="GJ532">
        <v>1</v>
      </c>
      <c r="GK532">
        <v>2</v>
      </c>
      <c r="GL532" t="s">
        <v>438</v>
      </c>
      <c r="GM532">
        <v>3.10474</v>
      </c>
      <c r="GN532">
        <v>2.75811</v>
      </c>
      <c r="GO532">
        <v>0.0911792</v>
      </c>
      <c r="GP532">
        <v>0.09694990000000001</v>
      </c>
      <c r="GQ532">
        <v>0.11718</v>
      </c>
      <c r="GR532">
        <v>0.0867265</v>
      </c>
      <c r="GS532">
        <v>22850.2</v>
      </c>
      <c r="GT532">
        <v>21378.4</v>
      </c>
      <c r="GU532">
        <v>25727.8</v>
      </c>
      <c r="GV532">
        <v>24049.2</v>
      </c>
      <c r="GW532">
        <v>36526.1</v>
      </c>
      <c r="GX532">
        <v>32191</v>
      </c>
      <c r="GY532">
        <v>45029.7</v>
      </c>
      <c r="GZ532">
        <v>38128.6</v>
      </c>
      <c r="HA532">
        <v>1.73705</v>
      </c>
      <c r="HB532">
        <v>1.5989</v>
      </c>
      <c r="HC532">
        <v>-0.0864714</v>
      </c>
      <c r="HD532">
        <v>0</v>
      </c>
      <c r="HE532">
        <v>32.687</v>
      </c>
      <c r="HF532">
        <v>999.9</v>
      </c>
      <c r="HG532">
        <v>45.4</v>
      </c>
      <c r="HH532">
        <v>32.4</v>
      </c>
      <c r="HI532">
        <v>26.2882</v>
      </c>
      <c r="HJ532">
        <v>61.4553</v>
      </c>
      <c r="HK532">
        <v>23.77</v>
      </c>
      <c r="HL532">
        <v>1</v>
      </c>
      <c r="HM532">
        <v>1.50874</v>
      </c>
      <c r="HN532">
        <v>9.28105</v>
      </c>
      <c r="HO532">
        <v>20.0658</v>
      </c>
      <c r="HP532">
        <v>5.20501</v>
      </c>
      <c r="HQ532">
        <v>11.992</v>
      </c>
      <c r="HR532">
        <v>4.95965</v>
      </c>
      <c r="HS532">
        <v>3.27425</v>
      </c>
      <c r="HT532">
        <v>9999</v>
      </c>
      <c r="HU532">
        <v>9999</v>
      </c>
      <c r="HV532">
        <v>9999</v>
      </c>
      <c r="HW532">
        <v>165.2</v>
      </c>
      <c r="HX532">
        <v>1.86371</v>
      </c>
      <c r="HY532">
        <v>1.85978</v>
      </c>
      <c r="HZ532">
        <v>1.85806</v>
      </c>
      <c r="IA532">
        <v>1.85946</v>
      </c>
      <c r="IB532">
        <v>1.85959</v>
      </c>
      <c r="IC532">
        <v>1.85806</v>
      </c>
      <c r="ID532">
        <v>1.85715</v>
      </c>
      <c r="IE532">
        <v>1.85211</v>
      </c>
      <c r="IF532">
        <v>0</v>
      </c>
      <c r="IG532">
        <v>0</v>
      </c>
      <c r="IH532">
        <v>0</v>
      </c>
      <c r="II532">
        <v>0</v>
      </c>
      <c r="IJ532" t="s">
        <v>433</v>
      </c>
      <c r="IK532" t="s">
        <v>434</v>
      </c>
      <c r="IL532" t="s">
        <v>435</v>
      </c>
      <c r="IM532" t="s">
        <v>435</v>
      </c>
      <c r="IN532" t="s">
        <v>435</v>
      </c>
      <c r="IO532" t="s">
        <v>435</v>
      </c>
      <c r="IP532">
        <v>0</v>
      </c>
      <c r="IQ532">
        <v>100</v>
      </c>
      <c r="IR532">
        <v>100</v>
      </c>
      <c r="IS532">
        <v>-27.36</v>
      </c>
      <c r="IT532">
        <v>-3.8957</v>
      </c>
      <c r="IU532">
        <v>-16.5905</v>
      </c>
      <c r="IV532">
        <v>-0.025043</v>
      </c>
      <c r="IW532">
        <v>8.203140000000001E-06</v>
      </c>
      <c r="IX532">
        <v>-1.60171E-09</v>
      </c>
      <c r="IY532">
        <v>-3.895706883713562</v>
      </c>
      <c r="IZ532">
        <v>0</v>
      </c>
      <c r="JA532">
        <v>0</v>
      </c>
      <c r="JB532">
        <v>0</v>
      </c>
      <c r="JC532">
        <v>4</v>
      </c>
      <c r="JD532">
        <v>1967</v>
      </c>
      <c r="JE532">
        <v>1</v>
      </c>
      <c r="JF532">
        <v>28</v>
      </c>
      <c r="JG532">
        <v>48.2</v>
      </c>
      <c r="JH532">
        <v>48.1</v>
      </c>
      <c r="JI532">
        <v>1.51489</v>
      </c>
      <c r="JJ532">
        <v>2.64282</v>
      </c>
      <c r="JK532">
        <v>1.49658</v>
      </c>
      <c r="JL532">
        <v>2.3999</v>
      </c>
      <c r="JM532">
        <v>1.54907</v>
      </c>
      <c r="JN532">
        <v>2.44751</v>
      </c>
      <c r="JO532">
        <v>35.1286</v>
      </c>
      <c r="JP532">
        <v>13.8518</v>
      </c>
      <c r="JQ532">
        <v>18</v>
      </c>
      <c r="JR532">
        <v>500.644</v>
      </c>
      <c r="JS532">
        <v>420.141</v>
      </c>
      <c r="JT532">
        <v>25.4481</v>
      </c>
      <c r="JU532">
        <v>44.1781</v>
      </c>
      <c r="JV532">
        <v>30.0006</v>
      </c>
      <c r="JW532">
        <v>43.818</v>
      </c>
      <c r="JX532">
        <v>43.6362</v>
      </c>
      <c r="JY532">
        <v>30.4877</v>
      </c>
      <c r="JZ532">
        <v>7.40147</v>
      </c>
      <c r="KA532">
        <v>40.7219</v>
      </c>
      <c r="KB532">
        <v>20.0675</v>
      </c>
      <c r="KC532">
        <v>574.301</v>
      </c>
      <c r="KD532">
        <v>20.1576</v>
      </c>
      <c r="KE532">
        <v>98.3716</v>
      </c>
      <c r="KF532">
        <v>91.8771</v>
      </c>
    </row>
    <row r="533" spans="1:292">
      <c r="A533">
        <v>515</v>
      </c>
      <c r="B533">
        <v>1694451049</v>
      </c>
      <c r="C533">
        <v>16968.5</v>
      </c>
      <c r="D533" t="s">
        <v>1474</v>
      </c>
      <c r="E533" t="s">
        <v>1475</v>
      </c>
      <c r="F533">
        <v>5</v>
      </c>
      <c r="G533" t="s">
        <v>1406</v>
      </c>
      <c r="H533">
        <v>1694451041.214286</v>
      </c>
      <c r="I533">
        <f>(J533)/1000</f>
        <v>0</v>
      </c>
      <c r="J533">
        <f>IF(DO533, AM533, AG533)</f>
        <v>0</v>
      </c>
      <c r="K533">
        <f>IF(DO533, AH533, AF533)</f>
        <v>0</v>
      </c>
      <c r="L533">
        <f>DQ533 - IF(AT533&gt;1, K533*DK533*100.0/(AV533*EE533), 0)</f>
        <v>0</v>
      </c>
      <c r="M533">
        <f>((S533-I533/2)*L533-K533)/(S533+I533/2)</f>
        <v>0</v>
      </c>
      <c r="N533">
        <f>M533*(DX533+DY533)/1000.0</f>
        <v>0</v>
      </c>
      <c r="O533">
        <f>(DQ533 - IF(AT533&gt;1, K533*DK533*100.0/(AV533*EE533), 0))*(DX533+DY533)/1000.0</f>
        <v>0</v>
      </c>
      <c r="P533">
        <f>2.0/((1/R533-1/Q533)+SIGN(R533)*SQRT((1/R533-1/Q533)*(1/R533-1/Q533) + 4*DL533/((DL533+1)*(DL533+1))*(2*1/R533*1/Q533-1/Q533*1/Q533)))</f>
        <v>0</v>
      </c>
      <c r="Q533">
        <f>IF(LEFT(DM533,1)&lt;&gt;"0",IF(LEFT(DM533,1)="1",3.0,DN533),$D$5+$E$5*(EE533*DX533/($K$5*1000))+$F$5*(EE533*DX533/($K$5*1000))*MAX(MIN(DK533,$J$5),$I$5)*MAX(MIN(DK533,$J$5),$I$5)+$G$5*MAX(MIN(DK533,$J$5),$I$5)*(EE533*DX533/($K$5*1000))+$H$5*(EE533*DX533/($K$5*1000))*(EE533*DX533/($K$5*1000)))</f>
        <v>0</v>
      </c>
      <c r="R533">
        <f>I533*(1000-(1000*0.61365*exp(17.502*V533/(240.97+V533))/(DX533+DY533)+DS533)/2)/(1000*0.61365*exp(17.502*V533/(240.97+V533))/(DX533+DY533)-DS533)</f>
        <v>0</v>
      </c>
      <c r="S533">
        <f>1/((DL533+1)/(P533/1.6)+1/(Q533/1.37)) + DL533/((DL533+1)/(P533/1.6) + DL533/(Q533/1.37))</f>
        <v>0</v>
      </c>
      <c r="T533">
        <f>(DG533*DJ533)</f>
        <v>0</v>
      </c>
      <c r="U533">
        <f>(DZ533+(T533+2*0.95*5.67E-8*(((DZ533+$B$9)+273)^4-(DZ533+273)^4)-44100*I533)/(1.84*29.3*Q533+8*0.95*5.67E-8*(DZ533+273)^3))</f>
        <v>0</v>
      </c>
      <c r="V533">
        <f>($C$9*EA533+$D$9*EB533+$E$9*U533)</f>
        <v>0</v>
      </c>
      <c r="W533">
        <f>0.61365*exp(17.502*V533/(240.97+V533))</f>
        <v>0</v>
      </c>
      <c r="X533">
        <f>(Y533/Z533*100)</f>
        <v>0</v>
      </c>
      <c r="Y533">
        <f>DS533*(DX533+DY533)/1000</f>
        <v>0</v>
      </c>
      <c r="Z533">
        <f>0.61365*exp(17.502*DZ533/(240.97+DZ533))</f>
        <v>0</v>
      </c>
      <c r="AA533">
        <f>(W533-DS533*(DX533+DY533)/1000)</f>
        <v>0</v>
      </c>
      <c r="AB533">
        <f>(-I533*44100)</f>
        <v>0</v>
      </c>
      <c r="AC533">
        <f>2*29.3*Q533*0.92*(DZ533-V533)</f>
        <v>0</v>
      </c>
      <c r="AD533">
        <f>2*0.95*5.67E-8*(((DZ533+$B$9)+273)^4-(V533+273)^4)</f>
        <v>0</v>
      </c>
      <c r="AE533">
        <f>T533+AD533+AB533+AC533</f>
        <v>0</v>
      </c>
      <c r="AF533">
        <f>DW533*AT533*(DR533-DQ533*(1000-AT533*DT533)/(1000-AT533*DS533))/(100*DK533)</f>
        <v>0</v>
      </c>
      <c r="AG533">
        <f>1000*DW533*AT533*(DS533-DT533)/(100*DK533*(1000-AT533*DS533))</f>
        <v>0</v>
      </c>
      <c r="AH533">
        <f>(AI533 - AJ533 - DX533*1E3/(8.314*(DZ533+273.15)) * AL533/DW533 * AK533) * DW533/(100*DK533) * (1000 - DT533)/1000</f>
        <v>0</v>
      </c>
      <c r="AI533">
        <v>569.2332176652484</v>
      </c>
      <c r="AJ533">
        <v>505.8565696969694</v>
      </c>
      <c r="AK533">
        <v>3.221688185345346</v>
      </c>
      <c r="AL533">
        <v>66.03440278671772</v>
      </c>
      <c r="AM533">
        <f>(AO533 - AN533 + DX533*1E3/(8.314*(DZ533+273.15)) * AQ533/DW533 * AP533) * DW533/(100*DK533) * 1000/(1000 - AO533)</f>
        <v>0</v>
      </c>
      <c r="AN533">
        <v>19.97250883375522</v>
      </c>
      <c r="AO533">
        <v>26.93611393939394</v>
      </c>
      <c r="AP533">
        <v>-0.00313485434124671</v>
      </c>
      <c r="AQ533">
        <v>102.5964003411266</v>
      </c>
      <c r="AR533">
        <v>0</v>
      </c>
      <c r="AS533">
        <v>0</v>
      </c>
      <c r="AT533">
        <f>IF(AR533*$H$15&gt;=AV533,1.0,(AV533/(AV533-AR533*$H$15)))</f>
        <v>0</v>
      </c>
      <c r="AU533">
        <f>(AT533-1)*100</f>
        <v>0</v>
      </c>
      <c r="AV533">
        <f>MAX(0,($B$15+$C$15*EE533)/(1+$D$15*EE533)*DX533/(DZ533+273)*$E$15)</f>
        <v>0</v>
      </c>
      <c r="AW533" t="s">
        <v>429</v>
      </c>
      <c r="AX533" t="s">
        <v>429</v>
      </c>
      <c r="AY533">
        <v>0</v>
      </c>
      <c r="AZ533">
        <v>0</v>
      </c>
      <c r="BA533">
        <f>1-AY533/AZ533</f>
        <v>0</v>
      </c>
      <c r="BB533">
        <v>0</v>
      </c>
      <c r="BC533" t="s">
        <v>429</v>
      </c>
      <c r="BD533" t="s">
        <v>429</v>
      </c>
      <c r="BE533">
        <v>0</v>
      </c>
      <c r="BF533">
        <v>0</v>
      </c>
      <c r="BG533">
        <f>1-BE533/BF533</f>
        <v>0</v>
      </c>
      <c r="BH533">
        <v>0.5</v>
      </c>
      <c r="BI533">
        <f>DH533</f>
        <v>0</v>
      </c>
      <c r="BJ533">
        <f>K533</f>
        <v>0</v>
      </c>
      <c r="BK533">
        <f>BG533*BH533*BI533</f>
        <v>0</v>
      </c>
      <c r="BL533">
        <f>(BJ533-BB533)/BI533</f>
        <v>0</v>
      </c>
      <c r="BM533">
        <f>(AZ533-BF533)/BF533</f>
        <v>0</v>
      </c>
      <c r="BN533">
        <f>AY533/(BA533+AY533/BF533)</f>
        <v>0</v>
      </c>
      <c r="BO533" t="s">
        <v>429</v>
      </c>
      <c r="BP533">
        <v>0</v>
      </c>
      <c r="BQ533">
        <f>IF(BP533&lt;&gt;0, BP533, BN533)</f>
        <v>0</v>
      </c>
      <c r="BR533">
        <f>1-BQ533/BF533</f>
        <v>0</v>
      </c>
      <c r="BS533">
        <f>(BF533-BE533)/(BF533-BQ533)</f>
        <v>0</v>
      </c>
      <c r="BT533">
        <f>(AZ533-BF533)/(AZ533-BQ533)</f>
        <v>0</v>
      </c>
      <c r="BU533">
        <f>(BF533-BE533)/(BF533-AY533)</f>
        <v>0</v>
      </c>
      <c r="BV533">
        <f>(AZ533-BF533)/(AZ533-AY533)</f>
        <v>0</v>
      </c>
      <c r="BW533">
        <f>(BS533*BQ533/BE533)</f>
        <v>0</v>
      </c>
      <c r="BX533">
        <f>(1-BW533)</f>
        <v>0</v>
      </c>
      <c r="DG533">
        <f>$B$13*EF533+$C$13*EG533+$F$13*ER533*(1-EU533)</f>
        <v>0</v>
      </c>
      <c r="DH533">
        <f>DG533*DI533</f>
        <v>0</v>
      </c>
      <c r="DI533">
        <f>($B$13*$D$11+$C$13*$D$11+$F$13*((FE533+EW533)/MAX(FE533+EW533+FF533, 0.1)*$I$11+FF533/MAX(FE533+EW533+FF533, 0.1)*$J$11))/($B$13+$C$13+$F$13)</f>
        <v>0</v>
      </c>
      <c r="DJ533">
        <f>($B$13*$K$11+$C$13*$K$11+$F$13*((FE533+EW533)/MAX(FE533+EW533+FF533, 0.1)*$P$11+FF533/MAX(FE533+EW533+FF533, 0.1)*$Q$11))/($B$13+$C$13+$F$13)</f>
        <v>0</v>
      </c>
      <c r="DK533">
        <v>4.8</v>
      </c>
      <c r="DL533">
        <v>0.5</v>
      </c>
      <c r="DM533" t="s">
        <v>430</v>
      </c>
      <c r="DN533">
        <v>2</v>
      </c>
      <c r="DO533" t="b">
        <v>1</v>
      </c>
      <c r="DP533">
        <v>1694451041.214286</v>
      </c>
      <c r="DQ533">
        <v>469.4734285714285</v>
      </c>
      <c r="DR533">
        <v>540.7386071428571</v>
      </c>
      <c r="DS533">
        <v>26.97815714285714</v>
      </c>
      <c r="DT533">
        <v>19.91950714285715</v>
      </c>
      <c r="DU533">
        <v>496.6736428571429</v>
      </c>
      <c r="DV533">
        <v>30.87387142857142</v>
      </c>
      <c r="DW533">
        <v>500.0329285714287</v>
      </c>
      <c r="DX533">
        <v>84.35498214285712</v>
      </c>
      <c r="DY533">
        <v>0.1000346107142857</v>
      </c>
      <c r="DZ533">
        <v>31.22875</v>
      </c>
      <c r="EA533">
        <v>31.27002857142857</v>
      </c>
      <c r="EB533">
        <v>999.9000000000002</v>
      </c>
      <c r="EC533">
        <v>0</v>
      </c>
      <c r="ED533">
        <v>0</v>
      </c>
      <c r="EE533">
        <v>9998.327500000001</v>
      </c>
      <c r="EF533">
        <v>0</v>
      </c>
      <c r="EG533">
        <v>1889.893214285714</v>
      </c>
      <c r="EH533">
        <v>-71.26525357142857</v>
      </c>
      <c r="EI533">
        <v>482.4896785714287</v>
      </c>
      <c r="EJ533">
        <v>551.7294285714286</v>
      </c>
      <c r="EK533">
        <v>7.058651071428571</v>
      </c>
      <c r="EL533">
        <v>540.7386071428571</v>
      </c>
      <c r="EM533">
        <v>19.91950714285715</v>
      </c>
      <c r="EN533">
        <v>2.2757425</v>
      </c>
      <c r="EO533">
        <v>1.680309642857143</v>
      </c>
      <c r="EP533">
        <v>19.50571428571429</v>
      </c>
      <c r="EQ533">
        <v>14.71568214285714</v>
      </c>
      <c r="ER533">
        <v>1999.979642857143</v>
      </c>
      <c r="ES533">
        <v>0.9800064285714285</v>
      </c>
      <c r="ET533">
        <v>0.01999395000000001</v>
      </c>
      <c r="EU533">
        <v>0</v>
      </c>
      <c r="EV533">
        <v>711.7819642857143</v>
      </c>
      <c r="EW533">
        <v>5.00078</v>
      </c>
      <c r="EX533">
        <v>16397.21785714286</v>
      </c>
      <c r="EY533">
        <v>16379.50714285714</v>
      </c>
      <c r="EZ533">
        <v>50.31007142857143</v>
      </c>
      <c r="FA533">
        <v>51.74982142857142</v>
      </c>
      <c r="FB533">
        <v>50.46853571428572</v>
      </c>
      <c r="FC533">
        <v>50.96646428571428</v>
      </c>
      <c r="FD533">
        <v>50.69610714285714</v>
      </c>
      <c r="FE533">
        <v>1955.089642857143</v>
      </c>
      <c r="FF533">
        <v>39.89000000000001</v>
      </c>
      <c r="FG533">
        <v>0</v>
      </c>
      <c r="FH533">
        <v>1694451049.5</v>
      </c>
      <c r="FI533">
        <v>0</v>
      </c>
      <c r="FJ533">
        <v>711.9145600000001</v>
      </c>
      <c r="FK533">
        <v>14.50161535186489</v>
      </c>
      <c r="FL533">
        <v>358.5692302820476</v>
      </c>
      <c r="FM533">
        <v>16401.004</v>
      </c>
      <c r="FN533">
        <v>15</v>
      </c>
      <c r="FO533">
        <v>1694448160</v>
      </c>
      <c r="FP533" t="s">
        <v>1407</v>
      </c>
      <c r="FQ533">
        <v>1694448153.5</v>
      </c>
      <c r="FR533">
        <v>1694448160</v>
      </c>
      <c r="FS533">
        <v>7</v>
      </c>
      <c r="FT533">
        <v>0.018</v>
      </c>
      <c r="FU533">
        <v>0.03</v>
      </c>
      <c r="FV533">
        <v>-26.277</v>
      </c>
      <c r="FW533">
        <v>-3.759</v>
      </c>
      <c r="FX533">
        <v>420</v>
      </c>
      <c r="FY533">
        <v>21</v>
      </c>
      <c r="FZ533">
        <v>0.18</v>
      </c>
      <c r="GA533">
        <v>0.04</v>
      </c>
      <c r="GB533">
        <v>-70.48437804878048</v>
      </c>
      <c r="GC533">
        <v>-16.63076236933798</v>
      </c>
      <c r="GD533">
        <v>1.643360135479742</v>
      </c>
      <c r="GE533">
        <v>0</v>
      </c>
      <c r="GF533">
        <v>7.088067073170731</v>
      </c>
      <c r="GG533">
        <v>-0.7691032055749156</v>
      </c>
      <c r="GH533">
        <v>0.07833908715832419</v>
      </c>
      <c r="GI533">
        <v>0</v>
      </c>
      <c r="GJ533">
        <v>0</v>
      </c>
      <c r="GK533">
        <v>2</v>
      </c>
      <c r="GL533" t="s">
        <v>771</v>
      </c>
      <c r="GM533">
        <v>3.1047</v>
      </c>
      <c r="GN533">
        <v>2.75791</v>
      </c>
      <c r="GO533">
        <v>0.0932829</v>
      </c>
      <c r="GP533">
        <v>0.0991016</v>
      </c>
      <c r="GQ533">
        <v>0.117133</v>
      </c>
      <c r="GR533">
        <v>0.0869452</v>
      </c>
      <c r="GS533">
        <v>22797.1</v>
      </c>
      <c r="GT533">
        <v>21327.5</v>
      </c>
      <c r="GU533">
        <v>25727.5</v>
      </c>
      <c r="GV533">
        <v>24049.1</v>
      </c>
      <c r="GW533">
        <v>36527.8</v>
      </c>
      <c r="GX533">
        <v>32183.1</v>
      </c>
      <c r="GY533">
        <v>45029.1</v>
      </c>
      <c r="GZ533">
        <v>38128.1</v>
      </c>
      <c r="HA533">
        <v>1.7369</v>
      </c>
      <c r="HB533">
        <v>1.59917</v>
      </c>
      <c r="HC533">
        <v>-0.0861436</v>
      </c>
      <c r="HD533">
        <v>0</v>
      </c>
      <c r="HE533">
        <v>32.6983</v>
      </c>
      <c r="HF533">
        <v>999.9</v>
      </c>
      <c r="HG533">
        <v>45.3</v>
      </c>
      <c r="HH533">
        <v>32.4</v>
      </c>
      <c r="HI533">
        <v>26.2298</v>
      </c>
      <c r="HJ533">
        <v>61.4953</v>
      </c>
      <c r="HK533">
        <v>23.6498</v>
      </c>
      <c r="HL533">
        <v>1</v>
      </c>
      <c r="HM533">
        <v>1.50929</v>
      </c>
      <c r="HN533">
        <v>9.28105</v>
      </c>
      <c r="HO533">
        <v>20.0656</v>
      </c>
      <c r="HP533">
        <v>5.20456</v>
      </c>
      <c r="HQ533">
        <v>11.992</v>
      </c>
      <c r="HR533">
        <v>4.9597</v>
      </c>
      <c r="HS533">
        <v>3.27423</v>
      </c>
      <c r="HT533">
        <v>9999</v>
      </c>
      <c r="HU533">
        <v>9999</v>
      </c>
      <c r="HV533">
        <v>9999</v>
      </c>
      <c r="HW533">
        <v>165.2</v>
      </c>
      <c r="HX533">
        <v>1.86372</v>
      </c>
      <c r="HY533">
        <v>1.85979</v>
      </c>
      <c r="HZ533">
        <v>1.85806</v>
      </c>
      <c r="IA533">
        <v>1.85946</v>
      </c>
      <c r="IB533">
        <v>1.85959</v>
      </c>
      <c r="IC533">
        <v>1.85806</v>
      </c>
      <c r="ID533">
        <v>1.85714</v>
      </c>
      <c r="IE533">
        <v>1.85211</v>
      </c>
      <c r="IF533">
        <v>0</v>
      </c>
      <c r="IG533">
        <v>0</v>
      </c>
      <c r="IH533">
        <v>0</v>
      </c>
      <c r="II533">
        <v>0</v>
      </c>
      <c r="IJ533" t="s">
        <v>433</v>
      </c>
      <c r="IK533" t="s">
        <v>434</v>
      </c>
      <c r="IL533" t="s">
        <v>435</v>
      </c>
      <c r="IM533" t="s">
        <v>435</v>
      </c>
      <c r="IN533" t="s">
        <v>435</v>
      </c>
      <c r="IO533" t="s">
        <v>435</v>
      </c>
      <c r="IP533">
        <v>0</v>
      </c>
      <c r="IQ533">
        <v>100</v>
      </c>
      <c r="IR533">
        <v>100</v>
      </c>
      <c r="IS533">
        <v>-27.646</v>
      </c>
      <c r="IT533">
        <v>-3.8957</v>
      </c>
      <c r="IU533">
        <v>-16.5905</v>
      </c>
      <c r="IV533">
        <v>-0.025043</v>
      </c>
      <c r="IW533">
        <v>8.203140000000001E-06</v>
      </c>
      <c r="IX533">
        <v>-1.60171E-09</v>
      </c>
      <c r="IY533">
        <v>-3.895706883713562</v>
      </c>
      <c r="IZ533">
        <v>0</v>
      </c>
      <c r="JA533">
        <v>0</v>
      </c>
      <c r="JB533">
        <v>0</v>
      </c>
      <c r="JC533">
        <v>4</v>
      </c>
      <c r="JD533">
        <v>1967</v>
      </c>
      <c r="JE533">
        <v>1</v>
      </c>
      <c r="JF533">
        <v>28</v>
      </c>
      <c r="JG533">
        <v>48.3</v>
      </c>
      <c r="JH533">
        <v>48.1</v>
      </c>
      <c r="JI533">
        <v>1.54907</v>
      </c>
      <c r="JJ533">
        <v>2.64771</v>
      </c>
      <c r="JK533">
        <v>1.49658</v>
      </c>
      <c r="JL533">
        <v>2.3999</v>
      </c>
      <c r="JM533">
        <v>1.54907</v>
      </c>
      <c r="JN533">
        <v>2.40601</v>
      </c>
      <c r="JO533">
        <v>35.1286</v>
      </c>
      <c r="JP533">
        <v>13.8343</v>
      </c>
      <c r="JQ533">
        <v>18</v>
      </c>
      <c r="JR533">
        <v>500.574</v>
      </c>
      <c r="JS533">
        <v>420.347</v>
      </c>
      <c r="JT533">
        <v>25.4461</v>
      </c>
      <c r="JU533">
        <v>44.1814</v>
      </c>
      <c r="JV533">
        <v>30.0006</v>
      </c>
      <c r="JW533">
        <v>43.8226</v>
      </c>
      <c r="JX533">
        <v>43.6419</v>
      </c>
      <c r="JY533">
        <v>31.1519</v>
      </c>
      <c r="JZ533">
        <v>6.82189</v>
      </c>
      <c r="KA533">
        <v>40.7219</v>
      </c>
      <c r="KB533">
        <v>20.0483</v>
      </c>
      <c r="KC533">
        <v>587.659</v>
      </c>
      <c r="KD533">
        <v>20.2224</v>
      </c>
      <c r="KE533">
        <v>98.3703</v>
      </c>
      <c r="KF533">
        <v>91.87609999999999</v>
      </c>
    </row>
    <row r="534" spans="1:292">
      <c r="A534">
        <v>516</v>
      </c>
      <c r="B534">
        <v>1694451054</v>
      </c>
      <c r="C534">
        <v>16973.5</v>
      </c>
      <c r="D534" t="s">
        <v>1476</v>
      </c>
      <c r="E534" t="s">
        <v>1477</v>
      </c>
      <c r="F534">
        <v>5</v>
      </c>
      <c r="G534" t="s">
        <v>1406</v>
      </c>
      <c r="H534">
        <v>1694451046.5</v>
      </c>
      <c r="I534">
        <f>(J534)/1000</f>
        <v>0</v>
      </c>
      <c r="J534">
        <f>IF(DO534, AM534, AG534)</f>
        <v>0</v>
      </c>
      <c r="K534">
        <f>IF(DO534, AH534, AF534)</f>
        <v>0</v>
      </c>
      <c r="L534">
        <f>DQ534 - IF(AT534&gt;1, K534*DK534*100.0/(AV534*EE534), 0)</f>
        <v>0</v>
      </c>
      <c r="M534">
        <f>((S534-I534/2)*L534-K534)/(S534+I534/2)</f>
        <v>0</v>
      </c>
      <c r="N534">
        <f>M534*(DX534+DY534)/1000.0</f>
        <v>0</v>
      </c>
      <c r="O534">
        <f>(DQ534 - IF(AT534&gt;1, K534*DK534*100.0/(AV534*EE534), 0))*(DX534+DY534)/1000.0</f>
        <v>0</v>
      </c>
      <c r="P534">
        <f>2.0/((1/R534-1/Q534)+SIGN(R534)*SQRT((1/R534-1/Q534)*(1/R534-1/Q534) + 4*DL534/((DL534+1)*(DL534+1))*(2*1/R534*1/Q534-1/Q534*1/Q534)))</f>
        <v>0</v>
      </c>
      <c r="Q534">
        <f>IF(LEFT(DM534,1)&lt;&gt;"0",IF(LEFT(DM534,1)="1",3.0,DN534),$D$5+$E$5*(EE534*DX534/($K$5*1000))+$F$5*(EE534*DX534/($K$5*1000))*MAX(MIN(DK534,$J$5),$I$5)*MAX(MIN(DK534,$J$5),$I$5)+$G$5*MAX(MIN(DK534,$J$5),$I$5)*(EE534*DX534/($K$5*1000))+$H$5*(EE534*DX534/($K$5*1000))*(EE534*DX534/($K$5*1000)))</f>
        <v>0</v>
      </c>
      <c r="R534">
        <f>I534*(1000-(1000*0.61365*exp(17.502*V534/(240.97+V534))/(DX534+DY534)+DS534)/2)/(1000*0.61365*exp(17.502*V534/(240.97+V534))/(DX534+DY534)-DS534)</f>
        <v>0</v>
      </c>
      <c r="S534">
        <f>1/((DL534+1)/(P534/1.6)+1/(Q534/1.37)) + DL534/((DL534+1)/(P534/1.6) + DL534/(Q534/1.37))</f>
        <v>0</v>
      </c>
      <c r="T534">
        <f>(DG534*DJ534)</f>
        <v>0</v>
      </c>
      <c r="U534">
        <f>(DZ534+(T534+2*0.95*5.67E-8*(((DZ534+$B$9)+273)^4-(DZ534+273)^4)-44100*I534)/(1.84*29.3*Q534+8*0.95*5.67E-8*(DZ534+273)^3))</f>
        <v>0</v>
      </c>
      <c r="V534">
        <f>($C$9*EA534+$D$9*EB534+$E$9*U534)</f>
        <v>0</v>
      </c>
      <c r="W534">
        <f>0.61365*exp(17.502*V534/(240.97+V534))</f>
        <v>0</v>
      </c>
      <c r="X534">
        <f>(Y534/Z534*100)</f>
        <v>0</v>
      </c>
      <c r="Y534">
        <f>DS534*(DX534+DY534)/1000</f>
        <v>0</v>
      </c>
      <c r="Z534">
        <f>0.61365*exp(17.502*DZ534/(240.97+DZ534))</f>
        <v>0</v>
      </c>
      <c r="AA534">
        <f>(W534-DS534*(DX534+DY534)/1000)</f>
        <v>0</v>
      </c>
      <c r="AB534">
        <f>(-I534*44100)</f>
        <v>0</v>
      </c>
      <c r="AC534">
        <f>2*29.3*Q534*0.92*(DZ534-V534)</f>
        <v>0</v>
      </c>
      <c r="AD534">
        <f>2*0.95*5.67E-8*(((DZ534+$B$9)+273)^4-(V534+273)^4)</f>
        <v>0</v>
      </c>
      <c r="AE534">
        <f>T534+AD534+AB534+AC534</f>
        <v>0</v>
      </c>
      <c r="AF534">
        <f>DW534*AT534*(DR534-DQ534*(1000-AT534*DT534)/(1000-AT534*DS534))/(100*DK534)</f>
        <v>0</v>
      </c>
      <c r="AG534">
        <f>1000*DW534*AT534*(DS534-DT534)/(100*DK534*(1000-AT534*DS534))</f>
        <v>0</v>
      </c>
      <c r="AH534">
        <f>(AI534 - AJ534 - DX534*1E3/(8.314*(DZ534+273.15)) * AL534/DW534 * AK534) * DW534/(100*DK534) * (1000 - DT534)/1000</f>
        <v>0</v>
      </c>
      <c r="AI534">
        <v>586.4682423362325</v>
      </c>
      <c r="AJ534">
        <v>521.8310060606062</v>
      </c>
      <c r="AK534">
        <v>3.194832017898187</v>
      </c>
      <c r="AL534">
        <v>66.03440278671772</v>
      </c>
      <c r="AM534">
        <f>(AO534 - AN534 + DX534*1E3/(8.314*(DZ534+273.15)) * AQ534/DW534 * AP534) * DW534/(100*DK534) * 1000/(1000 - AO534)</f>
        <v>0</v>
      </c>
      <c r="AN534">
        <v>20.04629375115492</v>
      </c>
      <c r="AO534">
        <v>26.93080727272727</v>
      </c>
      <c r="AP534">
        <v>-0.0002996085818061734</v>
      </c>
      <c r="AQ534">
        <v>102.5964003411266</v>
      </c>
      <c r="AR534">
        <v>0</v>
      </c>
      <c r="AS534">
        <v>0</v>
      </c>
      <c r="AT534">
        <f>IF(AR534*$H$15&gt;=AV534,1.0,(AV534/(AV534-AR534*$H$15)))</f>
        <v>0</v>
      </c>
      <c r="AU534">
        <f>(AT534-1)*100</f>
        <v>0</v>
      </c>
      <c r="AV534">
        <f>MAX(0,($B$15+$C$15*EE534)/(1+$D$15*EE534)*DX534/(DZ534+273)*$E$15)</f>
        <v>0</v>
      </c>
      <c r="AW534" t="s">
        <v>429</v>
      </c>
      <c r="AX534" t="s">
        <v>429</v>
      </c>
      <c r="AY534">
        <v>0</v>
      </c>
      <c r="AZ534">
        <v>0</v>
      </c>
      <c r="BA534">
        <f>1-AY534/AZ534</f>
        <v>0</v>
      </c>
      <c r="BB534">
        <v>0</v>
      </c>
      <c r="BC534" t="s">
        <v>429</v>
      </c>
      <c r="BD534" t="s">
        <v>429</v>
      </c>
      <c r="BE534">
        <v>0</v>
      </c>
      <c r="BF534">
        <v>0</v>
      </c>
      <c r="BG534">
        <f>1-BE534/BF534</f>
        <v>0</v>
      </c>
      <c r="BH534">
        <v>0.5</v>
      </c>
      <c r="BI534">
        <f>DH534</f>
        <v>0</v>
      </c>
      <c r="BJ534">
        <f>K534</f>
        <v>0</v>
      </c>
      <c r="BK534">
        <f>BG534*BH534*BI534</f>
        <v>0</v>
      </c>
      <c r="BL534">
        <f>(BJ534-BB534)/BI534</f>
        <v>0</v>
      </c>
      <c r="BM534">
        <f>(AZ534-BF534)/BF534</f>
        <v>0</v>
      </c>
      <c r="BN534">
        <f>AY534/(BA534+AY534/BF534)</f>
        <v>0</v>
      </c>
      <c r="BO534" t="s">
        <v>429</v>
      </c>
      <c r="BP534">
        <v>0</v>
      </c>
      <c r="BQ534">
        <f>IF(BP534&lt;&gt;0, BP534, BN534)</f>
        <v>0</v>
      </c>
      <c r="BR534">
        <f>1-BQ534/BF534</f>
        <v>0</v>
      </c>
      <c r="BS534">
        <f>(BF534-BE534)/(BF534-BQ534)</f>
        <v>0</v>
      </c>
      <c r="BT534">
        <f>(AZ534-BF534)/(AZ534-BQ534)</f>
        <v>0</v>
      </c>
      <c r="BU534">
        <f>(BF534-BE534)/(BF534-AY534)</f>
        <v>0</v>
      </c>
      <c r="BV534">
        <f>(AZ534-BF534)/(AZ534-AY534)</f>
        <v>0</v>
      </c>
      <c r="BW534">
        <f>(BS534*BQ534/BE534)</f>
        <v>0</v>
      </c>
      <c r="BX534">
        <f>(1-BW534)</f>
        <v>0</v>
      </c>
      <c r="DG534">
        <f>$B$13*EF534+$C$13*EG534+$F$13*ER534*(1-EU534)</f>
        <v>0</v>
      </c>
      <c r="DH534">
        <f>DG534*DI534</f>
        <v>0</v>
      </c>
      <c r="DI534">
        <f>($B$13*$D$11+$C$13*$D$11+$F$13*((FE534+EW534)/MAX(FE534+EW534+FF534, 0.1)*$I$11+FF534/MAX(FE534+EW534+FF534, 0.1)*$J$11))/($B$13+$C$13+$F$13)</f>
        <v>0</v>
      </c>
      <c r="DJ534">
        <f>($B$13*$K$11+$C$13*$K$11+$F$13*((FE534+EW534)/MAX(FE534+EW534+FF534, 0.1)*$P$11+FF534/MAX(FE534+EW534+FF534, 0.1)*$Q$11))/($B$13+$C$13+$F$13)</f>
        <v>0</v>
      </c>
      <c r="DK534">
        <v>4.8</v>
      </c>
      <c r="DL534">
        <v>0.5</v>
      </c>
      <c r="DM534" t="s">
        <v>430</v>
      </c>
      <c r="DN534">
        <v>2</v>
      </c>
      <c r="DO534" t="b">
        <v>1</v>
      </c>
      <c r="DP534">
        <v>1694451046.5</v>
      </c>
      <c r="DQ534">
        <v>485.9565185185186</v>
      </c>
      <c r="DR534">
        <v>558.5658518518519</v>
      </c>
      <c r="DS534">
        <v>26.94877037037038</v>
      </c>
      <c r="DT534">
        <v>19.97765925925926</v>
      </c>
      <c r="DU534">
        <v>513.4585185185185</v>
      </c>
      <c r="DV534">
        <v>30.84447777777778</v>
      </c>
      <c r="DW534">
        <v>499.984074074074</v>
      </c>
      <c r="DX534">
        <v>84.35560370370369</v>
      </c>
      <c r="DY534">
        <v>0.09988872962962964</v>
      </c>
      <c r="DZ534">
        <v>31.23292222222223</v>
      </c>
      <c r="EA534">
        <v>31.28918518518519</v>
      </c>
      <c r="EB534">
        <v>999.9000000000001</v>
      </c>
      <c r="EC534">
        <v>0</v>
      </c>
      <c r="ED534">
        <v>0</v>
      </c>
      <c r="EE534">
        <v>9996.115185185185</v>
      </c>
      <c r="EF534">
        <v>0</v>
      </c>
      <c r="EG534">
        <v>1890.983333333334</v>
      </c>
      <c r="EH534">
        <v>-72.60956296296297</v>
      </c>
      <c r="EI534">
        <v>499.4147777777778</v>
      </c>
      <c r="EJ534">
        <v>569.9532222222223</v>
      </c>
      <c r="EK534">
        <v>6.971116296296297</v>
      </c>
      <c r="EL534">
        <v>558.5658518518519</v>
      </c>
      <c r="EM534">
        <v>19.97765925925926</v>
      </c>
      <c r="EN534">
        <v>2.27328</v>
      </c>
      <c r="EO534">
        <v>1.685227407407408</v>
      </c>
      <c r="EP534">
        <v>19.48830740740741</v>
      </c>
      <c r="EQ534">
        <v>14.76094814814815</v>
      </c>
      <c r="ER534">
        <v>1999.978888888889</v>
      </c>
      <c r="ES534">
        <v>0.9800065185185185</v>
      </c>
      <c r="ET534">
        <v>0.01999388518518519</v>
      </c>
      <c r="EU534">
        <v>0</v>
      </c>
      <c r="EV534">
        <v>712.9061851851852</v>
      </c>
      <c r="EW534">
        <v>5.00078</v>
      </c>
      <c r="EX534">
        <v>16426.24814814815</v>
      </c>
      <c r="EY534">
        <v>16379.5037037037</v>
      </c>
      <c r="EZ534">
        <v>50.30299999999999</v>
      </c>
      <c r="FA534">
        <v>51.75444444444444</v>
      </c>
      <c r="FB534">
        <v>50.49055555555555</v>
      </c>
      <c r="FC534">
        <v>50.9721111111111</v>
      </c>
      <c r="FD534">
        <v>50.634</v>
      </c>
      <c r="FE534">
        <v>1955.088888888889</v>
      </c>
      <c r="FF534">
        <v>39.89000000000001</v>
      </c>
      <c r="FG534">
        <v>0</v>
      </c>
      <c r="FH534">
        <v>1694451054.3</v>
      </c>
      <c r="FI534">
        <v>0</v>
      </c>
      <c r="FJ534">
        <v>712.9357199999999</v>
      </c>
      <c r="FK534">
        <v>11.74476922601385</v>
      </c>
      <c r="FL534">
        <v>296.9000005083236</v>
      </c>
      <c r="FM534">
        <v>16426.908</v>
      </c>
      <c r="FN534">
        <v>15</v>
      </c>
      <c r="FO534">
        <v>1694448160</v>
      </c>
      <c r="FP534" t="s">
        <v>1407</v>
      </c>
      <c r="FQ534">
        <v>1694448153.5</v>
      </c>
      <c r="FR534">
        <v>1694448160</v>
      </c>
      <c r="FS534">
        <v>7</v>
      </c>
      <c r="FT534">
        <v>0.018</v>
      </c>
      <c r="FU534">
        <v>0.03</v>
      </c>
      <c r="FV534">
        <v>-26.277</v>
      </c>
      <c r="FW534">
        <v>-3.759</v>
      </c>
      <c r="FX534">
        <v>420</v>
      </c>
      <c r="FY534">
        <v>21</v>
      </c>
      <c r="FZ534">
        <v>0.18</v>
      </c>
      <c r="GA534">
        <v>0.04</v>
      </c>
      <c r="GB534">
        <v>-71.84574634146341</v>
      </c>
      <c r="GC534">
        <v>-15.50536724738675</v>
      </c>
      <c r="GD534">
        <v>1.530906800479672</v>
      </c>
      <c r="GE534">
        <v>0</v>
      </c>
      <c r="GF534">
        <v>7.018498780487806</v>
      </c>
      <c r="GG534">
        <v>-1.000260836236921</v>
      </c>
      <c r="GH534">
        <v>0.09931897613479512</v>
      </c>
      <c r="GI534">
        <v>0</v>
      </c>
      <c r="GJ534">
        <v>0</v>
      </c>
      <c r="GK534">
        <v>2</v>
      </c>
      <c r="GL534" t="s">
        <v>771</v>
      </c>
      <c r="GM534">
        <v>3.10464</v>
      </c>
      <c r="GN534">
        <v>2.75782</v>
      </c>
      <c r="GO534">
        <v>0.0953333</v>
      </c>
      <c r="GP534">
        <v>0.101175</v>
      </c>
      <c r="GQ534">
        <v>0.117119</v>
      </c>
      <c r="GR534">
        <v>0.0871847</v>
      </c>
      <c r="GS534">
        <v>22745.2</v>
      </c>
      <c r="GT534">
        <v>21278</v>
      </c>
      <c r="GU534">
        <v>25727.1</v>
      </c>
      <c r="GV534">
        <v>24048.6</v>
      </c>
      <c r="GW534">
        <v>36527.9</v>
      </c>
      <c r="GX534">
        <v>32174.7</v>
      </c>
      <c r="GY534">
        <v>45028.2</v>
      </c>
      <c r="GZ534">
        <v>38127.8</v>
      </c>
      <c r="HA534">
        <v>1.73665</v>
      </c>
      <c r="HB534">
        <v>1.59917</v>
      </c>
      <c r="HC534">
        <v>-0.0869185</v>
      </c>
      <c r="HD534">
        <v>0</v>
      </c>
      <c r="HE534">
        <v>32.7084</v>
      </c>
      <c r="HF534">
        <v>999.9</v>
      </c>
      <c r="HG534">
        <v>45.3</v>
      </c>
      <c r="HH534">
        <v>32.4</v>
      </c>
      <c r="HI534">
        <v>26.2294</v>
      </c>
      <c r="HJ534">
        <v>61.3853</v>
      </c>
      <c r="HK534">
        <v>23.8181</v>
      </c>
      <c r="HL534">
        <v>1</v>
      </c>
      <c r="HM534">
        <v>1.50993</v>
      </c>
      <c r="HN534">
        <v>9.28105</v>
      </c>
      <c r="HO534">
        <v>20.0656</v>
      </c>
      <c r="HP534">
        <v>5.20396</v>
      </c>
      <c r="HQ534">
        <v>11.992</v>
      </c>
      <c r="HR534">
        <v>4.95755</v>
      </c>
      <c r="HS534">
        <v>3.27405</v>
      </c>
      <c r="HT534">
        <v>9999</v>
      </c>
      <c r="HU534">
        <v>9999</v>
      </c>
      <c r="HV534">
        <v>9999</v>
      </c>
      <c r="HW534">
        <v>165.2</v>
      </c>
      <c r="HX534">
        <v>1.86372</v>
      </c>
      <c r="HY534">
        <v>1.85977</v>
      </c>
      <c r="HZ534">
        <v>1.85806</v>
      </c>
      <c r="IA534">
        <v>1.85947</v>
      </c>
      <c r="IB534">
        <v>1.85959</v>
      </c>
      <c r="IC534">
        <v>1.85806</v>
      </c>
      <c r="ID534">
        <v>1.85713</v>
      </c>
      <c r="IE534">
        <v>1.85211</v>
      </c>
      <c r="IF534">
        <v>0</v>
      </c>
      <c r="IG534">
        <v>0</v>
      </c>
      <c r="IH534">
        <v>0</v>
      </c>
      <c r="II534">
        <v>0</v>
      </c>
      <c r="IJ534" t="s">
        <v>433</v>
      </c>
      <c r="IK534" t="s">
        <v>434</v>
      </c>
      <c r="IL534" t="s">
        <v>435</v>
      </c>
      <c r="IM534" t="s">
        <v>435</v>
      </c>
      <c r="IN534" t="s">
        <v>435</v>
      </c>
      <c r="IO534" t="s">
        <v>435</v>
      </c>
      <c r="IP534">
        <v>0</v>
      </c>
      <c r="IQ534">
        <v>100</v>
      </c>
      <c r="IR534">
        <v>100</v>
      </c>
      <c r="IS534">
        <v>-27.926</v>
      </c>
      <c r="IT534">
        <v>-3.8957</v>
      </c>
      <c r="IU534">
        <v>-16.5905</v>
      </c>
      <c r="IV534">
        <v>-0.025043</v>
      </c>
      <c r="IW534">
        <v>8.203140000000001E-06</v>
      </c>
      <c r="IX534">
        <v>-1.60171E-09</v>
      </c>
      <c r="IY534">
        <v>-3.895706883713562</v>
      </c>
      <c r="IZ534">
        <v>0</v>
      </c>
      <c r="JA534">
        <v>0</v>
      </c>
      <c r="JB534">
        <v>0</v>
      </c>
      <c r="JC534">
        <v>4</v>
      </c>
      <c r="JD534">
        <v>1967</v>
      </c>
      <c r="JE534">
        <v>1</v>
      </c>
      <c r="JF534">
        <v>28</v>
      </c>
      <c r="JG534">
        <v>48.3</v>
      </c>
      <c r="JH534">
        <v>48.2</v>
      </c>
      <c r="JI534">
        <v>1.58447</v>
      </c>
      <c r="JJ534">
        <v>2.64038</v>
      </c>
      <c r="JK534">
        <v>1.49658</v>
      </c>
      <c r="JL534">
        <v>2.3999</v>
      </c>
      <c r="JM534">
        <v>1.54907</v>
      </c>
      <c r="JN534">
        <v>2.43286</v>
      </c>
      <c r="JO534">
        <v>35.1286</v>
      </c>
      <c r="JP534">
        <v>13.8431</v>
      </c>
      <c r="JQ534">
        <v>18</v>
      </c>
      <c r="JR534">
        <v>500.439</v>
      </c>
      <c r="JS534">
        <v>420.375</v>
      </c>
      <c r="JT534">
        <v>25.4438</v>
      </c>
      <c r="JU534">
        <v>44.1849</v>
      </c>
      <c r="JV534">
        <v>30.0006</v>
      </c>
      <c r="JW534">
        <v>43.8272</v>
      </c>
      <c r="JX534">
        <v>43.6469</v>
      </c>
      <c r="JY534">
        <v>31.8945</v>
      </c>
      <c r="JZ534">
        <v>6.52721</v>
      </c>
      <c r="KA534">
        <v>40.7219</v>
      </c>
      <c r="KB534">
        <v>20.0273</v>
      </c>
      <c r="KC534">
        <v>607.697</v>
      </c>
      <c r="KD534">
        <v>20.2775</v>
      </c>
      <c r="KE534">
        <v>98.3686</v>
      </c>
      <c r="KF534">
        <v>91.875</v>
      </c>
    </row>
    <row r="535" spans="1:292">
      <c r="A535">
        <v>517</v>
      </c>
      <c r="B535">
        <v>1694451059</v>
      </c>
      <c r="C535">
        <v>16978.5</v>
      </c>
      <c r="D535" t="s">
        <v>1478</v>
      </c>
      <c r="E535" t="s">
        <v>1479</v>
      </c>
      <c r="F535">
        <v>5</v>
      </c>
      <c r="G535" t="s">
        <v>1406</v>
      </c>
      <c r="H535">
        <v>1694451051.214286</v>
      </c>
      <c r="I535">
        <f>(J535)/1000</f>
        <v>0</v>
      </c>
      <c r="J535">
        <f>IF(DO535, AM535, AG535)</f>
        <v>0</v>
      </c>
      <c r="K535">
        <f>IF(DO535, AH535, AF535)</f>
        <v>0</v>
      </c>
      <c r="L535">
        <f>DQ535 - IF(AT535&gt;1, K535*DK535*100.0/(AV535*EE535), 0)</f>
        <v>0</v>
      </c>
      <c r="M535">
        <f>((S535-I535/2)*L535-K535)/(S535+I535/2)</f>
        <v>0</v>
      </c>
      <c r="N535">
        <f>M535*(DX535+DY535)/1000.0</f>
        <v>0</v>
      </c>
      <c r="O535">
        <f>(DQ535 - IF(AT535&gt;1, K535*DK535*100.0/(AV535*EE535), 0))*(DX535+DY535)/1000.0</f>
        <v>0</v>
      </c>
      <c r="P535">
        <f>2.0/((1/R535-1/Q535)+SIGN(R535)*SQRT((1/R535-1/Q535)*(1/R535-1/Q535) + 4*DL535/((DL535+1)*(DL535+1))*(2*1/R535*1/Q535-1/Q535*1/Q535)))</f>
        <v>0</v>
      </c>
      <c r="Q535">
        <f>IF(LEFT(DM535,1)&lt;&gt;"0",IF(LEFT(DM535,1)="1",3.0,DN535),$D$5+$E$5*(EE535*DX535/($K$5*1000))+$F$5*(EE535*DX535/($K$5*1000))*MAX(MIN(DK535,$J$5),$I$5)*MAX(MIN(DK535,$J$5),$I$5)+$G$5*MAX(MIN(DK535,$J$5),$I$5)*(EE535*DX535/($K$5*1000))+$H$5*(EE535*DX535/($K$5*1000))*(EE535*DX535/($K$5*1000)))</f>
        <v>0</v>
      </c>
      <c r="R535">
        <f>I535*(1000-(1000*0.61365*exp(17.502*V535/(240.97+V535))/(DX535+DY535)+DS535)/2)/(1000*0.61365*exp(17.502*V535/(240.97+V535))/(DX535+DY535)-DS535)</f>
        <v>0</v>
      </c>
      <c r="S535">
        <f>1/((DL535+1)/(P535/1.6)+1/(Q535/1.37)) + DL535/((DL535+1)/(P535/1.6) + DL535/(Q535/1.37))</f>
        <v>0</v>
      </c>
      <c r="T535">
        <f>(DG535*DJ535)</f>
        <v>0</v>
      </c>
      <c r="U535">
        <f>(DZ535+(T535+2*0.95*5.67E-8*(((DZ535+$B$9)+273)^4-(DZ535+273)^4)-44100*I535)/(1.84*29.3*Q535+8*0.95*5.67E-8*(DZ535+273)^3))</f>
        <v>0</v>
      </c>
      <c r="V535">
        <f>($C$9*EA535+$D$9*EB535+$E$9*U535)</f>
        <v>0</v>
      </c>
      <c r="W535">
        <f>0.61365*exp(17.502*V535/(240.97+V535))</f>
        <v>0</v>
      </c>
      <c r="X535">
        <f>(Y535/Z535*100)</f>
        <v>0</v>
      </c>
      <c r="Y535">
        <f>DS535*(DX535+DY535)/1000</f>
        <v>0</v>
      </c>
      <c r="Z535">
        <f>0.61365*exp(17.502*DZ535/(240.97+DZ535))</f>
        <v>0</v>
      </c>
      <c r="AA535">
        <f>(W535-DS535*(DX535+DY535)/1000)</f>
        <v>0</v>
      </c>
      <c r="AB535">
        <f>(-I535*44100)</f>
        <v>0</v>
      </c>
      <c r="AC535">
        <f>2*29.3*Q535*0.92*(DZ535-V535)</f>
        <v>0</v>
      </c>
      <c r="AD535">
        <f>2*0.95*5.67E-8*(((DZ535+$B$9)+273)^4-(V535+273)^4)</f>
        <v>0</v>
      </c>
      <c r="AE535">
        <f>T535+AD535+AB535+AC535</f>
        <v>0</v>
      </c>
      <c r="AF535">
        <f>DW535*AT535*(DR535-DQ535*(1000-AT535*DT535)/(1000-AT535*DS535))/(100*DK535)</f>
        <v>0</v>
      </c>
      <c r="AG535">
        <f>1000*DW535*AT535*(DS535-DT535)/(100*DK535*(1000-AT535*DS535))</f>
        <v>0</v>
      </c>
      <c r="AH535">
        <f>(AI535 - AJ535 - DX535*1E3/(8.314*(DZ535+273.15)) * AL535/DW535 * AK535) * DW535/(100*DK535) * (1000 - DT535)/1000</f>
        <v>0</v>
      </c>
      <c r="AI535">
        <v>603.5053085644785</v>
      </c>
      <c r="AJ535">
        <v>537.8961696969697</v>
      </c>
      <c r="AK535">
        <v>3.220236318666769</v>
      </c>
      <c r="AL535">
        <v>66.03440278671772</v>
      </c>
      <c r="AM535">
        <f>(AO535 - AN535 + DX535*1E3/(8.314*(DZ535+273.15)) * AQ535/DW535 * AP535) * DW535/(100*DK535) * 1000/(1000 - AO535)</f>
        <v>0</v>
      </c>
      <c r="AN535">
        <v>20.12392043149737</v>
      </c>
      <c r="AO535">
        <v>26.92615333333335</v>
      </c>
      <c r="AP535">
        <v>-2.561539284327927E-05</v>
      </c>
      <c r="AQ535">
        <v>102.5964003411266</v>
      </c>
      <c r="AR535">
        <v>0</v>
      </c>
      <c r="AS535">
        <v>0</v>
      </c>
      <c r="AT535">
        <f>IF(AR535*$H$15&gt;=AV535,1.0,(AV535/(AV535-AR535*$H$15)))</f>
        <v>0</v>
      </c>
      <c r="AU535">
        <f>(AT535-1)*100</f>
        <v>0</v>
      </c>
      <c r="AV535">
        <f>MAX(0,($B$15+$C$15*EE535)/(1+$D$15*EE535)*DX535/(DZ535+273)*$E$15)</f>
        <v>0</v>
      </c>
      <c r="AW535" t="s">
        <v>429</v>
      </c>
      <c r="AX535" t="s">
        <v>429</v>
      </c>
      <c r="AY535">
        <v>0</v>
      </c>
      <c r="AZ535">
        <v>0</v>
      </c>
      <c r="BA535">
        <f>1-AY535/AZ535</f>
        <v>0</v>
      </c>
      <c r="BB535">
        <v>0</v>
      </c>
      <c r="BC535" t="s">
        <v>429</v>
      </c>
      <c r="BD535" t="s">
        <v>429</v>
      </c>
      <c r="BE535">
        <v>0</v>
      </c>
      <c r="BF535">
        <v>0</v>
      </c>
      <c r="BG535">
        <f>1-BE535/BF535</f>
        <v>0</v>
      </c>
      <c r="BH535">
        <v>0.5</v>
      </c>
      <c r="BI535">
        <f>DH535</f>
        <v>0</v>
      </c>
      <c r="BJ535">
        <f>K535</f>
        <v>0</v>
      </c>
      <c r="BK535">
        <f>BG535*BH535*BI535</f>
        <v>0</v>
      </c>
      <c r="BL535">
        <f>(BJ535-BB535)/BI535</f>
        <v>0</v>
      </c>
      <c r="BM535">
        <f>(AZ535-BF535)/BF535</f>
        <v>0</v>
      </c>
      <c r="BN535">
        <f>AY535/(BA535+AY535/BF535)</f>
        <v>0</v>
      </c>
      <c r="BO535" t="s">
        <v>429</v>
      </c>
      <c r="BP535">
        <v>0</v>
      </c>
      <c r="BQ535">
        <f>IF(BP535&lt;&gt;0, BP535, BN535)</f>
        <v>0</v>
      </c>
      <c r="BR535">
        <f>1-BQ535/BF535</f>
        <v>0</v>
      </c>
      <c r="BS535">
        <f>(BF535-BE535)/(BF535-BQ535)</f>
        <v>0</v>
      </c>
      <c r="BT535">
        <f>(AZ535-BF535)/(AZ535-BQ535)</f>
        <v>0</v>
      </c>
      <c r="BU535">
        <f>(BF535-BE535)/(BF535-AY535)</f>
        <v>0</v>
      </c>
      <c r="BV535">
        <f>(AZ535-BF535)/(AZ535-AY535)</f>
        <v>0</v>
      </c>
      <c r="BW535">
        <f>(BS535*BQ535/BE535)</f>
        <v>0</v>
      </c>
      <c r="BX535">
        <f>(1-BW535)</f>
        <v>0</v>
      </c>
      <c r="DG535">
        <f>$B$13*EF535+$C$13*EG535+$F$13*ER535*(1-EU535)</f>
        <v>0</v>
      </c>
      <c r="DH535">
        <f>DG535*DI535</f>
        <v>0</v>
      </c>
      <c r="DI535">
        <f>($B$13*$D$11+$C$13*$D$11+$F$13*((FE535+EW535)/MAX(FE535+EW535+FF535, 0.1)*$I$11+FF535/MAX(FE535+EW535+FF535, 0.1)*$J$11))/($B$13+$C$13+$F$13)</f>
        <v>0</v>
      </c>
      <c r="DJ535">
        <f>($B$13*$K$11+$C$13*$K$11+$F$13*((FE535+EW535)/MAX(FE535+EW535+FF535, 0.1)*$P$11+FF535/MAX(FE535+EW535+FF535, 0.1)*$Q$11))/($B$13+$C$13+$F$13)</f>
        <v>0</v>
      </c>
      <c r="DK535">
        <v>4.8</v>
      </c>
      <c r="DL535">
        <v>0.5</v>
      </c>
      <c r="DM535" t="s">
        <v>430</v>
      </c>
      <c r="DN535">
        <v>2</v>
      </c>
      <c r="DO535" t="b">
        <v>1</v>
      </c>
      <c r="DP535">
        <v>1694451051.214286</v>
      </c>
      <c r="DQ535">
        <v>500.6576428571429</v>
      </c>
      <c r="DR535">
        <v>574.4337857142857</v>
      </c>
      <c r="DS535">
        <v>26.93554642857143</v>
      </c>
      <c r="DT535">
        <v>20.04754642857143</v>
      </c>
      <c r="DU535">
        <v>528.426</v>
      </c>
      <c r="DV535">
        <v>30.83125714285714</v>
      </c>
      <c r="DW535">
        <v>499.9924285714286</v>
      </c>
      <c r="DX535">
        <v>84.35550357142857</v>
      </c>
      <c r="DY535">
        <v>0.09994162142857144</v>
      </c>
      <c r="DZ535">
        <v>31.23955714285714</v>
      </c>
      <c r="EA535">
        <v>31.30053928571429</v>
      </c>
      <c r="EB535">
        <v>999.9000000000002</v>
      </c>
      <c r="EC535">
        <v>0</v>
      </c>
      <c r="ED535">
        <v>0</v>
      </c>
      <c r="EE535">
        <v>9993.99857142857</v>
      </c>
      <c r="EF535">
        <v>0</v>
      </c>
      <c r="EG535">
        <v>1892.012142857143</v>
      </c>
      <c r="EH535">
        <v>-73.77629285714286</v>
      </c>
      <c r="EI535">
        <v>514.5162142857142</v>
      </c>
      <c r="EJ535">
        <v>586.1865714285715</v>
      </c>
      <c r="EK535">
        <v>6.888013214285714</v>
      </c>
      <c r="EL535">
        <v>574.4337857142857</v>
      </c>
      <c r="EM535">
        <v>20.04754642857143</v>
      </c>
      <c r="EN535">
        <v>2.272161785714286</v>
      </c>
      <c r="EO535">
        <v>1.69112</v>
      </c>
      <c r="EP535">
        <v>19.48039642857143</v>
      </c>
      <c r="EQ535">
        <v>14.81508214285714</v>
      </c>
      <c r="ER535">
        <v>1999.99</v>
      </c>
      <c r="ES535">
        <v>0.9800066785714286</v>
      </c>
      <c r="ET535">
        <v>0.01999373928571429</v>
      </c>
      <c r="EU535">
        <v>0</v>
      </c>
      <c r="EV535">
        <v>713.6859285714287</v>
      </c>
      <c r="EW535">
        <v>5.00078</v>
      </c>
      <c r="EX535">
        <v>16447.50357142857</v>
      </c>
      <c r="EY535">
        <v>16379.6</v>
      </c>
      <c r="EZ535">
        <v>50.30110714285713</v>
      </c>
      <c r="FA535">
        <v>51.76539285714286</v>
      </c>
      <c r="FB535">
        <v>50.52210714285713</v>
      </c>
      <c r="FC535">
        <v>50.97085714285714</v>
      </c>
      <c r="FD535">
        <v>50.60025</v>
      </c>
      <c r="FE535">
        <v>1955.1</v>
      </c>
      <c r="FF535">
        <v>39.89000000000001</v>
      </c>
      <c r="FG535">
        <v>0</v>
      </c>
      <c r="FH535">
        <v>1694451059.7</v>
      </c>
      <c r="FI535">
        <v>0</v>
      </c>
      <c r="FJ535">
        <v>713.7901923076923</v>
      </c>
      <c r="FK535">
        <v>8.290153836238096</v>
      </c>
      <c r="FL535">
        <v>230.0752138445197</v>
      </c>
      <c r="FM535">
        <v>16449.57307692308</v>
      </c>
      <c r="FN535">
        <v>15</v>
      </c>
      <c r="FO535">
        <v>1694448160</v>
      </c>
      <c r="FP535" t="s">
        <v>1407</v>
      </c>
      <c r="FQ535">
        <v>1694448153.5</v>
      </c>
      <c r="FR535">
        <v>1694448160</v>
      </c>
      <c r="FS535">
        <v>7</v>
      </c>
      <c r="FT535">
        <v>0.018</v>
      </c>
      <c r="FU535">
        <v>0.03</v>
      </c>
      <c r="FV535">
        <v>-26.277</v>
      </c>
      <c r="FW535">
        <v>-3.759</v>
      </c>
      <c r="FX535">
        <v>420</v>
      </c>
      <c r="FY535">
        <v>21</v>
      </c>
      <c r="FZ535">
        <v>0.18</v>
      </c>
      <c r="GA535">
        <v>0.04</v>
      </c>
      <c r="GB535">
        <v>-72.84660243902439</v>
      </c>
      <c r="GC535">
        <v>-14.8619790940766</v>
      </c>
      <c r="GD535">
        <v>1.46727251837032</v>
      </c>
      <c r="GE535">
        <v>0</v>
      </c>
      <c r="GF535">
        <v>6.954164390243903</v>
      </c>
      <c r="GG535">
        <v>-1.061264111498247</v>
      </c>
      <c r="GH535">
        <v>0.1048305124555888</v>
      </c>
      <c r="GI535">
        <v>0</v>
      </c>
      <c r="GJ535">
        <v>0</v>
      </c>
      <c r="GK535">
        <v>2</v>
      </c>
      <c r="GL535" t="s">
        <v>771</v>
      </c>
      <c r="GM535">
        <v>3.10494</v>
      </c>
      <c r="GN535">
        <v>2.75828</v>
      </c>
      <c r="GO535">
        <v>0.0973731</v>
      </c>
      <c r="GP535">
        <v>0.103242</v>
      </c>
      <c r="GQ535">
        <v>0.117103</v>
      </c>
      <c r="GR535">
        <v>0.08738890000000001</v>
      </c>
      <c r="GS535">
        <v>22693.6</v>
      </c>
      <c r="GT535">
        <v>21229</v>
      </c>
      <c r="GU535">
        <v>25726.7</v>
      </c>
      <c r="GV535">
        <v>24048.5</v>
      </c>
      <c r="GW535">
        <v>36528.2</v>
      </c>
      <c r="GX535">
        <v>32167.6</v>
      </c>
      <c r="GY535">
        <v>45027.4</v>
      </c>
      <c r="GZ535">
        <v>38127.5</v>
      </c>
      <c r="HA535">
        <v>1.737</v>
      </c>
      <c r="HB535">
        <v>1.5989</v>
      </c>
      <c r="HC535">
        <v>-0.08638949999999999</v>
      </c>
      <c r="HD535">
        <v>0</v>
      </c>
      <c r="HE535">
        <v>32.7179</v>
      </c>
      <c r="HF535">
        <v>999.9</v>
      </c>
      <c r="HG535">
        <v>45.3</v>
      </c>
      <c r="HH535">
        <v>32.5</v>
      </c>
      <c r="HI535">
        <v>26.3796</v>
      </c>
      <c r="HJ535">
        <v>61.4253</v>
      </c>
      <c r="HK535">
        <v>23.6058</v>
      </c>
      <c r="HL535">
        <v>1</v>
      </c>
      <c r="HM535">
        <v>1.51067</v>
      </c>
      <c r="HN535">
        <v>9.28105</v>
      </c>
      <c r="HO535">
        <v>20.0657</v>
      </c>
      <c r="HP535">
        <v>5.20456</v>
      </c>
      <c r="HQ535">
        <v>11.9921</v>
      </c>
      <c r="HR535">
        <v>4.95975</v>
      </c>
      <c r="HS535">
        <v>3.27433</v>
      </c>
      <c r="HT535">
        <v>9999</v>
      </c>
      <c r="HU535">
        <v>9999</v>
      </c>
      <c r="HV535">
        <v>9999</v>
      </c>
      <c r="HW535">
        <v>165.2</v>
      </c>
      <c r="HX535">
        <v>1.86372</v>
      </c>
      <c r="HY535">
        <v>1.85977</v>
      </c>
      <c r="HZ535">
        <v>1.85806</v>
      </c>
      <c r="IA535">
        <v>1.85946</v>
      </c>
      <c r="IB535">
        <v>1.85959</v>
      </c>
      <c r="IC535">
        <v>1.85806</v>
      </c>
      <c r="ID535">
        <v>1.85715</v>
      </c>
      <c r="IE535">
        <v>1.85211</v>
      </c>
      <c r="IF535">
        <v>0</v>
      </c>
      <c r="IG535">
        <v>0</v>
      </c>
      <c r="IH535">
        <v>0</v>
      </c>
      <c r="II535">
        <v>0</v>
      </c>
      <c r="IJ535" t="s">
        <v>433</v>
      </c>
      <c r="IK535" t="s">
        <v>434</v>
      </c>
      <c r="IL535" t="s">
        <v>435</v>
      </c>
      <c r="IM535" t="s">
        <v>435</v>
      </c>
      <c r="IN535" t="s">
        <v>435</v>
      </c>
      <c r="IO535" t="s">
        <v>435</v>
      </c>
      <c r="IP535">
        <v>0</v>
      </c>
      <c r="IQ535">
        <v>100</v>
      </c>
      <c r="IR535">
        <v>100</v>
      </c>
      <c r="IS535">
        <v>-28.204</v>
      </c>
      <c r="IT535">
        <v>-3.8957</v>
      </c>
      <c r="IU535">
        <v>-16.5905</v>
      </c>
      <c r="IV535">
        <v>-0.025043</v>
      </c>
      <c r="IW535">
        <v>8.203140000000001E-06</v>
      </c>
      <c r="IX535">
        <v>-1.60171E-09</v>
      </c>
      <c r="IY535">
        <v>-3.895706883713562</v>
      </c>
      <c r="IZ535">
        <v>0</v>
      </c>
      <c r="JA535">
        <v>0</v>
      </c>
      <c r="JB535">
        <v>0</v>
      </c>
      <c r="JC535">
        <v>4</v>
      </c>
      <c r="JD535">
        <v>1967</v>
      </c>
      <c r="JE535">
        <v>1</v>
      </c>
      <c r="JF535">
        <v>28</v>
      </c>
      <c r="JG535">
        <v>48.4</v>
      </c>
      <c r="JH535">
        <v>48.3</v>
      </c>
      <c r="JI535">
        <v>1.61865</v>
      </c>
      <c r="JJ535">
        <v>2.64648</v>
      </c>
      <c r="JK535">
        <v>1.49658</v>
      </c>
      <c r="JL535">
        <v>2.3999</v>
      </c>
      <c r="JM535">
        <v>1.54907</v>
      </c>
      <c r="JN535">
        <v>2.41577</v>
      </c>
      <c r="JO535">
        <v>35.1286</v>
      </c>
      <c r="JP535">
        <v>13.8431</v>
      </c>
      <c r="JQ535">
        <v>18</v>
      </c>
      <c r="JR535">
        <v>500.696</v>
      </c>
      <c r="JS535">
        <v>420.228</v>
      </c>
      <c r="JT535">
        <v>25.4442</v>
      </c>
      <c r="JU535">
        <v>44.1896</v>
      </c>
      <c r="JV535">
        <v>30.0007</v>
      </c>
      <c r="JW535">
        <v>43.8318</v>
      </c>
      <c r="JX535">
        <v>43.6521</v>
      </c>
      <c r="JY535">
        <v>32.5527</v>
      </c>
      <c r="JZ535">
        <v>6.22585</v>
      </c>
      <c r="KA535">
        <v>40.7219</v>
      </c>
      <c r="KB535">
        <v>20.0016</v>
      </c>
      <c r="KC535">
        <v>621.054</v>
      </c>
      <c r="KD535">
        <v>20.3391</v>
      </c>
      <c r="KE535">
        <v>98.3669</v>
      </c>
      <c r="KF535">
        <v>91.8745</v>
      </c>
    </row>
    <row r="536" spans="1:292">
      <c r="A536">
        <v>518</v>
      </c>
      <c r="B536">
        <v>1694451064</v>
      </c>
      <c r="C536">
        <v>16983.5</v>
      </c>
      <c r="D536" t="s">
        <v>1480</v>
      </c>
      <c r="E536" t="s">
        <v>1481</v>
      </c>
      <c r="F536">
        <v>5</v>
      </c>
      <c r="G536" t="s">
        <v>1406</v>
      </c>
      <c r="H536">
        <v>1694451056.5</v>
      </c>
      <c r="I536">
        <f>(J536)/1000</f>
        <v>0</v>
      </c>
      <c r="J536">
        <f>IF(DO536, AM536, AG536)</f>
        <v>0</v>
      </c>
      <c r="K536">
        <f>IF(DO536, AH536, AF536)</f>
        <v>0</v>
      </c>
      <c r="L536">
        <f>DQ536 - IF(AT536&gt;1, K536*DK536*100.0/(AV536*EE536), 0)</f>
        <v>0</v>
      </c>
      <c r="M536">
        <f>((S536-I536/2)*L536-K536)/(S536+I536/2)</f>
        <v>0</v>
      </c>
      <c r="N536">
        <f>M536*(DX536+DY536)/1000.0</f>
        <v>0</v>
      </c>
      <c r="O536">
        <f>(DQ536 - IF(AT536&gt;1, K536*DK536*100.0/(AV536*EE536), 0))*(DX536+DY536)/1000.0</f>
        <v>0</v>
      </c>
      <c r="P536">
        <f>2.0/((1/R536-1/Q536)+SIGN(R536)*SQRT((1/R536-1/Q536)*(1/R536-1/Q536) + 4*DL536/((DL536+1)*(DL536+1))*(2*1/R536*1/Q536-1/Q536*1/Q536)))</f>
        <v>0</v>
      </c>
      <c r="Q536">
        <f>IF(LEFT(DM536,1)&lt;&gt;"0",IF(LEFT(DM536,1)="1",3.0,DN536),$D$5+$E$5*(EE536*DX536/($K$5*1000))+$F$5*(EE536*DX536/($K$5*1000))*MAX(MIN(DK536,$J$5),$I$5)*MAX(MIN(DK536,$J$5),$I$5)+$G$5*MAX(MIN(DK536,$J$5),$I$5)*(EE536*DX536/($K$5*1000))+$H$5*(EE536*DX536/($K$5*1000))*(EE536*DX536/($K$5*1000)))</f>
        <v>0</v>
      </c>
      <c r="R536">
        <f>I536*(1000-(1000*0.61365*exp(17.502*V536/(240.97+V536))/(DX536+DY536)+DS536)/2)/(1000*0.61365*exp(17.502*V536/(240.97+V536))/(DX536+DY536)-DS536)</f>
        <v>0</v>
      </c>
      <c r="S536">
        <f>1/((DL536+1)/(P536/1.6)+1/(Q536/1.37)) + DL536/((DL536+1)/(P536/1.6) + DL536/(Q536/1.37))</f>
        <v>0</v>
      </c>
      <c r="T536">
        <f>(DG536*DJ536)</f>
        <v>0</v>
      </c>
      <c r="U536">
        <f>(DZ536+(T536+2*0.95*5.67E-8*(((DZ536+$B$9)+273)^4-(DZ536+273)^4)-44100*I536)/(1.84*29.3*Q536+8*0.95*5.67E-8*(DZ536+273)^3))</f>
        <v>0</v>
      </c>
      <c r="V536">
        <f>($C$9*EA536+$D$9*EB536+$E$9*U536)</f>
        <v>0</v>
      </c>
      <c r="W536">
        <f>0.61365*exp(17.502*V536/(240.97+V536))</f>
        <v>0</v>
      </c>
      <c r="X536">
        <f>(Y536/Z536*100)</f>
        <v>0</v>
      </c>
      <c r="Y536">
        <f>DS536*(DX536+DY536)/1000</f>
        <v>0</v>
      </c>
      <c r="Z536">
        <f>0.61365*exp(17.502*DZ536/(240.97+DZ536))</f>
        <v>0</v>
      </c>
      <c r="AA536">
        <f>(W536-DS536*(DX536+DY536)/1000)</f>
        <v>0</v>
      </c>
      <c r="AB536">
        <f>(-I536*44100)</f>
        <v>0</v>
      </c>
      <c r="AC536">
        <f>2*29.3*Q536*0.92*(DZ536-V536)</f>
        <v>0</v>
      </c>
      <c r="AD536">
        <f>2*0.95*5.67E-8*(((DZ536+$B$9)+273)^4-(V536+273)^4)</f>
        <v>0</v>
      </c>
      <c r="AE536">
        <f>T536+AD536+AB536+AC536</f>
        <v>0</v>
      </c>
      <c r="AF536">
        <f>DW536*AT536*(DR536-DQ536*(1000-AT536*DT536)/(1000-AT536*DS536))/(100*DK536)</f>
        <v>0</v>
      </c>
      <c r="AG536">
        <f>1000*DW536*AT536*(DS536-DT536)/(100*DK536*(1000-AT536*DS536))</f>
        <v>0</v>
      </c>
      <c r="AH536">
        <f>(AI536 - AJ536 - DX536*1E3/(8.314*(DZ536+273.15)) * AL536/DW536 * AK536) * DW536/(100*DK536) * (1000 - DT536)/1000</f>
        <v>0</v>
      </c>
      <c r="AI536">
        <v>620.7647107090498</v>
      </c>
      <c r="AJ536">
        <v>553.9974</v>
      </c>
      <c r="AK536">
        <v>3.229186976384377</v>
      </c>
      <c r="AL536">
        <v>66.03440278671772</v>
      </c>
      <c r="AM536">
        <f>(AO536 - AN536 + DX536*1E3/(8.314*(DZ536+273.15)) * AQ536/DW536 * AP536) * DW536/(100*DK536) * 1000/(1000 - AO536)</f>
        <v>0</v>
      </c>
      <c r="AN536">
        <v>20.19283325958562</v>
      </c>
      <c r="AO536">
        <v>26.92143272727273</v>
      </c>
      <c r="AP536">
        <v>-0.0001159363052178601</v>
      </c>
      <c r="AQ536">
        <v>102.5964003411266</v>
      </c>
      <c r="AR536">
        <v>0</v>
      </c>
      <c r="AS536">
        <v>0</v>
      </c>
      <c r="AT536">
        <f>IF(AR536*$H$15&gt;=AV536,1.0,(AV536/(AV536-AR536*$H$15)))</f>
        <v>0</v>
      </c>
      <c r="AU536">
        <f>(AT536-1)*100</f>
        <v>0</v>
      </c>
      <c r="AV536">
        <f>MAX(0,($B$15+$C$15*EE536)/(1+$D$15*EE536)*DX536/(DZ536+273)*$E$15)</f>
        <v>0</v>
      </c>
      <c r="AW536" t="s">
        <v>429</v>
      </c>
      <c r="AX536" t="s">
        <v>429</v>
      </c>
      <c r="AY536">
        <v>0</v>
      </c>
      <c r="AZ536">
        <v>0</v>
      </c>
      <c r="BA536">
        <f>1-AY536/AZ536</f>
        <v>0</v>
      </c>
      <c r="BB536">
        <v>0</v>
      </c>
      <c r="BC536" t="s">
        <v>429</v>
      </c>
      <c r="BD536" t="s">
        <v>429</v>
      </c>
      <c r="BE536">
        <v>0</v>
      </c>
      <c r="BF536">
        <v>0</v>
      </c>
      <c r="BG536">
        <f>1-BE536/BF536</f>
        <v>0</v>
      </c>
      <c r="BH536">
        <v>0.5</v>
      </c>
      <c r="BI536">
        <f>DH536</f>
        <v>0</v>
      </c>
      <c r="BJ536">
        <f>K536</f>
        <v>0</v>
      </c>
      <c r="BK536">
        <f>BG536*BH536*BI536</f>
        <v>0</v>
      </c>
      <c r="BL536">
        <f>(BJ536-BB536)/BI536</f>
        <v>0</v>
      </c>
      <c r="BM536">
        <f>(AZ536-BF536)/BF536</f>
        <v>0</v>
      </c>
      <c r="BN536">
        <f>AY536/(BA536+AY536/BF536)</f>
        <v>0</v>
      </c>
      <c r="BO536" t="s">
        <v>429</v>
      </c>
      <c r="BP536">
        <v>0</v>
      </c>
      <c r="BQ536">
        <f>IF(BP536&lt;&gt;0, BP536, BN536)</f>
        <v>0</v>
      </c>
      <c r="BR536">
        <f>1-BQ536/BF536</f>
        <v>0</v>
      </c>
      <c r="BS536">
        <f>(BF536-BE536)/(BF536-BQ536)</f>
        <v>0</v>
      </c>
      <c r="BT536">
        <f>(AZ536-BF536)/(AZ536-BQ536)</f>
        <v>0</v>
      </c>
      <c r="BU536">
        <f>(BF536-BE536)/(BF536-AY536)</f>
        <v>0</v>
      </c>
      <c r="BV536">
        <f>(AZ536-BF536)/(AZ536-AY536)</f>
        <v>0</v>
      </c>
      <c r="BW536">
        <f>(BS536*BQ536/BE536)</f>
        <v>0</v>
      </c>
      <c r="BX536">
        <f>(1-BW536)</f>
        <v>0</v>
      </c>
      <c r="DG536">
        <f>$B$13*EF536+$C$13*EG536+$F$13*ER536*(1-EU536)</f>
        <v>0</v>
      </c>
      <c r="DH536">
        <f>DG536*DI536</f>
        <v>0</v>
      </c>
      <c r="DI536">
        <f>($B$13*$D$11+$C$13*$D$11+$F$13*((FE536+EW536)/MAX(FE536+EW536+FF536, 0.1)*$I$11+FF536/MAX(FE536+EW536+FF536, 0.1)*$J$11))/($B$13+$C$13+$F$13)</f>
        <v>0</v>
      </c>
      <c r="DJ536">
        <f>($B$13*$K$11+$C$13*$K$11+$F$13*((FE536+EW536)/MAX(FE536+EW536+FF536, 0.1)*$P$11+FF536/MAX(FE536+EW536+FF536, 0.1)*$Q$11))/($B$13+$C$13+$F$13)</f>
        <v>0</v>
      </c>
      <c r="DK536">
        <v>4.8</v>
      </c>
      <c r="DL536">
        <v>0.5</v>
      </c>
      <c r="DM536" t="s">
        <v>430</v>
      </c>
      <c r="DN536">
        <v>2</v>
      </c>
      <c r="DO536" t="b">
        <v>1</v>
      </c>
      <c r="DP536">
        <v>1694451056.5</v>
      </c>
      <c r="DQ536">
        <v>517.1618518518519</v>
      </c>
      <c r="DR536">
        <v>592.1811111111111</v>
      </c>
      <c r="DS536">
        <v>26.92804074074074</v>
      </c>
      <c r="DT536">
        <v>20.12464814814815</v>
      </c>
      <c r="DU536">
        <v>545.2263703703704</v>
      </c>
      <c r="DV536">
        <v>30.82374814814815</v>
      </c>
      <c r="DW536">
        <v>500.0077777777777</v>
      </c>
      <c r="DX536">
        <v>84.35556666666668</v>
      </c>
      <c r="DY536">
        <v>0.1000188592592593</v>
      </c>
      <c r="DZ536">
        <v>31.2468962962963</v>
      </c>
      <c r="EA536">
        <v>31.31234444444445</v>
      </c>
      <c r="EB536">
        <v>999.9000000000001</v>
      </c>
      <c r="EC536">
        <v>0</v>
      </c>
      <c r="ED536">
        <v>0</v>
      </c>
      <c r="EE536">
        <v>9995.720370370371</v>
      </c>
      <c r="EF536">
        <v>0</v>
      </c>
      <c r="EG536">
        <v>1892.801851851852</v>
      </c>
      <c r="EH536">
        <v>-75.01937037037037</v>
      </c>
      <c r="EI536">
        <v>531.4732222222221</v>
      </c>
      <c r="EJ536">
        <v>604.3442962962962</v>
      </c>
      <c r="EK536">
        <v>6.803396296296296</v>
      </c>
      <c r="EL536">
        <v>592.1811111111111</v>
      </c>
      <c r="EM536">
        <v>20.12464814814815</v>
      </c>
      <c r="EN536">
        <v>2.271529259259259</v>
      </c>
      <c r="EO536">
        <v>1.697625185185185</v>
      </c>
      <c r="EP536">
        <v>19.47591851851852</v>
      </c>
      <c r="EQ536">
        <v>14.87466666666667</v>
      </c>
      <c r="ER536">
        <v>1999.975185185185</v>
      </c>
      <c r="ES536">
        <v>0.9800065555555555</v>
      </c>
      <c r="ET536">
        <v>0.01999389259259259</v>
      </c>
      <c r="EU536">
        <v>0</v>
      </c>
      <c r="EV536">
        <v>714.2735555555555</v>
      </c>
      <c r="EW536">
        <v>5.00078</v>
      </c>
      <c r="EX536">
        <v>16465.38518518519</v>
      </c>
      <c r="EY536">
        <v>16379.47407407407</v>
      </c>
      <c r="EZ536">
        <v>50.31225925925926</v>
      </c>
      <c r="FA536">
        <v>51.77288888888889</v>
      </c>
      <c r="FB536">
        <v>50.53677777777778</v>
      </c>
      <c r="FC536">
        <v>50.97896296296296</v>
      </c>
      <c r="FD536">
        <v>50.57385185185184</v>
      </c>
      <c r="FE536">
        <v>1955.085185185185</v>
      </c>
      <c r="FF536">
        <v>39.89000000000001</v>
      </c>
      <c r="FG536">
        <v>0</v>
      </c>
      <c r="FH536">
        <v>1694451064.5</v>
      </c>
      <c r="FI536">
        <v>0</v>
      </c>
      <c r="FJ536">
        <v>714.2893461538461</v>
      </c>
      <c r="FK536">
        <v>5.588136731748283</v>
      </c>
      <c r="FL536">
        <v>170.5743587239828</v>
      </c>
      <c r="FM536">
        <v>16465.36538461538</v>
      </c>
      <c r="FN536">
        <v>15</v>
      </c>
      <c r="FO536">
        <v>1694448160</v>
      </c>
      <c r="FP536" t="s">
        <v>1407</v>
      </c>
      <c r="FQ536">
        <v>1694448153.5</v>
      </c>
      <c r="FR536">
        <v>1694448160</v>
      </c>
      <c r="FS536">
        <v>7</v>
      </c>
      <c r="FT536">
        <v>0.018</v>
      </c>
      <c r="FU536">
        <v>0.03</v>
      </c>
      <c r="FV536">
        <v>-26.277</v>
      </c>
      <c r="FW536">
        <v>-3.759</v>
      </c>
      <c r="FX536">
        <v>420</v>
      </c>
      <c r="FY536">
        <v>21</v>
      </c>
      <c r="FZ536">
        <v>0.18</v>
      </c>
      <c r="GA536">
        <v>0.04</v>
      </c>
      <c r="GB536">
        <v>-74.2507875</v>
      </c>
      <c r="GC536">
        <v>-14.12613771106919</v>
      </c>
      <c r="GD536">
        <v>1.359911953802064</v>
      </c>
      <c r="GE536">
        <v>0</v>
      </c>
      <c r="GF536">
        <v>6.856009500000001</v>
      </c>
      <c r="GG536">
        <v>-0.9621489681050712</v>
      </c>
      <c r="GH536">
        <v>0.09262654095749231</v>
      </c>
      <c r="GI536">
        <v>0</v>
      </c>
      <c r="GJ536">
        <v>0</v>
      </c>
      <c r="GK536">
        <v>2</v>
      </c>
      <c r="GL536" t="s">
        <v>771</v>
      </c>
      <c r="GM536">
        <v>3.1048</v>
      </c>
      <c r="GN536">
        <v>2.75822</v>
      </c>
      <c r="GO536">
        <v>0.0993887</v>
      </c>
      <c r="GP536">
        <v>0.105274</v>
      </c>
      <c r="GQ536">
        <v>0.117095</v>
      </c>
      <c r="GR536">
        <v>0.0876039</v>
      </c>
      <c r="GS536">
        <v>22642.6</v>
      </c>
      <c r="GT536">
        <v>21180.6</v>
      </c>
      <c r="GU536">
        <v>25726.3</v>
      </c>
      <c r="GV536">
        <v>24048.1</v>
      </c>
      <c r="GW536">
        <v>36528.6</v>
      </c>
      <c r="GX536">
        <v>32160</v>
      </c>
      <c r="GY536">
        <v>45027.2</v>
      </c>
      <c r="GZ536">
        <v>38127.2</v>
      </c>
      <c r="HA536">
        <v>1.737</v>
      </c>
      <c r="HB536">
        <v>1.59927</v>
      </c>
      <c r="HC536">
        <v>-0.0855848</v>
      </c>
      <c r="HD536">
        <v>0</v>
      </c>
      <c r="HE536">
        <v>32.7269</v>
      </c>
      <c r="HF536">
        <v>999.9</v>
      </c>
      <c r="HG536">
        <v>45.3</v>
      </c>
      <c r="HH536">
        <v>32.5</v>
      </c>
      <c r="HI536">
        <v>26.3771</v>
      </c>
      <c r="HJ536">
        <v>61.3453</v>
      </c>
      <c r="HK536">
        <v>23.742</v>
      </c>
      <c r="HL536">
        <v>1</v>
      </c>
      <c r="HM536">
        <v>1.51138</v>
      </c>
      <c r="HN536">
        <v>9.28105</v>
      </c>
      <c r="HO536">
        <v>20.0658</v>
      </c>
      <c r="HP536">
        <v>5.20531</v>
      </c>
      <c r="HQ536">
        <v>11.992</v>
      </c>
      <c r="HR536">
        <v>4.9597</v>
      </c>
      <c r="HS536">
        <v>3.2742</v>
      </c>
      <c r="HT536">
        <v>9999</v>
      </c>
      <c r="HU536">
        <v>9999</v>
      </c>
      <c r="HV536">
        <v>9999</v>
      </c>
      <c r="HW536">
        <v>165.2</v>
      </c>
      <c r="HX536">
        <v>1.86371</v>
      </c>
      <c r="HY536">
        <v>1.8598</v>
      </c>
      <c r="HZ536">
        <v>1.85806</v>
      </c>
      <c r="IA536">
        <v>1.85945</v>
      </c>
      <c r="IB536">
        <v>1.85959</v>
      </c>
      <c r="IC536">
        <v>1.85806</v>
      </c>
      <c r="ID536">
        <v>1.85713</v>
      </c>
      <c r="IE536">
        <v>1.85211</v>
      </c>
      <c r="IF536">
        <v>0</v>
      </c>
      <c r="IG536">
        <v>0</v>
      </c>
      <c r="IH536">
        <v>0</v>
      </c>
      <c r="II536">
        <v>0</v>
      </c>
      <c r="IJ536" t="s">
        <v>433</v>
      </c>
      <c r="IK536" t="s">
        <v>434</v>
      </c>
      <c r="IL536" t="s">
        <v>435</v>
      </c>
      <c r="IM536" t="s">
        <v>435</v>
      </c>
      <c r="IN536" t="s">
        <v>435</v>
      </c>
      <c r="IO536" t="s">
        <v>435</v>
      </c>
      <c r="IP536">
        <v>0</v>
      </c>
      <c r="IQ536">
        <v>100</v>
      </c>
      <c r="IR536">
        <v>100</v>
      </c>
      <c r="IS536">
        <v>-28.481</v>
      </c>
      <c r="IT536">
        <v>-3.8957</v>
      </c>
      <c r="IU536">
        <v>-16.5905</v>
      </c>
      <c r="IV536">
        <v>-0.025043</v>
      </c>
      <c r="IW536">
        <v>8.203140000000001E-06</v>
      </c>
      <c r="IX536">
        <v>-1.60171E-09</v>
      </c>
      <c r="IY536">
        <v>-3.895706883713562</v>
      </c>
      <c r="IZ536">
        <v>0</v>
      </c>
      <c r="JA536">
        <v>0</v>
      </c>
      <c r="JB536">
        <v>0</v>
      </c>
      <c r="JC536">
        <v>4</v>
      </c>
      <c r="JD536">
        <v>1967</v>
      </c>
      <c r="JE536">
        <v>1</v>
      </c>
      <c r="JF536">
        <v>28</v>
      </c>
      <c r="JG536">
        <v>48.5</v>
      </c>
      <c r="JH536">
        <v>48.4</v>
      </c>
      <c r="JI536">
        <v>1.65527</v>
      </c>
      <c r="JJ536">
        <v>2.63794</v>
      </c>
      <c r="JK536">
        <v>1.49658</v>
      </c>
      <c r="JL536">
        <v>2.3999</v>
      </c>
      <c r="JM536">
        <v>1.54907</v>
      </c>
      <c r="JN536">
        <v>2.43896</v>
      </c>
      <c r="JO536">
        <v>35.1286</v>
      </c>
      <c r="JP536">
        <v>13.8431</v>
      </c>
      <c r="JQ536">
        <v>18</v>
      </c>
      <c r="JR536">
        <v>500.732</v>
      </c>
      <c r="JS536">
        <v>420.497</v>
      </c>
      <c r="JT536">
        <v>25.4477</v>
      </c>
      <c r="JU536">
        <v>44.1943</v>
      </c>
      <c r="JV536">
        <v>30.0007</v>
      </c>
      <c r="JW536">
        <v>43.8376</v>
      </c>
      <c r="JX536">
        <v>43.6578</v>
      </c>
      <c r="JY536">
        <v>33.2891</v>
      </c>
      <c r="JZ536">
        <v>5.65683</v>
      </c>
      <c r="KA536">
        <v>40.3314</v>
      </c>
      <c r="KB536">
        <v>19.9846</v>
      </c>
      <c r="KC536">
        <v>641.091</v>
      </c>
      <c r="KD536">
        <v>20.3965</v>
      </c>
      <c r="KE536">
        <v>98.3661</v>
      </c>
      <c r="KF536">
        <v>91.87350000000001</v>
      </c>
    </row>
    <row r="537" spans="1:292">
      <c r="A537">
        <v>519</v>
      </c>
      <c r="B537">
        <v>1694451069</v>
      </c>
      <c r="C537">
        <v>16988.5</v>
      </c>
      <c r="D537" t="s">
        <v>1482</v>
      </c>
      <c r="E537" t="s">
        <v>1483</v>
      </c>
      <c r="F537">
        <v>5</v>
      </c>
      <c r="G537" t="s">
        <v>1406</v>
      </c>
      <c r="H537">
        <v>1694451061.214286</v>
      </c>
      <c r="I537">
        <f>(J537)/1000</f>
        <v>0</v>
      </c>
      <c r="J537">
        <f>IF(DO537, AM537, AG537)</f>
        <v>0</v>
      </c>
      <c r="K537">
        <f>IF(DO537, AH537, AF537)</f>
        <v>0</v>
      </c>
      <c r="L537">
        <f>DQ537 - IF(AT537&gt;1, K537*DK537*100.0/(AV537*EE537), 0)</f>
        <v>0</v>
      </c>
      <c r="M537">
        <f>((S537-I537/2)*L537-K537)/(S537+I537/2)</f>
        <v>0</v>
      </c>
      <c r="N537">
        <f>M537*(DX537+DY537)/1000.0</f>
        <v>0</v>
      </c>
      <c r="O537">
        <f>(DQ537 - IF(AT537&gt;1, K537*DK537*100.0/(AV537*EE537), 0))*(DX537+DY537)/1000.0</f>
        <v>0</v>
      </c>
      <c r="P537">
        <f>2.0/((1/R537-1/Q537)+SIGN(R537)*SQRT((1/R537-1/Q537)*(1/R537-1/Q537) + 4*DL537/((DL537+1)*(DL537+1))*(2*1/R537*1/Q537-1/Q537*1/Q537)))</f>
        <v>0</v>
      </c>
      <c r="Q537">
        <f>IF(LEFT(DM537,1)&lt;&gt;"0",IF(LEFT(DM537,1)="1",3.0,DN537),$D$5+$E$5*(EE537*DX537/($K$5*1000))+$F$5*(EE537*DX537/($K$5*1000))*MAX(MIN(DK537,$J$5),$I$5)*MAX(MIN(DK537,$J$5),$I$5)+$G$5*MAX(MIN(DK537,$J$5),$I$5)*(EE537*DX537/($K$5*1000))+$H$5*(EE537*DX537/($K$5*1000))*(EE537*DX537/($K$5*1000)))</f>
        <v>0</v>
      </c>
      <c r="R537">
        <f>I537*(1000-(1000*0.61365*exp(17.502*V537/(240.97+V537))/(DX537+DY537)+DS537)/2)/(1000*0.61365*exp(17.502*V537/(240.97+V537))/(DX537+DY537)-DS537)</f>
        <v>0</v>
      </c>
      <c r="S537">
        <f>1/((DL537+1)/(P537/1.6)+1/(Q537/1.37)) + DL537/((DL537+1)/(P537/1.6) + DL537/(Q537/1.37))</f>
        <v>0</v>
      </c>
      <c r="T537">
        <f>(DG537*DJ537)</f>
        <v>0</v>
      </c>
      <c r="U537">
        <f>(DZ537+(T537+2*0.95*5.67E-8*(((DZ537+$B$9)+273)^4-(DZ537+273)^4)-44100*I537)/(1.84*29.3*Q537+8*0.95*5.67E-8*(DZ537+273)^3))</f>
        <v>0</v>
      </c>
      <c r="V537">
        <f>($C$9*EA537+$D$9*EB537+$E$9*U537)</f>
        <v>0</v>
      </c>
      <c r="W537">
        <f>0.61365*exp(17.502*V537/(240.97+V537))</f>
        <v>0</v>
      </c>
      <c r="X537">
        <f>(Y537/Z537*100)</f>
        <v>0</v>
      </c>
      <c r="Y537">
        <f>DS537*(DX537+DY537)/1000</f>
        <v>0</v>
      </c>
      <c r="Z537">
        <f>0.61365*exp(17.502*DZ537/(240.97+DZ537))</f>
        <v>0</v>
      </c>
      <c r="AA537">
        <f>(W537-DS537*(DX537+DY537)/1000)</f>
        <v>0</v>
      </c>
      <c r="AB537">
        <f>(-I537*44100)</f>
        <v>0</v>
      </c>
      <c r="AC537">
        <f>2*29.3*Q537*0.92*(DZ537-V537)</f>
        <v>0</v>
      </c>
      <c r="AD537">
        <f>2*0.95*5.67E-8*(((DZ537+$B$9)+273)^4-(V537+273)^4)</f>
        <v>0</v>
      </c>
      <c r="AE537">
        <f>T537+AD537+AB537+AC537</f>
        <v>0</v>
      </c>
      <c r="AF537">
        <f>DW537*AT537*(DR537-DQ537*(1000-AT537*DT537)/(1000-AT537*DS537))/(100*DK537)</f>
        <v>0</v>
      </c>
      <c r="AG537">
        <f>1000*DW537*AT537*(DS537-DT537)/(100*DK537*(1000-AT537*DS537))</f>
        <v>0</v>
      </c>
      <c r="AH537">
        <f>(AI537 - AJ537 - DX537*1E3/(8.314*(DZ537+273.15)) * AL537/DW537 * AK537) * DW537/(100*DK537) * (1000 - DT537)/1000</f>
        <v>0</v>
      </c>
      <c r="AI537">
        <v>637.9069184892579</v>
      </c>
      <c r="AJ537">
        <v>570.0513454545454</v>
      </c>
      <c r="AK537">
        <v>3.200111233759856</v>
      </c>
      <c r="AL537">
        <v>66.03440278671772</v>
      </c>
      <c r="AM537">
        <f>(AO537 - AN537 + DX537*1E3/(8.314*(DZ537+273.15)) * AQ537/DW537 * AP537) * DW537/(100*DK537) * 1000/(1000 - AO537)</f>
        <v>0</v>
      </c>
      <c r="AN537">
        <v>20.25449206037586</v>
      </c>
      <c r="AO537">
        <v>26.90847393939393</v>
      </c>
      <c r="AP537">
        <v>-0.0001653119300915602</v>
      </c>
      <c r="AQ537">
        <v>102.5964003411266</v>
      </c>
      <c r="AR537">
        <v>0</v>
      </c>
      <c r="AS537">
        <v>0</v>
      </c>
      <c r="AT537">
        <f>IF(AR537*$H$15&gt;=AV537,1.0,(AV537/(AV537-AR537*$H$15)))</f>
        <v>0</v>
      </c>
      <c r="AU537">
        <f>(AT537-1)*100</f>
        <v>0</v>
      </c>
      <c r="AV537">
        <f>MAX(0,($B$15+$C$15*EE537)/(1+$D$15*EE537)*DX537/(DZ537+273)*$E$15)</f>
        <v>0</v>
      </c>
      <c r="AW537" t="s">
        <v>429</v>
      </c>
      <c r="AX537" t="s">
        <v>429</v>
      </c>
      <c r="AY537">
        <v>0</v>
      </c>
      <c r="AZ537">
        <v>0</v>
      </c>
      <c r="BA537">
        <f>1-AY537/AZ537</f>
        <v>0</v>
      </c>
      <c r="BB537">
        <v>0</v>
      </c>
      <c r="BC537" t="s">
        <v>429</v>
      </c>
      <c r="BD537" t="s">
        <v>429</v>
      </c>
      <c r="BE537">
        <v>0</v>
      </c>
      <c r="BF537">
        <v>0</v>
      </c>
      <c r="BG537">
        <f>1-BE537/BF537</f>
        <v>0</v>
      </c>
      <c r="BH537">
        <v>0.5</v>
      </c>
      <c r="BI537">
        <f>DH537</f>
        <v>0</v>
      </c>
      <c r="BJ537">
        <f>K537</f>
        <v>0</v>
      </c>
      <c r="BK537">
        <f>BG537*BH537*BI537</f>
        <v>0</v>
      </c>
      <c r="BL537">
        <f>(BJ537-BB537)/BI537</f>
        <v>0</v>
      </c>
      <c r="BM537">
        <f>(AZ537-BF537)/BF537</f>
        <v>0</v>
      </c>
      <c r="BN537">
        <f>AY537/(BA537+AY537/BF537)</f>
        <v>0</v>
      </c>
      <c r="BO537" t="s">
        <v>429</v>
      </c>
      <c r="BP537">
        <v>0</v>
      </c>
      <c r="BQ537">
        <f>IF(BP537&lt;&gt;0, BP537, BN537)</f>
        <v>0</v>
      </c>
      <c r="BR537">
        <f>1-BQ537/BF537</f>
        <v>0</v>
      </c>
      <c r="BS537">
        <f>(BF537-BE537)/(BF537-BQ537)</f>
        <v>0</v>
      </c>
      <c r="BT537">
        <f>(AZ537-BF537)/(AZ537-BQ537)</f>
        <v>0</v>
      </c>
      <c r="BU537">
        <f>(BF537-BE537)/(BF537-AY537)</f>
        <v>0</v>
      </c>
      <c r="BV537">
        <f>(AZ537-BF537)/(AZ537-AY537)</f>
        <v>0</v>
      </c>
      <c r="BW537">
        <f>(BS537*BQ537/BE537)</f>
        <v>0</v>
      </c>
      <c r="BX537">
        <f>(1-BW537)</f>
        <v>0</v>
      </c>
      <c r="DG537">
        <f>$B$13*EF537+$C$13*EG537+$F$13*ER537*(1-EU537)</f>
        <v>0</v>
      </c>
      <c r="DH537">
        <f>DG537*DI537</f>
        <v>0</v>
      </c>
      <c r="DI537">
        <f>($B$13*$D$11+$C$13*$D$11+$F$13*((FE537+EW537)/MAX(FE537+EW537+FF537, 0.1)*$I$11+FF537/MAX(FE537+EW537+FF537, 0.1)*$J$11))/($B$13+$C$13+$F$13)</f>
        <v>0</v>
      </c>
      <c r="DJ537">
        <f>($B$13*$K$11+$C$13*$K$11+$F$13*((FE537+EW537)/MAX(FE537+EW537+FF537, 0.1)*$P$11+FF537/MAX(FE537+EW537+FF537, 0.1)*$Q$11))/($B$13+$C$13+$F$13)</f>
        <v>0</v>
      </c>
      <c r="DK537">
        <v>4.8</v>
      </c>
      <c r="DL537">
        <v>0.5</v>
      </c>
      <c r="DM537" t="s">
        <v>430</v>
      </c>
      <c r="DN537">
        <v>2</v>
      </c>
      <c r="DO537" t="b">
        <v>1</v>
      </c>
      <c r="DP537">
        <v>1694451061.214286</v>
      </c>
      <c r="DQ537">
        <v>531.9091785714287</v>
      </c>
      <c r="DR537">
        <v>607.9844642857144</v>
      </c>
      <c r="DS537">
        <v>26.92304642857143</v>
      </c>
      <c r="DT537">
        <v>20.18751428571428</v>
      </c>
      <c r="DU537">
        <v>560.2354642857142</v>
      </c>
      <c r="DV537">
        <v>30.81875357142857</v>
      </c>
      <c r="DW537">
        <v>500.0462857142857</v>
      </c>
      <c r="DX537">
        <v>84.35553214285714</v>
      </c>
      <c r="DY537">
        <v>0.1001864785714286</v>
      </c>
      <c r="DZ537">
        <v>31.25286071428571</v>
      </c>
      <c r="EA537">
        <v>31.328325</v>
      </c>
      <c r="EB537">
        <v>999.9000000000002</v>
      </c>
      <c r="EC537">
        <v>0</v>
      </c>
      <c r="ED537">
        <v>0</v>
      </c>
      <c r="EE537">
        <v>9991.85357142857</v>
      </c>
      <c r="EF537">
        <v>0</v>
      </c>
      <c r="EG537">
        <v>1893.126428571429</v>
      </c>
      <c r="EH537">
        <v>-76.0753642857143</v>
      </c>
      <c r="EI537">
        <v>546.6258571428572</v>
      </c>
      <c r="EJ537">
        <v>620.5119285714287</v>
      </c>
      <c r="EK537">
        <v>6.735534285714285</v>
      </c>
      <c r="EL537">
        <v>607.9844642857144</v>
      </c>
      <c r="EM537">
        <v>20.18751428571428</v>
      </c>
      <c r="EN537">
        <v>2.271107857142857</v>
      </c>
      <c r="EO537">
        <v>1.702928214285714</v>
      </c>
      <c r="EP537">
        <v>19.47292857142857</v>
      </c>
      <c r="EQ537">
        <v>14.9231</v>
      </c>
      <c r="ER537">
        <v>2000.008214285714</v>
      </c>
      <c r="ES537">
        <v>0.9800068214285715</v>
      </c>
      <c r="ET537">
        <v>0.01999363571428571</v>
      </c>
      <c r="EU537">
        <v>0</v>
      </c>
      <c r="EV537">
        <v>714.6366428571429</v>
      </c>
      <c r="EW537">
        <v>5.00078</v>
      </c>
      <c r="EX537">
        <v>16477.37857142857</v>
      </c>
      <c r="EY537">
        <v>16379.74642857143</v>
      </c>
      <c r="EZ537">
        <v>50.32346428571429</v>
      </c>
      <c r="FA537">
        <v>51.78982142857142</v>
      </c>
      <c r="FB537">
        <v>50.50642857142856</v>
      </c>
      <c r="FC537">
        <v>50.99082142857142</v>
      </c>
      <c r="FD537">
        <v>50.62021428571427</v>
      </c>
      <c r="FE537">
        <v>1955.118214285714</v>
      </c>
      <c r="FF537">
        <v>39.89000000000001</v>
      </c>
      <c r="FG537">
        <v>0</v>
      </c>
      <c r="FH537">
        <v>1694451069.3</v>
      </c>
      <c r="FI537">
        <v>0</v>
      </c>
      <c r="FJ537">
        <v>714.6515384615384</v>
      </c>
      <c r="FK537">
        <v>2.640752138837976</v>
      </c>
      <c r="FL537">
        <v>127.8529915750476</v>
      </c>
      <c r="FM537">
        <v>16477.61153846154</v>
      </c>
      <c r="FN537">
        <v>15</v>
      </c>
      <c r="FO537">
        <v>1694448160</v>
      </c>
      <c r="FP537" t="s">
        <v>1407</v>
      </c>
      <c r="FQ537">
        <v>1694448153.5</v>
      </c>
      <c r="FR537">
        <v>1694448160</v>
      </c>
      <c r="FS537">
        <v>7</v>
      </c>
      <c r="FT537">
        <v>0.018</v>
      </c>
      <c r="FU537">
        <v>0.03</v>
      </c>
      <c r="FV537">
        <v>-26.277</v>
      </c>
      <c r="FW537">
        <v>-3.759</v>
      </c>
      <c r="FX537">
        <v>420</v>
      </c>
      <c r="FY537">
        <v>21</v>
      </c>
      <c r="FZ537">
        <v>0.18</v>
      </c>
      <c r="GA537">
        <v>0.04</v>
      </c>
      <c r="GB537">
        <v>-75.4625756097561</v>
      </c>
      <c r="GC537">
        <v>-13.53942020905921</v>
      </c>
      <c r="GD537">
        <v>1.335506431901029</v>
      </c>
      <c r="GE537">
        <v>0</v>
      </c>
      <c r="GF537">
        <v>6.776199512195122</v>
      </c>
      <c r="GG537">
        <v>-0.8738082229965111</v>
      </c>
      <c r="GH537">
        <v>0.08635133320397265</v>
      </c>
      <c r="GI537">
        <v>0</v>
      </c>
      <c r="GJ537">
        <v>0</v>
      </c>
      <c r="GK537">
        <v>2</v>
      </c>
      <c r="GL537" t="s">
        <v>771</v>
      </c>
      <c r="GM537">
        <v>3.10488</v>
      </c>
      <c r="GN537">
        <v>2.75799</v>
      </c>
      <c r="GO537">
        <v>0.101377</v>
      </c>
      <c r="GP537">
        <v>0.107288</v>
      </c>
      <c r="GQ537">
        <v>0.117051</v>
      </c>
      <c r="GR537">
        <v>0.08769159999999999</v>
      </c>
      <c r="GS537">
        <v>22592.4</v>
      </c>
      <c r="GT537">
        <v>21132.5</v>
      </c>
      <c r="GU537">
        <v>25726.1</v>
      </c>
      <c r="GV537">
        <v>24047.7</v>
      </c>
      <c r="GW537">
        <v>36529.9</v>
      </c>
      <c r="GX537">
        <v>32156.5</v>
      </c>
      <c r="GY537">
        <v>45026.4</v>
      </c>
      <c r="GZ537">
        <v>38126.5</v>
      </c>
      <c r="HA537">
        <v>1.73685</v>
      </c>
      <c r="HB537">
        <v>1.59913</v>
      </c>
      <c r="HC537">
        <v>-0.0847876</v>
      </c>
      <c r="HD537">
        <v>0</v>
      </c>
      <c r="HE537">
        <v>32.7342</v>
      </c>
      <c r="HF537">
        <v>999.9</v>
      </c>
      <c r="HG537">
        <v>45.3</v>
      </c>
      <c r="HH537">
        <v>32.4</v>
      </c>
      <c r="HI537">
        <v>26.2284</v>
      </c>
      <c r="HJ537">
        <v>61.2953</v>
      </c>
      <c r="HK537">
        <v>23.5697</v>
      </c>
      <c r="HL537">
        <v>1</v>
      </c>
      <c r="HM537">
        <v>1.51197</v>
      </c>
      <c r="HN537">
        <v>9.28105</v>
      </c>
      <c r="HO537">
        <v>20.066</v>
      </c>
      <c r="HP537">
        <v>5.20471</v>
      </c>
      <c r="HQ537">
        <v>11.992</v>
      </c>
      <c r="HR537">
        <v>4.95975</v>
      </c>
      <c r="HS537">
        <v>3.27418</v>
      </c>
      <c r="HT537">
        <v>9999</v>
      </c>
      <c r="HU537">
        <v>9999</v>
      </c>
      <c r="HV537">
        <v>9999</v>
      </c>
      <c r="HW537">
        <v>165.2</v>
      </c>
      <c r="HX537">
        <v>1.86372</v>
      </c>
      <c r="HY537">
        <v>1.85979</v>
      </c>
      <c r="HZ537">
        <v>1.85806</v>
      </c>
      <c r="IA537">
        <v>1.85946</v>
      </c>
      <c r="IB537">
        <v>1.85959</v>
      </c>
      <c r="IC537">
        <v>1.85806</v>
      </c>
      <c r="ID537">
        <v>1.85714</v>
      </c>
      <c r="IE537">
        <v>1.85211</v>
      </c>
      <c r="IF537">
        <v>0</v>
      </c>
      <c r="IG537">
        <v>0</v>
      </c>
      <c r="IH537">
        <v>0</v>
      </c>
      <c r="II537">
        <v>0</v>
      </c>
      <c r="IJ537" t="s">
        <v>433</v>
      </c>
      <c r="IK537" t="s">
        <v>434</v>
      </c>
      <c r="IL537" t="s">
        <v>435</v>
      </c>
      <c r="IM537" t="s">
        <v>435</v>
      </c>
      <c r="IN537" t="s">
        <v>435</v>
      </c>
      <c r="IO537" t="s">
        <v>435</v>
      </c>
      <c r="IP537">
        <v>0</v>
      </c>
      <c r="IQ537">
        <v>100</v>
      </c>
      <c r="IR537">
        <v>100</v>
      </c>
      <c r="IS537">
        <v>-28.755</v>
      </c>
      <c r="IT537">
        <v>-3.8957</v>
      </c>
      <c r="IU537">
        <v>-16.5905</v>
      </c>
      <c r="IV537">
        <v>-0.025043</v>
      </c>
      <c r="IW537">
        <v>8.203140000000001E-06</v>
      </c>
      <c r="IX537">
        <v>-1.60171E-09</v>
      </c>
      <c r="IY537">
        <v>-3.895706883713562</v>
      </c>
      <c r="IZ537">
        <v>0</v>
      </c>
      <c r="JA537">
        <v>0</v>
      </c>
      <c r="JB537">
        <v>0</v>
      </c>
      <c r="JC537">
        <v>4</v>
      </c>
      <c r="JD537">
        <v>1967</v>
      </c>
      <c r="JE537">
        <v>1</v>
      </c>
      <c r="JF537">
        <v>28</v>
      </c>
      <c r="JG537">
        <v>48.6</v>
      </c>
      <c r="JH537">
        <v>48.5</v>
      </c>
      <c r="JI537">
        <v>1.68823</v>
      </c>
      <c r="JJ537">
        <v>2.6416</v>
      </c>
      <c r="JK537">
        <v>1.49658</v>
      </c>
      <c r="JL537">
        <v>2.3999</v>
      </c>
      <c r="JM537">
        <v>1.54907</v>
      </c>
      <c r="JN537">
        <v>2.41699</v>
      </c>
      <c r="JO537">
        <v>35.1286</v>
      </c>
      <c r="JP537">
        <v>13.8518</v>
      </c>
      <c r="JQ537">
        <v>18</v>
      </c>
      <c r="JR537">
        <v>500.664</v>
      </c>
      <c r="JS537">
        <v>420.433</v>
      </c>
      <c r="JT537">
        <v>25.4514</v>
      </c>
      <c r="JU537">
        <v>44.199</v>
      </c>
      <c r="JV537">
        <v>30.0007</v>
      </c>
      <c r="JW537">
        <v>43.8424</v>
      </c>
      <c r="JX537">
        <v>43.6635</v>
      </c>
      <c r="JY537">
        <v>33.9398</v>
      </c>
      <c r="JZ537">
        <v>5.03403</v>
      </c>
      <c r="KA537">
        <v>40.3314</v>
      </c>
      <c r="KB537">
        <v>19.9787</v>
      </c>
      <c r="KC537">
        <v>654.448</v>
      </c>
      <c r="KD537">
        <v>20.4832</v>
      </c>
      <c r="KE537">
        <v>98.36450000000001</v>
      </c>
      <c r="KF537">
        <v>91.8717</v>
      </c>
    </row>
    <row r="538" spans="1:292">
      <c r="A538">
        <v>520</v>
      </c>
      <c r="B538">
        <v>1694451074</v>
      </c>
      <c r="C538">
        <v>16993.5</v>
      </c>
      <c r="D538" t="s">
        <v>1484</v>
      </c>
      <c r="E538" t="s">
        <v>1485</v>
      </c>
      <c r="F538">
        <v>5</v>
      </c>
      <c r="G538" t="s">
        <v>1406</v>
      </c>
      <c r="H538">
        <v>1694451066.5</v>
      </c>
      <c r="I538">
        <f>(J538)/1000</f>
        <v>0</v>
      </c>
      <c r="J538">
        <f>IF(DO538, AM538, AG538)</f>
        <v>0</v>
      </c>
      <c r="K538">
        <f>IF(DO538, AH538, AF538)</f>
        <v>0</v>
      </c>
      <c r="L538">
        <f>DQ538 - IF(AT538&gt;1, K538*DK538*100.0/(AV538*EE538), 0)</f>
        <v>0</v>
      </c>
      <c r="M538">
        <f>((S538-I538/2)*L538-K538)/(S538+I538/2)</f>
        <v>0</v>
      </c>
      <c r="N538">
        <f>M538*(DX538+DY538)/1000.0</f>
        <v>0</v>
      </c>
      <c r="O538">
        <f>(DQ538 - IF(AT538&gt;1, K538*DK538*100.0/(AV538*EE538), 0))*(DX538+DY538)/1000.0</f>
        <v>0</v>
      </c>
      <c r="P538">
        <f>2.0/((1/R538-1/Q538)+SIGN(R538)*SQRT((1/R538-1/Q538)*(1/R538-1/Q538) + 4*DL538/((DL538+1)*(DL538+1))*(2*1/R538*1/Q538-1/Q538*1/Q538)))</f>
        <v>0</v>
      </c>
      <c r="Q538">
        <f>IF(LEFT(DM538,1)&lt;&gt;"0",IF(LEFT(DM538,1)="1",3.0,DN538),$D$5+$E$5*(EE538*DX538/($K$5*1000))+$F$5*(EE538*DX538/($K$5*1000))*MAX(MIN(DK538,$J$5),$I$5)*MAX(MIN(DK538,$J$5),$I$5)+$G$5*MAX(MIN(DK538,$J$5),$I$5)*(EE538*DX538/($K$5*1000))+$H$5*(EE538*DX538/($K$5*1000))*(EE538*DX538/($K$5*1000)))</f>
        <v>0</v>
      </c>
      <c r="R538">
        <f>I538*(1000-(1000*0.61365*exp(17.502*V538/(240.97+V538))/(DX538+DY538)+DS538)/2)/(1000*0.61365*exp(17.502*V538/(240.97+V538))/(DX538+DY538)-DS538)</f>
        <v>0</v>
      </c>
      <c r="S538">
        <f>1/((DL538+1)/(P538/1.6)+1/(Q538/1.37)) + DL538/((DL538+1)/(P538/1.6) + DL538/(Q538/1.37))</f>
        <v>0</v>
      </c>
      <c r="T538">
        <f>(DG538*DJ538)</f>
        <v>0</v>
      </c>
      <c r="U538">
        <f>(DZ538+(T538+2*0.95*5.67E-8*(((DZ538+$B$9)+273)^4-(DZ538+273)^4)-44100*I538)/(1.84*29.3*Q538+8*0.95*5.67E-8*(DZ538+273)^3))</f>
        <v>0</v>
      </c>
      <c r="V538">
        <f>($C$9*EA538+$D$9*EB538+$E$9*U538)</f>
        <v>0</v>
      </c>
      <c r="W538">
        <f>0.61365*exp(17.502*V538/(240.97+V538))</f>
        <v>0</v>
      </c>
      <c r="X538">
        <f>(Y538/Z538*100)</f>
        <v>0</v>
      </c>
      <c r="Y538">
        <f>DS538*(DX538+DY538)/1000</f>
        <v>0</v>
      </c>
      <c r="Z538">
        <f>0.61365*exp(17.502*DZ538/(240.97+DZ538))</f>
        <v>0</v>
      </c>
      <c r="AA538">
        <f>(W538-DS538*(DX538+DY538)/1000)</f>
        <v>0</v>
      </c>
      <c r="AB538">
        <f>(-I538*44100)</f>
        <v>0</v>
      </c>
      <c r="AC538">
        <f>2*29.3*Q538*0.92*(DZ538-V538)</f>
        <v>0</v>
      </c>
      <c r="AD538">
        <f>2*0.95*5.67E-8*(((DZ538+$B$9)+273)^4-(V538+273)^4)</f>
        <v>0</v>
      </c>
      <c r="AE538">
        <f>T538+AD538+AB538+AC538</f>
        <v>0</v>
      </c>
      <c r="AF538">
        <f>DW538*AT538*(DR538-DQ538*(1000-AT538*DT538)/(1000-AT538*DS538))/(100*DK538)</f>
        <v>0</v>
      </c>
      <c r="AG538">
        <f>1000*DW538*AT538*(DS538-DT538)/(100*DK538*(1000-AT538*DS538))</f>
        <v>0</v>
      </c>
      <c r="AH538">
        <f>(AI538 - AJ538 - DX538*1E3/(8.314*(DZ538+273.15)) * AL538/DW538 * AK538) * DW538/(100*DK538) * (1000 - DT538)/1000</f>
        <v>0</v>
      </c>
      <c r="AI538">
        <v>655.0822297502345</v>
      </c>
      <c r="AJ538">
        <v>586.4077515151513</v>
      </c>
      <c r="AK538">
        <v>3.269592037307703</v>
      </c>
      <c r="AL538">
        <v>66.03440278671772</v>
      </c>
      <c r="AM538">
        <f>(AO538 - AN538 + DX538*1E3/(8.314*(DZ538+273.15)) * AQ538/DW538 * AP538) * DW538/(100*DK538) * 1000/(1000 - AO538)</f>
        <v>0</v>
      </c>
      <c r="AN538">
        <v>20.25809670922439</v>
      </c>
      <c r="AO538">
        <v>26.86967030303029</v>
      </c>
      <c r="AP538">
        <v>-0.007924453300835866</v>
      </c>
      <c r="AQ538">
        <v>102.5964003411266</v>
      </c>
      <c r="AR538">
        <v>0</v>
      </c>
      <c r="AS538">
        <v>0</v>
      </c>
      <c r="AT538">
        <f>IF(AR538*$H$15&gt;=AV538,1.0,(AV538/(AV538-AR538*$H$15)))</f>
        <v>0</v>
      </c>
      <c r="AU538">
        <f>(AT538-1)*100</f>
        <v>0</v>
      </c>
      <c r="AV538">
        <f>MAX(0,($B$15+$C$15*EE538)/(1+$D$15*EE538)*DX538/(DZ538+273)*$E$15)</f>
        <v>0</v>
      </c>
      <c r="AW538" t="s">
        <v>429</v>
      </c>
      <c r="AX538" t="s">
        <v>429</v>
      </c>
      <c r="AY538">
        <v>0</v>
      </c>
      <c r="AZ538">
        <v>0</v>
      </c>
      <c r="BA538">
        <f>1-AY538/AZ538</f>
        <v>0</v>
      </c>
      <c r="BB538">
        <v>0</v>
      </c>
      <c r="BC538" t="s">
        <v>429</v>
      </c>
      <c r="BD538" t="s">
        <v>429</v>
      </c>
      <c r="BE538">
        <v>0</v>
      </c>
      <c r="BF538">
        <v>0</v>
      </c>
      <c r="BG538">
        <f>1-BE538/BF538</f>
        <v>0</v>
      </c>
      <c r="BH538">
        <v>0.5</v>
      </c>
      <c r="BI538">
        <f>DH538</f>
        <v>0</v>
      </c>
      <c r="BJ538">
        <f>K538</f>
        <v>0</v>
      </c>
      <c r="BK538">
        <f>BG538*BH538*BI538</f>
        <v>0</v>
      </c>
      <c r="BL538">
        <f>(BJ538-BB538)/BI538</f>
        <v>0</v>
      </c>
      <c r="BM538">
        <f>(AZ538-BF538)/BF538</f>
        <v>0</v>
      </c>
      <c r="BN538">
        <f>AY538/(BA538+AY538/BF538)</f>
        <v>0</v>
      </c>
      <c r="BO538" t="s">
        <v>429</v>
      </c>
      <c r="BP538">
        <v>0</v>
      </c>
      <c r="BQ538">
        <f>IF(BP538&lt;&gt;0, BP538, BN538)</f>
        <v>0</v>
      </c>
      <c r="BR538">
        <f>1-BQ538/BF538</f>
        <v>0</v>
      </c>
      <c r="BS538">
        <f>(BF538-BE538)/(BF538-BQ538)</f>
        <v>0</v>
      </c>
      <c r="BT538">
        <f>(AZ538-BF538)/(AZ538-BQ538)</f>
        <v>0</v>
      </c>
      <c r="BU538">
        <f>(BF538-BE538)/(BF538-AY538)</f>
        <v>0</v>
      </c>
      <c r="BV538">
        <f>(AZ538-BF538)/(AZ538-AY538)</f>
        <v>0</v>
      </c>
      <c r="BW538">
        <f>(BS538*BQ538/BE538)</f>
        <v>0</v>
      </c>
      <c r="BX538">
        <f>(1-BW538)</f>
        <v>0</v>
      </c>
      <c r="DG538">
        <f>$B$13*EF538+$C$13*EG538+$F$13*ER538*(1-EU538)</f>
        <v>0</v>
      </c>
      <c r="DH538">
        <f>DG538*DI538</f>
        <v>0</v>
      </c>
      <c r="DI538">
        <f>($B$13*$D$11+$C$13*$D$11+$F$13*((FE538+EW538)/MAX(FE538+EW538+FF538, 0.1)*$I$11+FF538/MAX(FE538+EW538+FF538, 0.1)*$J$11))/($B$13+$C$13+$F$13)</f>
        <v>0</v>
      </c>
      <c r="DJ538">
        <f>($B$13*$K$11+$C$13*$K$11+$F$13*((FE538+EW538)/MAX(FE538+EW538+FF538, 0.1)*$P$11+FF538/MAX(FE538+EW538+FF538, 0.1)*$Q$11))/($B$13+$C$13+$F$13)</f>
        <v>0</v>
      </c>
      <c r="DK538">
        <v>4.8</v>
      </c>
      <c r="DL538">
        <v>0.5</v>
      </c>
      <c r="DM538" t="s">
        <v>430</v>
      </c>
      <c r="DN538">
        <v>2</v>
      </c>
      <c r="DO538" t="b">
        <v>1</v>
      </c>
      <c r="DP538">
        <v>1694451066.5</v>
      </c>
      <c r="DQ538">
        <v>548.517925925926</v>
      </c>
      <c r="DR538">
        <v>625.7561851851852</v>
      </c>
      <c r="DS538">
        <v>26.90842962962963</v>
      </c>
      <c r="DT538">
        <v>20.23848148148148</v>
      </c>
      <c r="DU538">
        <v>577.1361111111112</v>
      </c>
      <c r="DV538">
        <v>30.80413333333333</v>
      </c>
      <c r="DW538">
        <v>500.0287777777779</v>
      </c>
      <c r="DX538">
        <v>84.35600370370369</v>
      </c>
      <c r="DY538">
        <v>0.1000561111111111</v>
      </c>
      <c r="DZ538">
        <v>31.25717037037037</v>
      </c>
      <c r="EA538">
        <v>31.34777037037037</v>
      </c>
      <c r="EB538">
        <v>999.9000000000001</v>
      </c>
      <c r="EC538">
        <v>0</v>
      </c>
      <c r="ED538">
        <v>0</v>
      </c>
      <c r="EE538">
        <v>9994.489259259259</v>
      </c>
      <c r="EF538">
        <v>0</v>
      </c>
      <c r="EG538">
        <v>1893.312592592593</v>
      </c>
      <c r="EH538">
        <v>-77.23832592592592</v>
      </c>
      <c r="EI538">
        <v>563.6855555555555</v>
      </c>
      <c r="EJ538">
        <v>638.6825185185185</v>
      </c>
      <c r="EK538">
        <v>6.669943703703702</v>
      </c>
      <c r="EL538">
        <v>625.7561851851852</v>
      </c>
      <c r="EM538">
        <v>20.23848148148148</v>
      </c>
      <c r="EN538">
        <v>2.269887407407407</v>
      </c>
      <c r="EO538">
        <v>1.707237407407407</v>
      </c>
      <c r="EP538">
        <v>19.46428518518519</v>
      </c>
      <c r="EQ538">
        <v>14.96237037037037</v>
      </c>
      <c r="ER538">
        <v>2000.011111111111</v>
      </c>
      <c r="ES538">
        <v>0.9800067407407407</v>
      </c>
      <c r="ET538">
        <v>0.01999367407407407</v>
      </c>
      <c r="EU538">
        <v>0</v>
      </c>
      <c r="EV538">
        <v>714.9440370370371</v>
      </c>
      <c r="EW538">
        <v>5.00078</v>
      </c>
      <c r="EX538">
        <v>16487.48888888889</v>
      </c>
      <c r="EY538">
        <v>16379.76666666667</v>
      </c>
      <c r="EZ538">
        <v>50.33322222222223</v>
      </c>
      <c r="FA538">
        <v>51.79588888888888</v>
      </c>
      <c r="FB538">
        <v>50.47433333333333</v>
      </c>
      <c r="FC538">
        <v>51.00659259259259</v>
      </c>
      <c r="FD538">
        <v>50.67325925925925</v>
      </c>
      <c r="FE538">
        <v>1955.121111111111</v>
      </c>
      <c r="FF538">
        <v>39.89000000000001</v>
      </c>
      <c r="FG538">
        <v>0</v>
      </c>
      <c r="FH538">
        <v>1694451074.7</v>
      </c>
      <c r="FI538">
        <v>0</v>
      </c>
      <c r="FJ538">
        <v>714.9459999999999</v>
      </c>
      <c r="FK538">
        <v>2.744307699327501</v>
      </c>
      <c r="FL538">
        <v>101.4846152953771</v>
      </c>
      <c r="FM538">
        <v>16488.28</v>
      </c>
      <c r="FN538">
        <v>15</v>
      </c>
      <c r="FO538">
        <v>1694448160</v>
      </c>
      <c r="FP538" t="s">
        <v>1407</v>
      </c>
      <c r="FQ538">
        <v>1694448153.5</v>
      </c>
      <c r="FR538">
        <v>1694448160</v>
      </c>
      <c r="FS538">
        <v>7</v>
      </c>
      <c r="FT538">
        <v>0.018</v>
      </c>
      <c r="FU538">
        <v>0.03</v>
      </c>
      <c r="FV538">
        <v>-26.277</v>
      </c>
      <c r="FW538">
        <v>-3.759</v>
      </c>
      <c r="FX538">
        <v>420</v>
      </c>
      <c r="FY538">
        <v>21</v>
      </c>
      <c r="FZ538">
        <v>0.18</v>
      </c>
      <c r="GA538">
        <v>0.04</v>
      </c>
      <c r="GB538">
        <v>-76.56450243902439</v>
      </c>
      <c r="GC538">
        <v>-13.18299721254369</v>
      </c>
      <c r="GD538">
        <v>1.301268812612128</v>
      </c>
      <c r="GE538">
        <v>0</v>
      </c>
      <c r="GF538">
        <v>6.709997073170731</v>
      </c>
      <c r="GG538">
        <v>-0.7535830662020895</v>
      </c>
      <c r="GH538">
        <v>0.07497161128554428</v>
      </c>
      <c r="GI538">
        <v>0</v>
      </c>
      <c r="GJ538">
        <v>0</v>
      </c>
      <c r="GK538">
        <v>2</v>
      </c>
      <c r="GL538" t="s">
        <v>771</v>
      </c>
      <c r="GM538">
        <v>3.10475</v>
      </c>
      <c r="GN538">
        <v>2.75785</v>
      </c>
      <c r="GO538">
        <v>0.103365</v>
      </c>
      <c r="GP538">
        <v>0.109271</v>
      </c>
      <c r="GQ538">
        <v>0.116947</v>
      </c>
      <c r="GR538">
        <v>0.08786620000000001</v>
      </c>
      <c r="GS538">
        <v>22542</v>
      </c>
      <c r="GT538">
        <v>21085.1</v>
      </c>
      <c r="GU538">
        <v>25725.5</v>
      </c>
      <c r="GV538">
        <v>24047.2</v>
      </c>
      <c r="GW538">
        <v>36533.8</v>
      </c>
      <c r="GX538">
        <v>32150.3</v>
      </c>
      <c r="GY538">
        <v>45025.6</v>
      </c>
      <c r="GZ538">
        <v>38126</v>
      </c>
      <c r="HA538">
        <v>1.7367</v>
      </c>
      <c r="HB538">
        <v>1.59943</v>
      </c>
      <c r="HC538">
        <v>-0.0838488</v>
      </c>
      <c r="HD538">
        <v>0</v>
      </c>
      <c r="HE538">
        <v>32.7363</v>
      </c>
      <c r="HF538">
        <v>999.9</v>
      </c>
      <c r="HG538">
        <v>45.2</v>
      </c>
      <c r="HH538">
        <v>32.5</v>
      </c>
      <c r="HI538">
        <v>26.3216</v>
      </c>
      <c r="HJ538">
        <v>61.5453</v>
      </c>
      <c r="HK538">
        <v>23.73</v>
      </c>
      <c r="HL538">
        <v>1</v>
      </c>
      <c r="HM538">
        <v>1.51293</v>
      </c>
      <c r="HN538">
        <v>9.28105</v>
      </c>
      <c r="HO538">
        <v>20.0663</v>
      </c>
      <c r="HP538">
        <v>5.20486</v>
      </c>
      <c r="HQ538">
        <v>11.9921</v>
      </c>
      <c r="HR538">
        <v>4.9596</v>
      </c>
      <c r="HS538">
        <v>3.27433</v>
      </c>
      <c r="HT538">
        <v>9999</v>
      </c>
      <c r="HU538">
        <v>9999</v>
      </c>
      <c r="HV538">
        <v>9999</v>
      </c>
      <c r="HW538">
        <v>165.2</v>
      </c>
      <c r="HX538">
        <v>1.86372</v>
      </c>
      <c r="HY538">
        <v>1.85979</v>
      </c>
      <c r="HZ538">
        <v>1.85806</v>
      </c>
      <c r="IA538">
        <v>1.85945</v>
      </c>
      <c r="IB538">
        <v>1.85959</v>
      </c>
      <c r="IC538">
        <v>1.85805</v>
      </c>
      <c r="ID538">
        <v>1.85715</v>
      </c>
      <c r="IE538">
        <v>1.85211</v>
      </c>
      <c r="IF538">
        <v>0</v>
      </c>
      <c r="IG538">
        <v>0</v>
      </c>
      <c r="IH538">
        <v>0</v>
      </c>
      <c r="II538">
        <v>0</v>
      </c>
      <c r="IJ538" t="s">
        <v>433</v>
      </c>
      <c r="IK538" t="s">
        <v>434</v>
      </c>
      <c r="IL538" t="s">
        <v>435</v>
      </c>
      <c r="IM538" t="s">
        <v>435</v>
      </c>
      <c r="IN538" t="s">
        <v>435</v>
      </c>
      <c r="IO538" t="s">
        <v>435</v>
      </c>
      <c r="IP538">
        <v>0</v>
      </c>
      <c r="IQ538">
        <v>100</v>
      </c>
      <c r="IR538">
        <v>100</v>
      </c>
      <c r="IS538">
        <v>-29.031</v>
      </c>
      <c r="IT538">
        <v>-3.8957</v>
      </c>
      <c r="IU538">
        <v>-16.5905</v>
      </c>
      <c r="IV538">
        <v>-0.025043</v>
      </c>
      <c r="IW538">
        <v>8.203140000000001E-06</v>
      </c>
      <c r="IX538">
        <v>-1.60171E-09</v>
      </c>
      <c r="IY538">
        <v>-3.895706883713562</v>
      </c>
      <c r="IZ538">
        <v>0</v>
      </c>
      <c r="JA538">
        <v>0</v>
      </c>
      <c r="JB538">
        <v>0</v>
      </c>
      <c r="JC538">
        <v>4</v>
      </c>
      <c r="JD538">
        <v>1967</v>
      </c>
      <c r="JE538">
        <v>1</v>
      </c>
      <c r="JF538">
        <v>28</v>
      </c>
      <c r="JG538">
        <v>48.7</v>
      </c>
      <c r="JH538">
        <v>48.6</v>
      </c>
      <c r="JI538">
        <v>1.72363</v>
      </c>
      <c r="JJ538">
        <v>2.63916</v>
      </c>
      <c r="JK538">
        <v>1.49658</v>
      </c>
      <c r="JL538">
        <v>2.3999</v>
      </c>
      <c r="JM538">
        <v>1.54907</v>
      </c>
      <c r="JN538">
        <v>2.44141</v>
      </c>
      <c r="JO538">
        <v>35.1286</v>
      </c>
      <c r="JP538">
        <v>13.8431</v>
      </c>
      <c r="JQ538">
        <v>18</v>
      </c>
      <c r="JR538">
        <v>500.599</v>
      </c>
      <c r="JS538">
        <v>420.655</v>
      </c>
      <c r="JT538">
        <v>25.4537</v>
      </c>
      <c r="JU538">
        <v>44.2049</v>
      </c>
      <c r="JV538">
        <v>30.0008</v>
      </c>
      <c r="JW538">
        <v>43.8479</v>
      </c>
      <c r="JX538">
        <v>43.6692</v>
      </c>
      <c r="JY538">
        <v>34.6669</v>
      </c>
      <c r="JZ538">
        <v>4.41931</v>
      </c>
      <c r="KA538">
        <v>40.3314</v>
      </c>
      <c r="KB538">
        <v>19.9773</v>
      </c>
      <c r="KC538">
        <v>674.4829999999999</v>
      </c>
      <c r="KD538">
        <v>20.5852</v>
      </c>
      <c r="KE538">
        <v>98.3627</v>
      </c>
      <c r="KF538">
        <v>91.8703</v>
      </c>
    </row>
    <row r="539" spans="1:292">
      <c r="A539">
        <v>521</v>
      </c>
      <c r="B539">
        <v>1694451079</v>
      </c>
      <c r="C539">
        <v>16998.5</v>
      </c>
      <c r="D539" t="s">
        <v>1486</v>
      </c>
      <c r="E539" t="s">
        <v>1487</v>
      </c>
      <c r="F539">
        <v>5</v>
      </c>
      <c r="G539" t="s">
        <v>1406</v>
      </c>
      <c r="H539">
        <v>1694451071.214286</v>
      </c>
      <c r="I539">
        <f>(J539)/1000</f>
        <v>0</v>
      </c>
      <c r="J539">
        <f>IF(DO539, AM539, AG539)</f>
        <v>0</v>
      </c>
      <c r="K539">
        <f>IF(DO539, AH539, AF539)</f>
        <v>0</v>
      </c>
      <c r="L539">
        <f>DQ539 - IF(AT539&gt;1, K539*DK539*100.0/(AV539*EE539), 0)</f>
        <v>0</v>
      </c>
      <c r="M539">
        <f>((S539-I539/2)*L539-K539)/(S539+I539/2)</f>
        <v>0</v>
      </c>
      <c r="N539">
        <f>M539*(DX539+DY539)/1000.0</f>
        <v>0</v>
      </c>
      <c r="O539">
        <f>(DQ539 - IF(AT539&gt;1, K539*DK539*100.0/(AV539*EE539), 0))*(DX539+DY539)/1000.0</f>
        <v>0</v>
      </c>
      <c r="P539">
        <f>2.0/((1/R539-1/Q539)+SIGN(R539)*SQRT((1/R539-1/Q539)*(1/R539-1/Q539) + 4*DL539/((DL539+1)*(DL539+1))*(2*1/R539*1/Q539-1/Q539*1/Q539)))</f>
        <v>0</v>
      </c>
      <c r="Q539">
        <f>IF(LEFT(DM539,1)&lt;&gt;"0",IF(LEFT(DM539,1)="1",3.0,DN539),$D$5+$E$5*(EE539*DX539/($K$5*1000))+$F$5*(EE539*DX539/($K$5*1000))*MAX(MIN(DK539,$J$5),$I$5)*MAX(MIN(DK539,$J$5),$I$5)+$G$5*MAX(MIN(DK539,$J$5),$I$5)*(EE539*DX539/($K$5*1000))+$H$5*(EE539*DX539/($K$5*1000))*(EE539*DX539/($K$5*1000)))</f>
        <v>0</v>
      </c>
      <c r="R539">
        <f>I539*(1000-(1000*0.61365*exp(17.502*V539/(240.97+V539))/(DX539+DY539)+DS539)/2)/(1000*0.61365*exp(17.502*V539/(240.97+V539))/(DX539+DY539)-DS539)</f>
        <v>0</v>
      </c>
      <c r="S539">
        <f>1/((DL539+1)/(P539/1.6)+1/(Q539/1.37)) + DL539/((DL539+1)/(P539/1.6) + DL539/(Q539/1.37))</f>
        <v>0</v>
      </c>
      <c r="T539">
        <f>(DG539*DJ539)</f>
        <v>0</v>
      </c>
      <c r="U539">
        <f>(DZ539+(T539+2*0.95*5.67E-8*(((DZ539+$B$9)+273)^4-(DZ539+273)^4)-44100*I539)/(1.84*29.3*Q539+8*0.95*5.67E-8*(DZ539+273)^3))</f>
        <v>0</v>
      </c>
      <c r="V539">
        <f>($C$9*EA539+$D$9*EB539+$E$9*U539)</f>
        <v>0</v>
      </c>
      <c r="W539">
        <f>0.61365*exp(17.502*V539/(240.97+V539))</f>
        <v>0</v>
      </c>
      <c r="X539">
        <f>(Y539/Z539*100)</f>
        <v>0</v>
      </c>
      <c r="Y539">
        <f>DS539*(DX539+DY539)/1000</f>
        <v>0</v>
      </c>
      <c r="Z539">
        <f>0.61365*exp(17.502*DZ539/(240.97+DZ539))</f>
        <v>0</v>
      </c>
      <c r="AA539">
        <f>(W539-DS539*(DX539+DY539)/1000)</f>
        <v>0</v>
      </c>
      <c r="AB539">
        <f>(-I539*44100)</f>
        <v>0</v>
      </c>
      <c r="AC539">
        <f>2*29.3*Q539*0.92*(DZ539-V539)</f>
        <v>0</v>
      </c>
      <c r="AD539">
        <f>2*0.95*5.67E-8*(((DZ539+$B$9)+273)^4-(V539+273)^4)</f>
        <v>0</v>
      </c>
      <c r="AE539">
        <f>T539+AD539+AB539+AC539</f>
        <v>0</v>
      </c>
      <c r="AF539">
        <f>DW539*AT539*(DR539-DQ539*(1000-AT539*DT539)/(1000-AT539*DS539))/(100*DK539)</f>
        <v>0</v>
      </c>
      <c r="AG539">
        <f>1000*DW539*AT539*(DS539-DT539)/(100*DK539*(1000-AT539*DS539))</f>
        <v>0</v>
      </c>
      <c r="AH539">
        <f>(AI539 - AJ539 - DX539*1E3/(8.314*(DZ539+273.15)) * AL539/DW539 * AK539) * DW539/(100*DK539) * (1000 - DT539)/1000</f>
        <v>0</v>
      </c>
      <c r="AI539">
        <v>672.324077085863</v>
      </c>
      <c r="AJ539">
        <v>602.7255393939391</v>
      </c>
      <c r="AK539">
        <v>3.26219714405019</v>
      </c>
      <c r="AL539">
        <v>66.03440278671772</v>
      </c>
      <c r="AM539">
        <f>(AO539 - AN539 + DX539*1E3/(8.314*(DZ539+273.15)) * AQ539/DW539 * AP539) * DW539/(100*DK539) * 1000/(1000 - AO539)</f>
        <v>0</v>
      </c>
      <c r="AN539">
        <v>20.37060205090888</v>
      </c>
      <c r="AO539">
        <v>26.85533515151515</v>
      </c>
      <c r="AP539">
        <v>-0.002497970475312545</v>
      </c>
      <c r="AQ539">
        <v>102.5964003411266</v>
      </c>
      <c r="AR539">
        <v>0</v>
      </c>
      <c r="AS539">
        <v>0</v>
      </c>
      <c r="AT539">
        <f>IF(AR539*$H$15&gt;=AV539,1.0,(AV539/(AV539-AR539*$H$15)))</f>
        <v>0</v>
      </c>
      <c r="AU539">
        <f>(AT539-1)*100</f>
        <v>0</v>
      </c>
      <c r="AV539">
        <f>MAX(0,($B$15+$C$15*EE539)/(1+$D$15*EE539)*DX539/(DZ539+273)*$E$15)</f>
        <v>0</v>
      </c>
      <c r="AW539" t="s">
        <v>429</v>
      </c>
      <c r="AX539" t="s">
        <v>429</v>
      </c>
      <c r="AY539">
        <v>0</v>
      </c>
      <c r="AZ539">
        <v>0</v>
      </c>
      <c r="BA539">
        <f>1-AY539/AZ539</f>
        <v>0</v>
      </c>
      <c r="BB539">
        <v>0</v>
      </c>
      <c r="BC539" t="s">
        <v>429</v>
      </c>
      <c r="BD539" t="s">
        <v>429</v>
      </c>
      <c r="BE539">
        <v>0</v>
      </c>
      <c r="BF539">
        <v>0</v>
      </c>
      <c r="BG539">
        <f>1-BE539/BF539</f>
        <v>0</v>
      </c>
      <c r="BH539">
        <v>0.5</v>
      </c>
      <c r="BI539">
        <f>DH539</f>
        <v>0</v>
      </c>
      <c r="BJ539">
        <f>K539</f>
        <v>0</v>
      </c>
      <c r="BK539">
        <f>BG539*BH539*BI539</f>
        <v>0</v>
      </c>
      <c r="BL539">
        <f>(BJ539-BB539)/BI539</f>
        <v>0</v>
      </c>
      <c r="BM539">
        <f>(AZ539-BF539)/BF539</f>
        <v>0</v>
      </c>
      <c r="BN539">
        <f>AY539/(BA539+AY539/BF539)</f>
        <v>0</v>
      </c>
      <c r="BO539" t="s">
        <v>429</v>
      </c>
      <c r="BP539">
        <v>0</v>
      </c>
      <c r="BQ539">
        <f>IF(BP539&lt;&gt;0, BP539, BN539)</f>
        <v>0</v>
      </c>
      <c r="BR539">
        <f>1-BQ539/BF539</f>
        <v>0</v>
      </c>
      <c r="BS539">
        <f>(BF539-BE539)/(BF539-BQ539)</f>
        <v>0</v>
      </c>
      <c r="BT539">
        <f>(AZ539-BF539)/(AZ539-BQ539)</f>
        <v>0</v>
      </c>
      <c r="BU539">
        <f>(BF539-BE539)/(BF539-AY539)</f>
        <v>0</v>
      </c>
      <c r="BV539">
        <f>(AZ539-BF539)/(AZ539-AY539)</f>
        <v>0</v>
      </c>
      <c r="BW539">
        <f>(BS539*BQ539/BE539)</f>
        <v>0</v>
      </c>
      <c r="BX539">
        <f>(1-BW539)</f>
        <v>0</v>
      </c>
      <c r="DG539">
        <f>$B$13*EF539+$C$13*EG539+$F$13*ER539*(1-EU539)</f>
        <v>0</v>
      </c>
      <c r="DH539">
        <f>DG539*DI539</f>
        <v>0</v>
      </c>
      <c r="DI539">
        <f>($B$13*$D$11+$C$13*$D$11+$F$13*((FE539+EW539)/MAX(FE539+EW539+FF539, 0.1)*$I$11+FF539/MAX(FE539+EW539+FF539, 0.1)*$J$11))/($B$13+$C$13+$F$13)</f>
        <v>0</v>
      </c>
      <c r="DJ539">
        <f>($B$13*$K$11+$C$13*$K$11+$F$13*((FE539+EW539)/MAX(FE539+EW539+FF539, 0.1)*$P$11+FF539/MAX(FE539+EW539+FF539, 0.1)*$Q$11))/($B$13+$C$13+$F$13)</f>
        <v>0</v>
      </c>
      <c r="DK539">
        <v>4.8</v>
      </c>
      <c r="DL539">
        <v>0.5</v>
      </c>
      <c r="DM539" t="s">
        <v>430</v>
      </c>
      <c r="DN539">
        <v>2</v>
      </c>
      <c r="DO539" t="b">
        <v>1</v>
      </c>
      <c r="DP539">
        <v>1694451071.214286</v>
      </c>
      <c r="DQ539">
        <v>563.4154642857144</v>
      </c>
      <c r="DR539">
        <v>641.5928928571428</v>
      </c>
      <c r="DS539">
        <v>26.88808571428571</v>
      </c>
      <c r="DT539">
        <v>20.29505</v>
      </c>
      <c r="DU539">
        <v>592.2926785714286</v>
      </c>
      <c r="DV539">
        <v>30.78378928571428</v>
      </c>
      <c r="DW539">
        <v>499.9939285714286</v>
      </c>
      <c r="DX539">
        <v>84.35603214285716</v>
      </c>
      <c r="DY539">
        <v>0.09996483214285713</v>
      </c>
      <c r="DZ539">
        <v>31.25864285714286</v>
      </c>
      <c r="EA539">
        <v>31.36641785714286</v>
      </c>
      <c r="EB539">
        <v>999.9000000000002</v>
      </c>
      <c r="EC539">
        <v>0</v>
      </c>
      <c r="ED539">
        <v>0</v>
      </c>
      <c r="EE539">
        <v>10002.96714285714</v>
      </c>
      <c r="EF539">
        <v>0</v>
      </c>
      <c r="EG539">
        <v>1893.9325</v>
      </c>
      <c r="EH539">
        <v>-78.17747142857141</v>
      </c>
      <c r="EI539">
        <v>578.9828571428571</v>
      </c>
      <c r="EJ539">
        <v>654.8845357142857</v>
      </c>
      <c r="EK539">
        <v>6.593037500000001</v>
      </c>
      <c r="EL539">
        <v>641.5928928571428</v>
      </c>
      <c r="EM539">
        <v>20.29505</v>
      </c>
      <c r="EN539">
        <v>2.268172857142857</v>
      </c>
      <c r="EO539">
        <v>1.712010357142857</v>
      </c>
      <c r="EP539">
        <v>19.452125</v>
      </c>
      <c r="EQ539">
        <v>15.00570357142857</v>
      </c>
      <c r="ER539">
        <v>2000.023214285715</v>
      </c>
      <c r="ES539">
        <v>0.9800067142857144</v>
      </c>
      <c r="ET539">
        <v>0.01999363214285714</v>
      </c>
      <c r="EU539">
        <v>0</v>
      </c>
      <c r="EV539">
        <v>715.1007499999998</v>
      </c>
      <c r="EW539">
        <v>5.00078</v>
      </c>
      <c r="EX539">
        <v>16494.81071428571</v>
      </c>
      <c r="EY539">
        <v>16379.86071428572</v>
      </c>
      <c r="EZ539">
        <v>50.33253571428572</v>
      </c>
      <c r="FA539">
        <v>51.79207142857142</v>
      </c>
      <c r="FB539">
        <v>50.45292857142857</v>
      </c>
      <c r="FC539">
        <v>51.01535714285715</v>
      </c>
      <c r="FD539">
        <v>50.70278571428571</v>
      </c>
      <c r="FE539">
        <v>1955.133214285715</v>
      </c>
      <c r="FF539">
        <v>39.89000000000001</v>
      </c>
      <c r="FG539">
        <v>0</v>
      </c>
      <c r="FH539">
        <v>1694451079.5</v>
      </c>
      <c r="FI539">
        <v>0</v>
      </c>
      <c r="FJ539">
        <v>715.11436</v>
      </c>
      <c r="FK539">
        <v>1.22476923675415</v>
      </c>
      <c r="FL539">
        <v>81.69230749575479</v>
      </c>
      <c r="FM539">
        <v>16495.532</v>
      </c>
      <c r="FN539">
        <v>15</v>
      </c>
      <c r="FO539">
        <v>1694448160</v>
      </c>
      <c r="FP539" t="s">
        <v>1407</v>
      </c>
      <c r="FQ539">
        <v>1694448153.5</v>
      </c>
      <c r="FR539">
        <v>1694448160</v>
      </c>
      <c r="FS539">
        <v>7</v>
      </c>
      <c r="FT539">
        <v>0.018</v>
      </c>
      <c r="FU539">
        <v>0.03</v>
      </c>
      <c r="FV539">
        <v>-26.277</v>
      </c>
      <c r="FW539">
        <v>-3.759</v>
      </c>
      <c r="FX539">
        <v>420</v>
      </c>
      <c r="FY539">
        <v>21</v>
      </c>
      <c r="FZ539">
        <v>0.18</v>
      </c>
      <c r="GA539">
        <v>0.04</v>
      </c>
      <c r="GB539">
        <v>-77.4114731707317</v>
      </c>
      <c r="GC539">
        <v>-12.42322160278753</v>
      </c>
      <c r="GD539">
        <v>1.227058649287958</v>
      </c>
      <c r="GE539">
        <v>0</v>
      </c>
      <c r="GF539">
        <v>6.647874146341465</v>
      </c>
      <c r="GG539">
        <v>-0.8824557491289011</v>
      </c>
      <c r="GH539">
        <v>0.0893746379962134</v>
      </c>
      <c r="GI539">
        <v>0</v>
      </c>
      <c r="GJ539">
        <v>0</v>
      </c>
      <c r="GK539">
        <v>2</v>
      </c>
      <c r="GL539" t="s">
        <v>771</v>
      </c>
      <c r="GM539">
        <v>3.10481</v>
      </c>
      <c r="GN539">
        <v>2.75841</v>
      </c>
      <c r="GO539">
        <v>0.105328</v>
      </c>
      <c r="GP539">
        <v>0.11123</v>
      </c>
      <c r="GQ539">
        <v>0.116918</v>
      </c>
      <c r="GR539">
        <v>0.0881897</v>
      </c>
      <c r="GS539">
        <v>22492.3</v>
      </c>
      <c r="GT539">
        <v>21038.4</v>
      </c>
      <c r="GU539">
        <v>25725.2</v>
      </c>
      <c r="GV539">
        <v>24046.8</v>
      </c>
      <c r="GW539">
        <v>36534.5</v>
      </c>
      <c r="GX539">
        <v>32138.6</v>
      </c>
      <c r="GY539">
        <v>45024.8</v>
      </c>
      <c r="GZ539">
        <v>38125.4</v>
      </c>
      <c r="HA539">
        <v>1.73647</v>
      </c>
      <c r="HB539">
        <v>1.59958</v>
      </c>
      <c r="HC539">
        <v>-0.0822619</v>
      </c>
      <c r="HD539">
        <v>0</v>
      </c>
      <c r="HE539">
        <v>32.7336</v>
      </c>
      <c r="HF539">
        <v>999.9</v>
      </c>
      <c r="HG539">
        <v>45.2</v>
      </c>
      <c r="HH539">
        <v>32.4</v>
      </c>
      <c r="HI539">
        <v>26.1726</v>
      </c>
      <c r="HJ539">
        <v>61.4053</v>
      </c>
      <c r="HK539">
        <v>23.6619</v>
      </c>
      <c r="HL539">
        <v>1</v>
      </c>
      <c r="HM539">
        <v>1.51351</v>
      </c>
      <c r="HN539">
        <v>9.28105</v>
      </c>
      <c r="HO539">
        <v>20.0664</v>
      </c>
      <c r="HP539">
        <v>5.20666</v>
      </c>
      <c r="HQ539">
        <v>11.992</v>
      </c>
      <c r="HR539">
        <v>4.9602</v>
      </c>
      <c r="HS539">
        <v>3.27443</v>
      </c>
      <c r="HT539">
        <v>9999</v>
      </c>
      <c r="HU539">
        <v>9999</v>
      </c>
      <c r="HV539">
        <v>9999</v>
      </c>
      <c r="HW539">
        <v>165.2</v>
      </c>
      <c r="HX539">
        <v>1.86372</v>
      </c>
      <c r="HY539">
        <v>1.85979</v>
      </c>
      <c r="HZ539">
        <v>1.85806</v>
      </c>
      <c r="IA539">
        <v>1.85944</v>
      </c>
      <c r="IB539">
        <v>1.85959</v>
      </c>
      <c r="IC539">
        <v>1.85806</v>
      </c>
      <c r="ID539">
        <v>1.85715</v>
      </c>
      <c r="IE539">
        <v>1.85211</v>
      </c>
      <c r="IF539">
        <v>0</v>
      </c>
      <c r="IG539">
        <v>0</v>
      </c>
      <c r="IH539">
        <v>0</v>
      </c>
      <c r="II539">
        <v>0</v>
      </c>
      <c r="IJ539" t="s">
        <v>433</v>
      </c>
      <c r="IK539" t="s">
        <v>434</v>
      </c>
      <c r="IL539" t="s">
        <v>435</v>
      </c>
      <c r="IM539" t="s">
        <v>435</v>
      </c>
      <c r="IN539" t="s">
        <v>435</v>
      </c>
      <c r="IO539" t="s">
        <v>435</v>
      </c>
      <c r="IP539">
        <v>0</v>
      </c>
      <c r="IQ539">
        <v>100</v>
      </c>
      <c r="IR539">
        <v>100</v>
      </c>
      <c r="IS539">
        <v>-29.303</v>
      </c>
      <c r="IT539">
        <v>-3.8957</v>
      </c>
      <c r="IU539">
        <v>-16.5905</v>
      </c>
      <c r="IV539">
        <v>-0.025043</v>
      </c>
      <c r="IW539">
        <v>8.203140000000001E-06</v>
      </c>
      <c r="IX539">
        <v>-1.60171E-09</v>
      </c>
      <c r="IY539">
        <v>-3.895706883713562</v>
      </c>
      <c r="IZ539">
        <v>0</v>
      </c>
      <c r="JA539">
        <v>0</v>
      </c>
      <c r="JB539">
        <v>0</v>
      </c>
      <c r="JC539">
        <v>4</v>
      </c>
      <c r="JD539">
        <v>1967</v>
      </c>
      <c r="JE539">
        <v>1</v>
      </c>
      <c r="JF539">
        <v>28</v>
      </c>
      <c r="JG539">
        <v>48.8</v>
      </c>
      <c r="JH539">
        <v>48.6</v>
      </c>
      <c r="JI539">
        <v>1.75659</v>
      </c>
      <c r="JJ539">
        <v>2.64526</v>
      </c>
      <c r="JK539">
        <v>1.49658</v>
      </c>
      <c r="JL539">
        <v>2.3999</v>
      </c>
      <c r="JM539">
        <v>1.54907</v>
      </c>
      <c r="JN539">
        <v>2.40112</v>
      </c>
      <c r="JO539">
        <v>35.1516</v>
      </c>
      <c r="JP539">
        <v>13.8431</v>
      </c>
      <c r="JQ539">
        <v>18</v>
      </c>
      <c r="JR539">
        <v>500.488</v>
      </c>
      <c r="JS539">
        <v>420.778</v>
      </c>
      <c r="JT539">
        <v>25.4556</v>
      </c>
      <c r="JU539">
        <v>44.2096</v>
      </c>
      <c r="JV539">
        <v>30.0007</v>
      </c>
      <c r="JW539">
        <v>43.8537</v>
      </c>
      <c r="JX539">
        <v>43.6742</v>
      </c>
      <c r="JY539">
        <v>35.3135</v>
      </c>
      <c r="JZ539">
        <v>3.85486</v>
      </c>
      <c r="KA539">
        <v>40.3314</v>
      </c>
      <c r="KB539">
        <v>19.9727</v>
      </c>
      <c r="KC539">
        <v>687.84</v>
      </c>
      <c r="KD539">
        <v>20.6651</v>
      </c>
      <c r="KE539">
        <v>98.36109999999999</v>
      </c>
      <c r="KF539">
        <v>91.8687</v>
      </c>
    </row>
    <row r="540" spans="1:292">
      <c r="A540">
        <v>522</v>
      </c>
      <c r="B540">
        <v>1694451084</v>
      </c>
      <c r="C540">
        <v>17003.5</v>
      </c>
      <c r="D540" t="s">
        <v>1488</v>
      </c>
      <c r="E540" t="s">
        <v>1489</v>
      </c>
      <c r="F540">
        <v>5</v>
      </c>
      <c r="G540" t="s">
        <v>1406</v>
      </c>
      <c r="H540">
        <v>1694451076.5</v>
      </c>
      <c r="I540">
        <f>(J540)/1000</f>
        <v>0</v>
      </c>
      <c r="J540">
        <f>IF(DO540, AM540, AG540)</f>
        <v>0</v>
      </c>
      <c r="K540">
        <f>IF(DO540, AH540, AF540)</f>
        <v>0</v>
      </c>
      <c r="L540">
        <f>DQ540 - IF(AT540&gt;1, K540*DK540*100.0/(AV540*EE540), 0)</f>
        <v>0</v>
      </c>
      <c r="M540">
        <f>((S540-I540/2)*L540-K540)/(S540+I540/2)</f>
        <v>0</v>
      </c>
      <c r="N540">
        <f>M540*(DX540+DY540)/1000.0</f>
        <v>0</v>
      </c>
      <c r="O540">
        <f>(DQ540 - IF(AT540&gt;1, K540*DK540*100.0/(AV540*EE540), 0))*(DX540+DY540)/1000.0</f>
        <v>0</v>
      </c>
      <c r="P540">
        <f>2.0/((1/R540-1/Q540)+SIGN(R540)*SQRT((1/R540-1/Q540)*(1/R540-1/Q540) + 4*DL540/((DL540+1)*(DL540+1))*(2*1/R540*1/Q540-1/Q540*1/Q540)))</f>
        <v>0</v>
      </c>
      <c r="Q540">
        <f>IF(LEFT(DM540,1)&lt;&gt;"0",IF(LEFT(DM540,1)="1",3.0,DN540),$D$5+$E$5*(EE540*DX540/($K$5*1000))+$F$5*(EE540*DX540/($K$5*1000))*MAX(MIN(DK540,$J$5),$I$5)*MAX(MIN(DK540,$J$5),$I$5)+$G$5*MAX(MIN(DK540,$J$5),$I$5)*(EE540*DX540/($K$5*1000))+$H$5*(EE540*DX540/($K$5*1000))*(EE540*DX540/($K$5*1000)))</f>
        <v>0</v>
      </c>
      <c r="R540">
        <f>I540*(1000-(1000*0.61365*exp(17.502*V540/(240.97+V540))/(DX540+DY540)+DS540)/2)/(1000*0.61365*exp(17.502*V540/(240.97+V540))/(DX540+DY540)-DS540)</f>
        <v>0</v>
      </c>
      <c r="S540">
        <f>1/((DL540+1)/(P540/1.6)+1/(Q540/1.37)) + DL540/((DL540+1)/(P540/1.6) + DL540/(Q540/1.37))</f>
        <v>0</v>
      </c>
      <c r="T540">
        <f>(DG540*DJ540)</f>
        <v>0</v>
      </c>
      <c r="U540">
        <f>(DZ540+(T540+2*0.95*5.67E-8*(((DZ540+$B$9)+273)^4-(DZ540+273)^4)-44100*I540)/(1.84*29.3*Q540+8*0.95*5.67E-8*(DZ540+273)^3))</f>
        <v>0</v>
      </c>
      <c r="V540">
        <f>($C$9*EA540+$D$9*EB540+$E$9*U540)</f>
        <v>0</v>
      </c>
      <c r="W540">
        <f>0.61365*exp(17.502*V540/(240.97+V540))</f>
        <v>0</v>
      </c>
      <c r="X540">
        <f>(Y540/Z540*100)</f>
        <v>0</v>
      </c>
      <c r="Y540">
        <f>DS540*(DX540+DY540)/1000</f>
        <v>0</v>
      </c>
      <c r="Z540">
        <f>0.61365*exp(17.502*DZ540/(240.97+DZ540))</f>
        <v>0</v>
      </c>
      <c r="AA540">
        <f>(W540-DS540*(DX540+DY540)/1000)</f>
        <v>0</v>
      </c>
      <c r="AB540">
        <f>(-I540*44100)</f>
        <v>0</v>
      </c>
      <c r="AC540">
        <f>2*29.3*Q540*0.92*(DZ540-V540)</f>
        <v>0</v>
      </c>
      <c r="AD540">
        <f>2*0.95*5.67E-8*(((DZ540+$B$9)+273)^4-(V540+273)^4)</f>
        <v>0</v>
      </c>
      <c r="AE540">
        <f>T540+AD540+AB540+AC540</f>
        <v>0</v>
      </c>
      <c r="AF540">
        <f>DW540*AT540*(DR540-DQ540*(1000-AT540*DT540)/(1000-AT540*DS540))/(100*DK540)</f>
        <v>0</v>
      </c>
      <c r="AG540">
        <f>1000*DW540*AT540*(DS540-DT540)/(100*DK540*(1000-AT540*DS540))</f>
        <v>0</v>
      </c>
      <c r="AH540">
        <f>(AI540 - AJ540 - DX540*1E3/(8.314*(DZ540+273.15)) * AL540/DW540 * AK540) * DW540/(100*DK540) * (1000 - DT540)/1000</f>
        <v>0</v>
      </c>
      <c r="AI540">
        <v>689.431770857752</v>
      </c>
      <c r="AJ540">
        <v>619.0942969696968</v>
      </c>
      <c r="AK540">
        <v>3.26800154186668</v>
      </c>
      <c r="AL540">
        <v>66.03440278671772</v>
      </c>
      <c r="AM540">
        <f>(AO540 - AN540 + DX540*1E3/(8.314*(DZ540+273.15)) * AQ540/DW540 * AP540) * DW540/(100*DK540) * 1000/(1000 - AO540)</f>
        <v>0</v>
      </c>
      <c r="AN540">
        <v>20.45376463266844</v>
      </c>
      <c r="AO540">
        <v>26.85244909090908</v>
      </c>
      <c r="AP540">
        <v>-0.0002231079539361224</v>
      </c>
      <c r="AQ540">
        <v>102.5964003411266</v>
      </c>
      <c r="AR540">
        <v>0</v>
      </c>
      <c r="AS540">
        <v>0</v>
      </c>
      <c r="AT540">
        <f>IF(AR540*$H$15&gt;=AV540,1.0,(AV540/(AV540-AR540*$H$15)))</f>
        <v>0</v>
      </c>
      <c r="AU540">
        <f>(AT540-1)*100</f>
        <v>0</v>
      </c>
      <c r="AV540">
        <f>MAX(0,($B$15+$C$15*EE540)/(1+$D$15*EE540)*DX540/(DZ540+273)*$E$15)</f>
        <v>0</v>
      </c>
      <c r="AW540" t="s">
        <v>429</v>
      </c>
      <c r="AX540" t="s">
        <v>429</v>
      </c>
      <c r="AY540">
        <v>0</v>
      </c>
      <c r="AZ540">
        <v>0</v>
      </c>
      <c r="BA540">
        <f>1-AY540/AZ540</f>
        <v>0</v>
      </c>
      <c r="BB540">
        <v>0</v>
      </c>
      <c r="BC540" t="s">
        <v>429</v>
      </c>
      <c r="BD540" t="s">
        <v>429</v>
      </c>
      <c r="BE540">
        <v>0</v>
      </c>
      <c r="BF540">
        <v>0</v>
      </c>
      <c r="BG540">
        <f>1-BE540/BF540</f>
        <v>0</v>
      </c>
      <c r="BH540">
        <v>0.5</v>
      </c>
      <c r="BI540">
        <f>DH540</f>
        <v>0</v>
      </c>
      <c r="BJ540">
        <f>K540</f>
        <v>0</v>
      </c>
      <c r="BK540">
        <f>BG540*BH540*BI540</f>
        <v>0</v>
      </c>
      <c r="BL540">
        <f>(BJ540-BB540)/BI540</f>
        <v>0</v>
      </c>
      <c r="BM540">
        <f>(AZ540-BF540)/BF540</f>
        <v>0</v>
      </c>
      <c r="BN540">
        <f>AY540/(BA540+AY540/BF540)</f>
        <v>0</v>
      </c>
      <c r="BO540" t="s">
        <v>429</v>
      </c>
      <c r="BP540">
        <v>0</v>
      </c>
      <c r="BQ540">
        <f>IF(BP540&lt;&gt;0, BP540, BN540)</f>
        <v>0</v>
      </c>
      <c r="BR540">
        <f>1-BQ540/BF540</f>
        <v>0</v>
      </c>
      <c r="BS540">
        <f>(BF540-BE540)/(BF540-BQ540)</f>
        <v>0</v>
      </c>
      <c r="BT540">
        <f>(AZ540-BF540)/(AZ540-BQ540)</f>
        <v>0</v>
      </c>
      <c r="BU540">
        <f>(BF540-BE540)/(BF540-AY540)</f>
        <v>0</v>
      </c>
      <c r="BV540">
        <f>(AZ540-BF540)/(AZ540-AY540)</f>
        <v>0</v>
      </c>
      <c r="BW540">
        <f>(BS540*BQ540/BE540)</f>
        <v>0</v>
      </c>
      <c r="BX540">
        <f>(1-BW540)</f>
        <v>0</v>
      </c>
      <c r="DG540">
        <f>$B$13*EF540+$C$13*EG540+$F$13*ER540*(1-EU540)</f>
        <v>0</v>
      </c>
      <c r="DH540">
        <f>DG540*DI540</f>
        <v>0</v>
      </c>
      <c r="DI540">
        <f>($B$13*$D$11+$C$13*$D$11+$F$13*((FE540+EW540)/MAX(FE540+EW540+FF540, 0.1)*$I$11+FF540/MAX(FE540+EW540+FF540, 0.1)*$J$11))/($B$13+$C$13+$F$13)</f>
        <v>0</v>
      </c>
      <c r="DJ540">
        <f>($B$13*$K$11+$C$13*$K$11+$F$13*((FE540+EW540)/MAX(FE540+EW540+FF540, 0.1)*$P$11+FF540/MAX(FE540+EW540+FF540, 0.1)*$Q$11))/($B$13+$C$13+$F$13)</f>
        <v>0</v>
      </c>
      <c r="DK540">
        <v>4.8</v>
      </c>
      <c r="DL540">
        <v>0.5</v>
      </c>
      <c r="DM540" t="s">
        <v>430</v>
      </c>
      <c r="DN540">
        <v>2</v>
      </c>
      <c r="DO540" t="b">
        <v>1</v>
      </c>
      <c r="DP540">
        <v>1694451076.5</v>
      </c>
      <c r="DQ540">
        <v>580.1966666666666</v>
      </c>
      <c r="DR540">
        <v>659.3207037037037</v>
      </c>
      <c r="DS540">
        <v>26.86606666666666</v>
      </c>
      <c r="DT540">
        <v>20.36589259259259</v>
      </c>
      <c r="DU540">
        <v>609.362888888889</v>
      </c>
      <c r="DV540">
        <v>30.76177037037037</v>
      </c>
      <c r="DW540">
        <v>499.9984074074074</v>
      </c>
      <c r="DX540">
        <v>84.35615185185185</v>
      </c>
      <c r="DY540">
        <v>0.0998660037037037</v>
      </c>
      <c r="DZ540">
        <v>31.26193333333333</v>
      </c>
      <c r="EA540">
        <v>31.38725555555555</v>
      </c>
      <c r="EB540">
        <v>999.9000000000001</v>
      </c>
      <c r="EC540">
        <v>0</v>
      </c>
      <c r="ED540">
        <v>0</v>
      </c>
      <c r="EE540">
        <v>10005.76296296296</v>
      </c>
      <c r="EF540">
        <v>0</v>
      </c>
      <c r="EG540">
        <v>1895.261111111111</v>
      </c>
      <c r="EH540">
        <v>-79.12395555555555</v>
      </c>
      <c r="EI540">
        <v>596.2145185185186</v>
      </c>
      <c r="EJ540">
        <v>673.0285925925926</v>
      </c>
      <c r="EK540">
        <v>6.500174444444444</v>
      </c>
      <c r="EL540">
        <v>659.3207037037037</v>
      </c>
      <c r="EM540">
        <v>20.36589259259259</v>
      </c>
      <c r="EN540">
        <v>2.266317037037037</v>
      </c>
      <c r="EO540">
        <v>1.717988148148148</v>
      </c>
      <c r="EP540">
        <v>19.43896666666667</v>
      </c>
      <c r="EQ540">
        <v>15.05981481481481</v>
      </c>
      <c r="ER540">
        <v>2000.013333333334</v>
      </c>
      <c r="ES540">
        <v>0.9800065185185187</v>
      </c>
      <c r="ET540">
        <v>0.01999377777777778</v>
      </c>
      <c r="EU540">
        <v>0</v>
      </c>
      <c r="EV540">
        <v>715.165814814815</v>
      </c>
      <c r="EW540">
        <v>5.00078</v>
      </c>
      <c r="EX540">
        <v>16501.16296296296</v>
      </c>
      <c r="EY540">
        <v>16379.77777777778</v>
      </c>
      <c r="EZ540">
        <v>50.32174074074074</v>
      </c>
      <c r="FA540">
        <v>51.78674074074073</v>
      </c>
      <c r="FB540">
        <v>50.49507407407406</v>
      </c>
      <c r="FC540">
        <v>50.99044444444444</v>
      </c>
      <c r="FD540">
        <v>50.65714814814815</v>
      </c>
      <c r="FE540">
        <v>1955.123333333333</v>
      </c>
      <c r="FF540">
        <v>39.89000000000001</v>
      </c>
      <c r="FG540">
        <v>0</v>
      </c>
      <c r="FH540">
        <v>1694451084.3</v>
      </c>
      <c r="FI540">
        <v>0</v>
      </c>
      <c r="FJ540">
        <v>715.13504</v>
      </c>
      <c r="FK540">
        <v>-1.907615380230622</v>
      </c>
      <c r="FL540">
        <v>65.22307692189216</v>
      </c>
      <c r="FM540">
        <v>16501.12</v>
      </c>
      <c r="FN540">
        <v>15</v>
      </c>
      <c r="FO540">
        <v>1694448160</v>
      </c>
      <c r="FP540" t="s">
        <v>1407</v>
      </c>
      <c r="FQ540">
        <v>1694448153.5</v>
      </c>
      <c r="FR540">
        <v>1694448160</v>
      </c>
      <c r="FS540">
        <v>7</v>
      </c>
      <c r="FT540">
        <v>0.018</v>
      </c>
      <c r="FU540">
        <v>0.03</v>
      </c>
      <c r="FV540">
        <v>-26.277</v>
      </c>
      <c r="FW540">
        <v>-3.759</v>
      </c>
      <c r="FX540">
        <v>420</v>
      </c>
      <c r="FY540">
        <v>21</v>
      </c>
      <c r="FZ540">
        <v>0.18</v>
      </c>
      <c r="GA540">
        <v>0.04</v>
      </c>
      <c r="GB540">
        <v>-78.52027</v>
      </c>
      <c r="GC540">
        <v>-10.93649380863021</v>
      </c>
      <c r="GD540">
        <v>1.056685030934005</v>
      </c>
      <c r="GE540">
        <v>0</v>
      </c>
      <c r="GF540">
        <v>6.55370825</v>
      </c>
      <c r="GG540">
        <v>-1.093827354596614</v>
      </c>
      <c r="GH540">
        <v>0.107218450951492</v>
      </c>
      <c r="GI540">
        <v>0</v>
      </c>
      <c r="GJ540">
        <v>0</v>
      </c>
      <c r="GK540">
        <v>2</v>
      </c>
      <c r="GL540" t="s">
        <v>771</v>
      </c>
      <c r="GM540">
        <v>3.10488</v>
      </c>
      <c r="GN540">
        <v>2.75776</v>
      </c>
      <c r="GO540">
        <v>0.107267</v>
      </c>
      <c r="GP540">
        <v>0.113125</v>
      </c>
      <c r="GQ540">
        <v>0.116907</v>
      </c>
      <c r="GR540">
        <v>0.08839660000000001</v>
      </c>
      <c r="GS540">
        <v>22443.4</v>
      </c>
      <c r="GT540">
        <v>20993.4</v>
      </c>
      <c r="GU540">
        <v>25725</v>
      </c>
      <c r="GV540">
        <v>24046.7</v>
      </c>
      <c r="GW540">
        <v>36535.1</v>
      </c>
      <c r="GX540">
        <v>32131.3</v>
      </c>
      <c r="GY540">
        <v>45024.6</v>
      </c>
      <c r="GZ540">
        <v>38125</v>
      </c>
      <c r="HA540">
        <v>1.73625</v>
      </c>
      <c r="HB540">
        <v>1.59962</v>
      </c>
      <c r="HC540">
        <v>-0.0807196</v>
      </c>
      <c r="HD540">
        <v>0</v>
      </c>
      <c r="HE540">
        <v>32.7352</v>
      </c>
      <c r="HF540">
        <v>999.9</v>
      </c>
      <c r="HG540">
        <v>45.2</v>
      </c>
      <c r="HH540">
        <v>32.5</v>
      </c>
      <c r="HI540">
        <v>26.3203</v>
      </c>
      <c r="HJ540">
        <v>61.6253</v>
      </c>
      <c r="HK540">
        <v>23.6418</v>
      </c>
      <c r="HL540">
        <v>1</v>
      </c>
      <c r="HM540">
        <v>1.51422</v>
      </c>
      <c r="HN540">
        <v>9.28105</v>
      </c>
      <c r="HO540">
        <v>20.0664</v>
      </c>
      <c r="HP540">
        <v>5.20531</v>
      </c>
      <c r="HQ540">
        <v>11.992</v>
      </c>
      <c r="HR540">
        <v>4.9599</v>
      </c>
      <c r="HS540">
        <v>3.27435</v>
      </c>
      <c r="HT540">
        <v>9999</v>
      </c>
      <c r="HU540">
        <v>9999</v>
      </c>
      <c r="HV540">
        <v>9999</v>
      </c>
      <c r="HW540">
        <v>165.2</v>
      </c>
      <c r="HX540">
        <v>1.86375</v>
      </c>
      <c r="HY540">
        <v>1.85981</v>
      </c>
      <c r="HZ540">
        <v>1.85806</v>
      </c>
      <c r="IA540">
        <v>1.85945</v>
      </c>
      <c r="IB540">
        <v>1.85959</v>
      </c>
      <c r="IC540">
        <v>1.85806</v>
      </c>
      <c r="ID540">
        <v>1.85715</v>
      </c>
      <c r="IE540">
        <v>1.85211</v>
      </c>
      <c r="IF540">
        <v>0</v>
      </c>
      <c r="IG540">
        <v>0</v>
      </c>
      <c r="IH540">
        <v>0</v>
      </c>
      <c r="II540">
        <v>0</v>
      </c>
      <c r="IJ540" t="s">
        <v>433</v>
      </c>
      <c r="IK540" t="s">
        <v>434</v>
      </c>
      <c r="IL540" t="s">
        <v>435</v>
      </c>
      <c r="IM540" t="s">
        <v>435</v>
      </c>
      <c r="IN540" t="s">
        <v>435</v>
      </c>
      <c r="IO540" t="s">
        <v>435</v>
      </c>
      <c r="IP540">
        <v>0</v>
      </c>
      <c r="IQ540">
        <v>100</v>
      </c>
      <c r="IR540">
        <v>100</v>
      </c>
      <c r="IS540">
        <v>-29.572</v>
      </c>
      <c r="IT540">
        <v>-3.8957</v>
      </c>
      <c r="IU540">
        <v>-16.5905</v>
      </c>
      <c r="IV540">
        <v>-0.025043</v>
      </c>
      <c r="IW540">
        <v>8.203140000000001E-06</v>
      </c>
      <c r="IX540">
        <v>-1.60171E-09</v>
      </c>
      <c r="IY540">
        <v>-3.895706883713562</v>
      </c>
      <c r="IZ540">
        <v>0</v>
      </c>
      <c r="JA540">
        <v>0</v>
      </c>
      <c r="JB540">
        <v>0</v>
      </c>
      <c r="JC540">
        <v>4</v>
      </c>
      <c r="JD540">
        <v>1967</v>
      </c>
      <c r="JE540">
        <v>1</v>
      </c>
      <c r="JF540">
        <v>28</v>
      </c>
      <c r="JG540">
        <v>48.8</v>
      </c>
      <c r="JH540">
        <v>48.7</v>
      </c>
      <c r="JI540">
        <v>1.78711</v>
      </c>
      <c r="JJ540">
        <v>2.63794</v>
      </c>
      <c r="JK540">
        <v>1.49658</v>
      </c>
      <c r="JL540">
        <v>2.3999</v>
      </c>
      <c r="JM540">
        <v>1.54907</v>
      </c>
      <c r="JN540">
        <v>2.46094</v>
      </c>
      <c r="JO540">
        <v>35.1516</v>
      </c>
      <c r="JP540">
        <v>13.8518</v>
      </c>
      <c r="JQ540">
        <v>18</v>
      </c>
      <c r="JR540">
        <v>500.369</v>
      </c>
      <c r="JS540">
        <v>420.835</v>
      </c>
      <c r="JT540">
        <v>25.4597</v>
      </c>
      <c r="JU540">
        <v>44.2143</v>
      </c>
      <c r="JV540">
        <v>30.0007</v>
      </c>
      <c r="JW540">
        <v>43.8583</v>
      </c>
      <c r="JX540">
        <v>43.6788</v>
      </c>
      <c r="JY540">
        <v>35.9932</v>
      </c>
      <c r="JZ540">
        <v>2.95544</v>
      </c>
      <c r="KA540">
        <v>40.3314</v>
      </c>
      <c r="KB540">
        <v>19.9695</v>
      </c>
      <c r="KC540">
        <v>708.429</v>
      </c>
      <c r="KD540">
        <v>20.7545</v>
      </c>
      <c r="KE540">
        <v>98.36060000000001</v>
      </c>
      <c r="KF540">
        <v>91.86790000000001</v>
      </c>
    </row>
    <row r="541" spans="1:292">
      <c r="A541">
        <v>523</v>
      </c>
      <c r="B541">
        <v>1694451089</v>
      </c>
      <c r="C541">
        <v>17008.5</v>
      </c>
      <c r="D541" t="s">
        <v>1490</v>
      </c>
      <c r="E541" t="s">
        <v>1491</v>
      </c>
      <c r="F541">
        <v>5</v>
      </c>
      <c r="G541" t="s">
        <v>1406</v>
      </c>
      <c r="H541">
        <v>1694451081.214286</v>
      </c>
      <c r="I541">
        <f>(J541)/1000</f>
        <v>0</v>
      </c>
      <c r="J541">
        <f>IF(DO541, AM541, AG541)</f>
        <v>0</v>
      </c>
      <c r="K541">
        <f>IF(DO541, AH541, AF541)</f>
        <v>0</v>
      </c>
      <c r="L541">
        <f>DQ541 - IF(AT541&gt;1, K541*DK541*100.0/(AV541*EE541), 0)</f>
        <v>0</v>
      </c>
      <c r="M541">
        <f>((S541-I541/2)*L541-K541)/(S541+I541/2)</f>
        <v>0</v>
      </c>
      <c r="N541">
        <f>M541*(DX541+DY541)/1000.0</f>
        <v>0</v>
      </c>
      <c r="O541">
        <f>(DQ541 - IF(AT541&gt;1, K541*DK541*100.0/(AV541*EE541), 0))*(DX541+DY541)/1000.0</f>
        <v>0</v>
      </c>
      <c r="P541">
        <f>2.0/((1/R541-1/Q541)+SIGN(R541)*SQRT((1/R541-1/Q541)*(1/R541-1/Q541) + 4*DL541/((DL541+1)*(DL541+1))*(2*1/R541*1/Q541-1/Q541*1/Q541)))</f>
        <v>0</v>
      </c>
      <c r="Q541">
        <f>IF(LEFT(DM541,1)&lt;&gt;"0",IF(LEFT(DM541,1)="1",3.0,DN541),$D$5+$E$5*(EE541*DX541/($K$5*1000))+$F$5*(EE541*DX541/($K$5*1000))*MAX(MIN(DK541,$J$5),$I$5)*MAX(MIN(DK541,$J$5),$I$5)+$G$5*MAX(MIN(DK541,$J$5),$I$5)*(EE541*DX541/($K$5*1000))+$H$5*(EE541*DX541/($K$5*1000))*(EE541*DX541/($K$5*1000)))</f>
        <v>0</v>
      </c>
      <c r="R541">
        <f>I541*(1000-(1000*0.61365*exp(17.502*V541/(240.97+V541))/(DX541+DY541)+DS541)/2)/(1000*0.61365*exp(17.502*V541/(240.97+V541))/(DX541+DY541)-DS541)</f>
        <v>0</v>
      </c>
      <c r="S541">
        <f>1/((DL541+1)/(P541/1.6)+1/(Q541/1.37)) + DL541/((DL541+1)/(P541/1.6) + DL541/(Q541/1.37))</f>
        <v>0</v>
      </c>
      <c r="T541">
        <f>(DG541*DJ541)</f>
        <v>0</v>
      </c>
      <c r="U541">
        <f>(DZ541+(T541+2*0.95*5.67E-8*(((DZ541+$B$9)+273)^4-(DZ541+273)^4)-44100*I541)/(1.84*29.3*Q541+8*0.95*5.67E-8*(DZ541+273)^3))</f>
        <v>0</v>
      </c>
      <c r="V541">
        <f>($C$9*EA541+$D$9*EB541+$E$9*U541)</f>
        <v>0</v>
      </c>
      <c r="W541">
        <f>0.61365*exp(17.502*V541/(240.97+V541))</f>
        <v>0</v>
      </c>
      <c r="X541">
        <f>(Y541/Z541*100)</f>
        <v>0</v>
      </c>
      <c r="Y541">
        <f>DS541*(DX541+DY541)/1000</f>
        <v>0</v>
      </c>
      <c r="Z541">
        <f>0.61365*exp(17.502*DZ541/(240.97+DZ541))</f>
        <v>0</v>
      </c>
      <c r="AA541">
        <f>(W541-DS541*(DX541+DY541)/1000)</f>
        <v>0</v>
      </c>
      <c r="AB541">
        <f>(-I541*44100)</f>
        <v>0</v>
      </c>
      <c r="AC541">
        <f>2*29.3*Q541*0.92*(DZ541-V541)</f>
        <v>0</v>
      </c>
      <c r="AD541">
        <f>2*0.95*5.67E-8*(((DZ541+$B$9)+273)^4-(V541+273)^4)</f>
        <v>0</v>
      </c>
      <c r="AE541">
        <f>T541+AD541+AB541+AC541</f>
        <v>0</v>
      </c>
      <c r="AF541">
        <f>DW541*AT541*(DR541-DQ541*(1000-AT541*DT541)/(1000-AT541*DS541))/(100*DK541)</f>
        <v>0</v>
      </c>
      <c r="AG541">
        <f>1000*DW541*AT541*(DS541-DT541)/(100*DK541*(1000-AT541*DS541))</f>
        <v>0</v>
      </c>
      <c r="AH541">
        <f>(AI541 - AJ541 - DX541*1E3/(8.314*(DZ541+273.15)) * AL541/DW541 * AK541) * DW541/(100*DK541) * (1000 - DT541)/1000</f>
        <v>0</v>
      </c>
      <c r="AI541">
        <v>705.9474525870569</v>
      </c>
      <c r="AJ541">
        <v>635.0699696969695</v>
      </c>
      <c r="AK541">
        <v>3.185060966898273</v>
      </c>
      <c r="AL541">
        <v>66.03440278671772</v>
      </c>
      <c r="AM541">
        <f>(AO541 - AN541 + DX541*1E3/(8.314*(DZ541+273.15)) * AQ541/DW541 * AP541) * DW541/(100*DK541) * 1000/(1000 - AO541)</f>
        <v>0</v>
      </c>
      <c r="AN541">
        <v>20.50371175693055</v>
      </c>
      <c r="AO541">
        <v>26.84047575757576</v>
      </c>
      <c r="AP541">
        <v>-0.0003331049000220842</v>
      </c>
      <c r="AQ541">
        <v>102.5964003411266</v>
      </c>
      <c r="AR541">
        <v>0</v>
      </c>
      <c r="AS541">
        <v>0</v>
      </c>
      <c r="AT541">
        <f>IF(AR541*$H$15&gt;=AV541,1.0,(AV541/(AV541-AR541*$H$15)))</f>
        <v>0</v>
      </c>
      <c r="AU541">
        <f>(AT541-1)*100</f>
        <v>0</v>
      </c>
      <c r="AV541">
        <f>MAX(0,($B$15+$C$15*EE541)/(1+$D$15*EE541)*DX541/(DZ541+273)*$E$15)</f>
        <v>0</v>
      </c>
      <c r="AW541" t="s">
        <v>429</v>
      </c>
      <c r="AX541" t="s">
        <v>429</v>
      </c>
      <c r="AY541">
        <v>0</v>
      </c>
      <c r="AZ541">
        <v>0</v>
      </c>
      <c r="BA541">
        <f>1-AY541/AZ541</f>
        <v>0</v>
      </c>
      <c r="BB541">
        <v>0</v>
      </c>
      <c r="BC541" t="s">
        <v>429</v>
      </c>
      <c r="BD541" t="s">
        <v>429</v>
      </c>
      <c r="BE541">
        <v>0</v>
      </c>
      <c r="BF541">
        <v>0</v>
      </c>
      <c r="BG541">
        <f>1-BE541/BF541</f>
        <v>0</v>
      </c>
      <c r="BH541">
        <v>0.5</v>
      </c>
      <c r="BI541">
        <f>DH541</f>
        <v>0</v>
      </c>
      <c r="BJ541">
        <f>K541</f>
        <v>0</v>
      </c>
      <c r="BK541">
        <f>BG541*BH541*BI541</f>
        <v>0</v>
      </c>
      <c r="BL541">
        <f>(BJ541-BB541)/BI541</f>
        <v>0</v>
      </c>
      <c r="BM541">
        <f>(AZ541-BF541)/BF541</f>
        <v>0</v>
      </c>
      <c r="BN541">
        <f>AY541/(BA541+AY541/BF541)</f>
        <v>0</v>
      </c>
      <c r="BO541" t="s">
        <v>429</v>
      </c>
      <c r="BP541">
        <v>0</v>
      </c>
      <c r="BQ541">
        <f>IF(BP541&lt;&gt;0, BP541, BN541)</f>
        <v>0</v>
      </c>
      <c r="BR541">
        <f>1-BQ541/BF541</f>
        <v>0</v>
      </c>
      <c r="BS541">
        <f>(BF541-BE541)/(BF541-BQ541)</f>
        <v>0</v>
      </c>
      <c r="BT541">
        <f>(AZ541-BF541)/(AZ541-BQ541)</f>
        <v>0</v>
      </c>
      <c r="BU541">
        <f>(BF541-BE541)/(BF541-AY541)</f>
        <v>0</v>
      </c>
      <c r="BV541">
        <f>(AZ541-BF541)/(AZ541-AY541)</f>
        <v>0</v>
      </c>
      <c r="BW541">
        <f>(BS541*BQ541/BE541)</f>
        <v>0</v>
      </c>
      <c r="BX541">
        <f>(1-BW541)</f>
        <v>0</v>
      </c>
      <c r="DG541">
        <f>$B$13*EF541+$C$13*EG541+$F$13*ER541*(1-EU541)</f>
        <v>0</v>
      </c>
      <c r="DH541">
        <f>DG541*DI541</f>
        <v>0</v>
      </c>
      <c r="DI541">
        <f>($B$13*$D$11+$C$13*$D$11+$F$13*((FE541+EW541)/MAX(FE541+EW541+FF541, 0.1)*$I$11+FF541/MAX(FE541+EW541+FF541, 0.1)*$J$11))/($B$13+$C$13+$F$13)</f>
        <v>0</v>
      </c>
      <c r="DJ541">
        <f>($B$13*$K$11+$C$13*$K$11+$F$13*((FE541+EW541)/MAX(FE541+EW541+FF541, 0.1)*$P$11+FF541/MAX(FE541+EW541+FF541, 0.1)*$Q$11))/($B$13+$C$13+$F$13)</f>
        <v>0</v>
      </c>
      <c r="DK541">
        <v>4.8</v>
      </c>
      <c r="DL541">
        <v>0.5</v>
      </c>
      <c r="DM541" t="s">
        <v>430</v>
      </c>
      <c r="DN541">
        <v>2</v>
      </c>
      <c r="DO541" t="b">
        <v>1</v>
      </c>
      <c r="DP541">
        <v>1694451081.214286</v>
      </c>
      <c r="DQ541">
        <v>595.1365714285714</v>
      </c>
      <c r="DR541">
        <v>674.9255357142857</v>
      </c>
      <c r="DS541">
        <v>26.85337857142857</v>
      </c>
      <c r="DT541">
        <v>20.43951428571429</v>
      </c>
      <c r="DU541">
        <v>624.55725</v>
      </c>
      <c r="DV541">
        <v>30.74908214285714</v>
      </c>
      <c r="DW541">
        <v>499.9956785714286</v>
      </c>
      <c r="DX541">
        <v>84.35601785714285</v>
      </c>
      <c r="DY541">
        <v>0.09992918214285715</v>
      </c>
      <c r="DZ541">
        <v>31.26963928571428</v>
      </c>
      <c r="EA541">
        <v>31.41255714285714</v>
      </c>
      <c r="EB541">
        <v>999.9000000000002</v>
      </c>
      <c r="EC541">
        <v>0</v>
      </c>
      <c r="ED541">
        <v>0</v>
      </c>
      <c r="EE541">
        <v>10003.30321428571</v>
      </c>
      <c r="EF541">
        <v>0</v>
      </c>
      <c r="EG541">
        <v>1897.3075</v>
      </c>
      <c r="EH541">
        <v>-79.78888214285715</v>
      </c>
      <c r="EI541">
        <v>611.5590714285714</v>
      </c>
      <c r="EJ541">
        <v>689.0093928571429</v>
      </c>
      <c r="EK541">
        <v>6.41386642857143</v>
      </c>
      <c r="EL541">
        <v>674.9255357142857</v>
      </c>
      <c r="EM541">
        <v>20.43951428571429</v>
      </c>
      <c r="EN541">
        <v>2.265242857142857</v>
      </c>
      <c r="EO541">
        <v>1.724195714285714</v>
      </c>
      <c r="EP541">
        <v>19.43134642857143</v>
      </c>
      <c r="EQ541">
        <v>15.11592857142857</v>
      </c>
      <c r="ER541">
        <v>2000.030357142857</v>
      </c>
      <c r="ES541">
        <v>0.9800066785714286</v>
      </c>
      <c r="ET541">
        <v>0.01999361785714286</v>
      </c>
      <c r="EU541">
        <v>0</v>
      </c>
      <c r="EV541">
        <v>715.0902500000001</v>
      </c>
      <c r="EW541">
        <v>5.00078</v>
      </c>
      <c r="EX541">
        <v>16504.95714285714</v>
      </c>
      <c r="EY541">
        <v>16379.91428571429</v>
      </c>
      <c r="EZ541">
        <v>50.30121428571427</v>
      </c>
      <c r="FA541">
        <v>51.78321428571428</v>
      </c>
      <c r="FB541">
        <v>50.53757142857141</v>
      </c>
      <c r="FC541">
        <v>50.96403571428571</v>
      </c>
      <c r="FD541">
        <v>50.62032142857142</v>
      </c>
      <c r="FE541">
        <v>1955.140357142858</v>
      </c>
      <c r="FF541">
        <v>39.89000000000001</v>
      </c>
      <c r="FG541">
        <v>0</v>
      </c>
      <c r="FH541">
        <v>1694451089.7</v>
      </c>
      <c r="FI541">
        <v>0</v>
      </c>
      <c r="FJ541">
        <v>715.0264615384615</v>
      </c>
      <c r="FK541">
        <v>-1.433435899874394</v>
      </c>
      <c r="FL541">
        <v>34.04444442967305</v>
      </c>
      <c r="FM541">
        <v>16504.92307692308</v>
      </c>
      <c r="FN541">
        <v>15</v>
      </c>
      <c r="FO541">
        <v>1694448160</v>
      </c>
      <c r="FP541" t="s">
        <v>1407</v>
      </c>
      <c r="FQ541">
        <v>1694448153.5</v>
      </c>
      <c r="FR541">
        <v>1694448160</v>
      </c>
      <c r="FS541">
        <v>7</v>
      </c>
      <c r="FT541">
        <v>0.018</v>
      </c>
      <c r="FU541">
        <v>0.03</v>
      </c>
      <c r="FV541">
        <v>-26.277</v>
      </c>
      <c r="FW541">
        <v>-3.759</v>
      </c>
      <c r="FX541">
        <v>420</v>
      </c>
      <c r="FY541">
        <v>21</v>
      </c>
      <c r="FZ541">
        <v>0.18</v>
      </c>
      <c r="GA541">
        <v>0.04</v>
      </c>
      <c r="GB541">
        <v>-79.36606585365854</v>
      </c>
      <c r="GC541">
        <v>-8.75272055749155</v>
      </c>
      <c r="GD541">
        <v>0.8699857900745209</v>
      </c>
      <c r="GE541">
        <v>0</v>
      </c>
      <c r="GF541">
        <v>6.469268048780489</v>
      </c>
      <c r="GG541">
        <v>-1.096054912891992</v>
      </c>
      <c r="GH541">
        <v>0.1099974632572134</v>
      </c>
      <c r="GI541">
        <v>0</v>
      </c>
      <c r="GJ541">
        <v>0</v>
      </c>
      <c r="GK541">
        <v>2</v>
      </c>
      <c r="GL541" t="s">
        <v>771</v>
      </c>
      <c r="GM541">
        <v>3.10486</v>
      </c>
      <c r="GN541">
        <v>2.75799</v>
      </c>
      <c r="GO541">
        <v>0.109138</v>
      </c>
      <c r="GP541">
        <v>0.114978</v>
      </c>
      <c r="GQ541">
        <v>0.116873</v>
      </c>
      <c r="GR541">
        <v>0.0884834</v>
      </c>
      <c r="GS541">
        <v>22395.9</v>
      </c>
      <c r="GT541">
        <v>20949.1</v>
      </c>
      <c r="GU541">
        <v>25724.5</v>
      </c>
      <c r="GV541">
        <v>24046.2</v>
      </c>
      <c r="GW541">
        <v>36536.1</v>
      </c>
      <c r="GX541">
        <v>32128</v>
      </c>
      <c r="GY541">
        <v>45023.8</v>
      </c>
      <c r="GZ541">
        <v>38124.4</v>
      </c>
      <c r="HA541">
        <v>1.73635</v>
      </c>
      <c r="HB541">
        <v>1.59967</v>
      </c>
      <c r="HC541">
        <v>-0.0789613</v>
      </c>
      <c r="HD541">
        <v>0</v>
      </c>
      <c r="HE541">
        <v>32.74</v>
      </c>
      <c r="HF541">
        <v>999.9</v>
      </c>
      <c r="HG541">
        <v>45.2</v>
      </c>
      <c r="HH541">
        <v>32.5</v>
      </c>
      <c r="HI541">
        <v>26.3187</v>
      </c>
      <c r="HJ541">
        <v>61.4853</v>
      </c>
      <c r="HK541">
        <v>23.7019</v>
      </c>
      <c r="HL541">
        <v>1</v>
      </c>
      <c r="HM541">
        <v>1.51473</v>
      </c>
      <c r="HN541">
        <v>9.28105</v>
      </c>
      <c r="HO541">
        <v>20.0665</v>
      </c>
      <c r="HP541">
        <v>5.20486</v>
      </c>
      <c r="HQ541">
        <v>11.992</v>
      </c>
      <c r="HR541">
        <v>4.95955</v>
      </c>
      <c r="HS541">
        <v>3.27428</v>
      </c>
      <c r="HT541">
        <v>9999</v>
      </c>
      <c r="HU541">
        <v>9999</v>
      </c>
      <c r="HV541">
        <v>9999</v>
      </c>
      <c r="HW541">
        <v>165.2</v>
      </c>
      <c r="HX541">
        <v>1.86372</v>
      </c>
      <c r="HY541">
        <v>1.85979</v>
      </c>
      <c r="HZ541">
        <v>1.85806</v>
      </c>
      <c r="IA541">
        <v>1.85945</v>
      </c>
      <c r="IB541">
        <v>1.85959</v>
      </c>
      <c r="IC541">
        <v>1.85806</v>
      </c>
      <c r="ID541">
        <v>1.85715</v>
      </c>
      <c r="IE541">
        <v>1.85211</v>
      </c>
      <c r="IF541">
        <v>0</v>
      </c>
      <c r="IG541">
        <v>0</v>
      </c>
      <c r="IH541">
        <v>0</v>
      </c>
      <c r="II541">
        <v>0</v>
      </c>
      <c r="IJ541" t="s">
        <v>433</v>
      </c>
      <c r="IK541" t="s">
        <v>434</v>
      </c>
      <c r="IL541" t="s">
        <v>435</v>
      </c>
      <c r="IM541" t="s">
        <v>435</v>
      </c>
      <c r="IN541" t="s">
        <v>435</v>
      </c>
      <c r="IO541" t="s">
        <v>435</v>
      </c>
      <c r="IP541">
        <v>0</v>
      </c>
      <c r="IQ541">
        <v>100</v>
      </c>
      <c r="IR541">
        <v>100</v>
      </c>
      <c r="IS541">
        <v>-29.833</v>
      </c>
      <c r="IT541">
        <v>-3.8957</v>
      </c>
      <c r="IU541">
        <v>-16.5905</v>
      </c>
      <c r="IV541">
        <v>-0.025043</v>
      </c>
      <c r="IW541">
        <v>8.203140000000001E-06</v>
      </c>
      <c r="IX541">
        <v>-1.60171E-09</v>
      </c>
      <c r="IY541">
        <v>-3.895706883713562</v>
      </c>
      <c r="IZ541">
        <v>0</v>
      </c>
      <c r="JA541">
        <v>0</v>
      </c>
      <c r="JB541">
        <v>0</v>
      </c>
      <c r="JC541">
        <v>4</v>
      </c>
      <c r="JD541">
        <v>1967</v>
      </c>
      <c r="JE541">
        <v>1</v>
      </c>
      <c r="JF541">
        <v>28</v>
      </c>
      <c r="JG541">
        <v>48.9</v>
      </c>
      <c r="JH541">
        <v>48.8</v>
      </c>
      <c r="JI541">
        <v>1.82129</v>
      </c>
      <c r="JJ541">
        <v>2.64526</v>
      </c>
      <c r="JK541">
        <v>1.49658</v>
      </c>
      <c r="JL541">
        <v>2.3999</v>
      </c>
      <c r="JM541">
        <v>1.54907</v>
      </c>
      <c r="JN541">
        <v>2.36206</v>
      </c>
      <c r="JO541">
        <v>35.1516</v>
      </c>
      <c r="JP541">
        <v>13.8343</v>
      </c>
      <c r="JQ541">
        <v>18</v>
      </c>
      <c r="JR541">
        <v>500.463</v>
      </c>
      <c r="JS541">
        <v>420.892</v>
      </c>
      <c r="JT541">
        <v>25.4672</v>
      </c>
      <c r="JU541">
        <v>44.2202</v>
      </c>
      <c r="JV541">
        <v>30.0006</v>
      </c>
      <c r="JW541">
        <v>43.8629</v>
      </c>
      <c r="JX541">
        <v>43.6833</v>
      </c>
      <c r="JY541">
        <v>36.6323</v>
      </c>
      <c r="JZ541">
        <v>2.0621</v>
      </c>
      <c r="KA541">
        <v>40.3314</v>
      </c>
      <c r="KB541">
        <v>19.9514</v>
      </c>
      <c r="KC541">
        <v>721.798</v>
      </c>
      <c r="KD541">
        <v>20.8495</v>
      </c>
      <c r="KE541">
        <v>98.3587</v>
      </c>
      <c r="KF541">
        <v>91.8664</v>
      </c>
    </row>
    <row r="542" spans="1:292">
      <c r="A542">
        <v>524</v>
      </c>
      <c r="B542">
        <v>1694451094</v>
      </c>
      <c r="C542">
        <v>17013.5</v>
      </c>
      <c r="D542" t="s">
        <v>1492</v>
      </c>
      <c r="E542" t="s">
        <v>1493</v>
      </c>
      <c r="F542">
        <v>5</v>
      </c>
      <c r="G542" t="s">
        <v>1406</v>
      </c>
      <c r="H542">
        <v>1694451086.5</v>
      </c>
      <c r="I542">
        <f>(J542)/1000</f>
        <v>0</v>
      </c>
      <c r="J542">
        <f>IF(DO542, AM542, AG542)</f>
        <v>0</v>
      </c>
      <c r="K542">
        <f>IF(DO542, AH542, AF542)</f>
        <v>0</v>
      </c>
      <c r="L542">
        <f>DQ542 - IF(AT542&gt;1, K542*DK542*100.0/(AV542*EE542), 0)</f>
        <v>0</v>
      </c>
      <c r="M542">
        <f>((S542-I542/2)*L542-K542)/(S542+I542/2)</f>
        <v>0</v>
      </c>
      <c r="N542">
        <f>M542*(DX542+DY542)/1000.0</f>
        <v>0</v>
      </c>
      <c r="O542">
        <f>(DQ542 - IF(AT542&gt;1, K542*DK542*100.0/(AV542*EE542), 0))*(DX542+DY542)/1000.0</f>
        <v>0</v>
      </c>
      <c r="P542">
        <f>2.0/((1/R542-1/Q542)+SIGN(R542)*SQRT((1/R542-1/Q542)*(1/R542-1/Q542) + 4*DL542/((DL542+1)*(DL542+1))*(2*1/R542*1/Q542-1/Q542*1/Q542)))</f>
        <v>0</v>
      </c>
      <c r="Q542">
        <f>IF(LEFT(DM542,1)&lt;&gt;"0",IF(LEFT(DM542,1)="1",3.0,DN542),$D$5+$E$5*(EE542*DX542/($K$5*1000))+$F$5*(EE542*DX542/($K$5*1000))*MAX(MIN(DK542,$J$5),$I$5)*MAX(MIN(DK542,$J$5),$I$5)+$G$5*MAX(MIN(DK542,$J$5),$I$5)*(EE542*DX542/($K$5*1000))+$H$5*(EE542*DX542/($K$5*1000))*(EE542*DX542/($K$5*1000)))</f>
        <v>0</v>
      </c>
      <c r="R542">
        <f>I542*(1000-(1000*0.61365*exp(17.502*V542/(240.97+V542))/(DX542+DY542)+DS542)/2)/(1000*0.61365*exp(17.502*V542/(240.97+V542))/(DX542+DY542)-DS542)</f>
        <v>0</v>
      </c>
      <c r="S542">
        <f>1/((DL542+1)/(P542/1.6)+1/(Q542/1.37)) + DL542/((DL542+1)/(P542/1.6) + DL542/(Q542/1.37))</f>
        <v>0</v>
      </c>
      <c r="T542">
        <f>(DG542*DJ542)</f>
        <v>0</v>
      </c>
      <c r="U542">
        <f>(DZ542+(T542+2*0.95*5.67E-8*(((DZ542+$B$9)+273)^4-(DZ542+273)^4)-44100*I542)/(1.84*29.3*Q542+8*0.95*5.67E-8*(DZ542+273)^3))</f>
        <v>0</v>
      </c>
      <c r="V542">
        <f>($C$9*EA542+$D$9*EB542+$E$9*U542)</f>
        <v>0</v>
      </c>
      <c r="W542">
        <f>0.61365*exp(17.502*V542/(240.97+V542))</f>
        <v>0</v>
      </c>
      <c r="X542">
        <f>(Y542/Z542*100)</f>
        <v>0</v>
      </c>
      <c r="Y542">
        <f>DS542*(DX542+DY542)/1000</f>
        <v>0</v>
      </c>
      <c r="Z542">
        <f>0.61365*exp(17.502*DZ542/(240.97+DZ542))</f>
        <v>0</v>
      </c>
      <c r="AA542">
        <f>(W542-DS542*(DX542+DY542)/1000)</f>
        <v>0</v>
      </c>
      <c r="AB542">
        <f>(-I542*44100)</f>
        <v>0</v>
      </c>
      <c r="AC542">
        <f>2*29.3*Q542*0.92*(DZ542-V542)</f>
        <v>0</v>
      </c>
      <c r="AD542">
        <f>2*0.95*5.67E-8*(((DZ542+$B$9)+273)^4-(V542+273)^4)</f>
        <v>0</v>
      </c>
      <c r="AE542">
        <f>T542+AD542+AB542+AC542</f>
        <v>0</v>
      </c>
      <c r="AF542">
        <f>DW542*AT542*(DR542-DQ542*(1000-AT542*DT542)/(1000-AT542*DS542))/(100*DK542)</f>
        <v>0</v>
      </c>
      <c r="AG542">
        <f>1000*DW542*AT542*(DS542-DT542)/(100*DK542*(1000-AT542*DS542))</f>
        <v>0</v>
      </c>
      <c r="AH542">
        <f>(AI542 - AJ542 - DX542*1E3/(8.314*(DZ542+273.15)) * AL542/DW542 * AK542) * DW542/(100*DK542) * (1000 - DT542)/1000</f>
        <v>0</v>
      </c>
      <c r="AI542">
        <v>722.7483743558748</v>
      </c>
      <c r="AJ542">
        <v>651.2342545454545</v>
      </c>
      <c r="AK542">
        <v>3.241590306754528</v>
      </c>
      <c r="AL542">
        <v>66.03440278671772</v>
      </c>
      <c r="AM542">
        <f>(AO542 - AN542 + DX542*1E3/(8.314*(DZ542+273.15)) * AQ542/DW542 * AP542) * DW542/(100*DK542) * 1000/(1000 - AO542)</f>
        <v>0</v>
      </c>
      <c r="AN542">
        <v>20.51675531005257</v>
      </c>
      <c r="AO542">
        <v>26.81176848484847</v>
      </c>
      <c r="AP542">
        <v>-0.0005482342962063835</v>
      </c>
      <c r="AQ542">
        <v>102.5964003411266</v>
      </c>
      <c r="AR542">
        <v>0</v>
      </c>
      <c r="AS542">
        <v>0</v>
      </c>
      <c r="AT542">
        <f>IF(AR542*$H$15&gt;=AV542,1.0,(AV542/(AV542-AR542*$H$15)))</f>
        <v>0</v>
      </c>
      <c r="AU542">
        <f>(AT542-1)*100</f>
        <v>0</v>
      </c>
      <c r="AV542">
        <f>MAX(0,($B$15+$C$15*EE542)/(1+$D$15*EE542)*DX542/(DZ542+273)*$E$15)</f>
        <v>0</v>
      </c>
      <c r="AW542" t="s">
        <v>429</v>
      </c>
      <c r="AX542" t="s">
        <v>429</v>
      </c>
      <c r="AY542">
        <v>0</v>
      </c>
      <c r="AZ542">
        <v>0</v>
      </c>
      <c r="BA542">
        <f>1-AY542/AZ542</f>
        <v>0</v>
      </c>
      <c r="BB542">
        <v>0</v>
      </c>
      <c r="BC542" t="s">
        <v>429</v>
      </c>
      <c r="BD542" t="s">
        <v>429</v>
      </c>
      <c r="BE542">
        <v>0</v>
      </c>
      <c r="BF542">
        <v>0</v>
      </c>
      <c r="BG542">
        <f>1-BE542/BF542</f>
        <v>0</v>
      </c>
      <c r="BH542">
        <v>0.5</v>
      </c>
      <c r="BI542">
        <f>DH542</f>
        <v>0</v>
      </c>
      <c r="BJ542">
        <f>K542</f>
        <v>0</v>
      </c>
      <c r="BK542">
        <f>BG542*BH542*BI542</f>
        <v>0</v>
      </c>
      <c r="BL542">
        <f>(BJ542-BB542)/BI542</f>
        <v>0</v>
      </c>
      <c r="BM542">
        <f>(AZ542-BF542)/BF542</f>
        <v>0</v>
      </c>
      <c r="BN542">
        <f>AY542/(BA542+AY542/BF542)</f>
        <v>0</v>
      </c>
      <c r="BO542" t="s">
        <v>429</v>
      </c>
      <c r="BP542">
        <v>0</v>
      </c>
      <c r="BQ542">
        <f>IF(BP542&lt;&gt;0, BP542, BN542)</f>
        <v>0</v>
      </c>
      <c r="BR542">
        <f>1-BQ542/BF542</f>
        <v>0</v>
      </c>
      <c r="BS542">
        <f>(BF542-BE542)/(BF542-BQ542)</f>
        <v>0</v>
      </c>
      <c r="BT542">
        <f>(AZ542-BF542)/(AZ542-BQ542)</f>
        <v>0</v>
      </c>
      <c r="BU542">
        <f>(BF542-BE542)/(BF542-AY542)</f>
        <v>0</v>
      </c>
      <c r="BV542">
        <f>(AZ542-BF542)/(AZ542-AY542)</f>
        <v>0</v>
      </c>
      <c r="BW542">
        <f>(BS542*BQ542/BE542)</f>
        <v>0</v>
      </c>
      <c r="BX542">
        <f>(1-BW542)</f>
        <v>0</v>
      </c>
      <c r="DG542">
        <f>$B$13*EF542+$C$13*EG542+$F$13*ER542*(1-EU542)</f>
        <v>0</v>
      </c>
      <c r="DH542">
        <f>DG542*DI542</f>
        <v>0</v>
      </c>
      <c r="DI542">
        <f>($B$13*$D$11+$C$13*$D$11+$F$13*((FE542+EW542)/MAX(FE542+EW542+FF542, 0.1)*$I$11+FF542/MAX(FE542+EW542+FF542, 0.1)*$J$11))/($B$13+$C$13+$F$13)</f>
        <v>0</v>
      </c>
      <c r="DJ542">
        <f>($B$13*$K$11+$C$13*$K$11+$F$13*((FE542+EW542)/MAX(FE542+EW542+FF542, 0.1)*$P$11+FF542/MAX(FE542+EW542+FF542, 0.1)*$Q$11))/($B$13+$C$13+$F$13)</f>
        <v>0</v>
      </c>
      <c r="DK542">
        <v>4.8</v>
      </c>
      <c r="DL542">
        <v>0.5</v>
      </c>
      <c r="DM542" t="s">
        <v>430</v>
      </c>
      <c r="DN542">
        <v>2</v>
      </c>
      <c r="DO542" t="b">
        <v>1</v>
      </c>
      <c r="DP542">
        <v>1694451086.5</v>
      </c>
      <c r="DQ542">
        <v>611.7988148148148</v>
      </c>
      <c r="DR542">
        <v>692.3257777777777</v>
      </c>
      <c r="DS542">
        <v>26.84223703703703</v>
      </c>
      <c r="DT542">
        <v>20.49278888888889</v>
      </c>
      <c r="DU542">
        <v>641.5005925925926</v>
      </c>
      <c r="DV542">
        <v>30.73793703703703</v>
      </c>
      <c r="DW542">
        <v>500.006962962963</v>
      </c>
      <c r="DX542">
        <v>84.35614814814814</v>
      </c>
      <c r="DY542">
        <v>0.0999813</v>
      </c>
      <c r="DZ542">
        <v>31.28594814814814</v>
      </c>
      <c r="EA542">
        <v>31.44105925925926</v>
      </c>
      <c r="EB542">
        <v>999.9000000000001</v>
      </c>
      <c r="EC542">
        <v>0</v>
      </c>
      <c r="ED542">
        <v>0</v>
      </c>
      <c r="EE542">
        <v>9996.595185185186</v>
      </c>
      <c r="EF542">
        <v>0</v>
      </c>
      <c r="EG542">
        <v>1899.578518518519</v>
      </c>
      <c r="EH542">
        <v>-80.52693703703704</v>
      </c>
      <c r="EI542">
        <v>628.6737037037036</v>
      </c>
      <c r="EJ542">
        <v>706.8106666666665</v>
      </c>
      <c r="EK542">
        <v>6.349442962962963</v>
      </c>
      <c r="EL542">
        <v>692.3257777777777</v>
      </c>
      <c r="EM542">
        <v>20.49278888888889</v>
      </c>
      <c r="EN542">
        <v>2.264307037037037</v>
      </c>
      <c r="EO542">
        <v>1.728692962962963</v>
      </c>
      <c r="EP542">
        <v>19.4247</v>
      </c>
      <c r="EQ542">
        <v>15.15648888888889</v>
      </c>
      <c r="ER542">
        <v>2000.012962962963</v>
      </c>
      <c r="ES542">
        <v>0.9800065925925926</v>
      </c>
      <c r="ET542">
        <v>0.01999377037037037</v>
      </c>
      <c r="EU542">
        <v>0</v>
      </c>
      <c r="EV542">
        <v>714.9028518518518</v>
      </c>
      <c r="EW542">
        <v>5.00078</v>
      </c>
      <c r="EX542">
        <v>16507.04074074074</v>
      </c>
      <c r="EY542">
        <v>16379.77037037037</v>
      </c>
      <c r="EZ542">
        <v>50.2614074074074</v>
      </c>
      <c r="FA542">
        <v>51.77755555555556</v>
      </c>
      <c r="FB542">
        <v>50.58066666666667</v>
      </c>
      <c r="FC542">
        <v>50.93477777777776</v>
      </c>
      <c r="FD542">
        <v>50.5877037037037</v>
      </c>
      <c r="FE542">
        <v>1955.122962962963</v>
      </c>
      <c r="FF542">
        <v>39.89000000000001</v>
      </c>
      <c r="FG542">
        <v>0</v>
      </c>
      <c r="FH542">
        <v>1694451094.5</v>
      </c>
      <c r="FI542">
        <v>0</v>
      </c>
      <c r="FJ542">
        <v>714.8567692307691</v>
      </c>
      <c r="FK542">
        <v>-2.004376063183419</v>
      </c>
      <c r="FL542">
        <v>11.75384607957964</v>
      </c>
      <c r="FM542">
        <v>16507</v>
      </c>
      <c r="FN542">
        <v>15</v>
      </c>
      <c r="FO542">
        <v>1694448160</v>
      </c>
      <c r="FP542" t="s">
        <v>1407</v>
      </c>
      <c r="FQ542">
        <v>1694448153.5</v>
      </c>
      <c r="FR542">
        <v>1694448160</v>
      </c>
      <c r="FS542">
        <v>7</v>
      </c>
      <c r="FT542">
        <v>0.018</v>
      </c>
      <c r="FU542">
        <v>0.03</v>
      </c>
      <c r="FV542">
        <v>-26.277</v>
      </c>
      <c r="FW542">
        <v>-3.759</v>
      </c>
      <c r="FX542">
        <v>420</v>
      </c>
      <c r="FY542">
        <v>21</v>
      </c>
      <c r="FZ542">
        <v>0.18</v>
      </c>
      <c r="GA542">
        <v>0.04</v>
      </c>
      <c r="GB542">
        <v>-80.075075</v>
      </c>
      <c r="GC542">
        <v>-8.190225140712831</v>
      </c>
      <c r="GD542">
        <v>0.7923177843359317</v>
      </c>
      <c r="GE542">
        <v>0</v>
      </c>
      <c r="GF542">
        <v>6.39377875</v>
      </c>
      <c r="GG542">
        <v>-0.7629466041276005</v>
      </c>
      <c r="GH542">
        <v>0.0757285272597949</v>
      </c>
      <c r="GI542">
        <v>0</v>
      </c>
      <c r="GJ542">
        <v>0</v>
      </c>
      <c r="GK542">
        <v>2</v>
      </c>
      <c r="GL542" t="s">
        <v>771</v>
      </c>
      <c r="GM542">
        <v>3.10498</v>
      </c>
      <c r="GN542">
        <v>2.75835</v>
      </c>
      <c r="GO542">
        <v>0.111013</v>
      </c>
      <c r="GP542">
        <v>0.116851</v>
      </c>
      <c r="GQ542">
        <v>0.116788</v>
      </c>
      <c r="GR542">
        <v>0.08850769999999999</v>
      </c>
      <c r="GS542">
        <v>22348.7</v>
      </c>
      <c r="GT542">
        <v>20904.5</v>
      </c>
      <c r="GU542">
        <v>25724.4</v>
      </c>
      <c r="GV542">
        <v>24046</v>
      </c>
      <c r="GW542">
        <v>36539.5</v>
      </c>
      <c r="GX542">
        <v>32127</v>
      </c>
      <c r="GY542">
        <v>45023.5</v>
      </c>
      <c r="GZ542">
        <v>38124</v>
      </c>
      <c r="HA542">
        <v>1.73615</v>
      </c>
      <c r="HB542">
        <v>1.59965</v>
      </c>
      <c r="HC542">
        <v>-0.0780299</v>
      </c>
      <c r="HD542">
        <v>0</v>
      </c>
      <c r="HE542">
        <v>32.7492</v>
      </c>
      <c r="HF542">
        <v>999.9</v>
      </c>
      <c r="HG542">
        <v>45.2</v>
      </c>
      <c r="HH542">
        <v>32.5</v>
      </c>
      <c r="HI542">
        <v>26.3193</v>
      </c>
      <c r="HJ542">
        <v>61.4953</v>
      </c>
      <c r="HK542">
        <v>23.5617</v>
      </c>
      <c r="HL542">
        <v>1</v>
      </c>
      <c r="HM542">
        <v>1.51526</v>
      </c>
      <c r="HN542">
        <v>9.28105</v>
      </c>
      <c r="HO542">
        <v>20.0666</v>
      </c>
      <c r="HP542">
        <v>5.20501</v>
      </c>
      <c r="HQ542">
        <v>11.992</v>
      </c>
      <c r="HR542">
        <v>4.9597</v>
      </c>
      <c r="HS542">
        <v>3.27435</v>
      </c>
      <c r="HT542">
        <v>9999</v>
      </c>
      <c r="HU542">
        <v>9999</v>
      </c>
      <c r="HV542">
        <v>9999</v>
      </c>
      <c r="HW542">
        <v>165.2</v>
      </c>
      <c r="HX542">
        <v>1.86373</v>
      </c>
      <c r="HY542">
        <v>1.8598</v>
      </c>
      <c r="HZ542">
        <v>1.85806</v>
      </c>
      <c r="IA542">
        <v>1.85947</v>
      </c>
      <c r="IB542">
        <v>1.85959</v>
      </c>
      <c r="IC542">
        <v>1.85806</v>
      </c>
      <c r="ID542">
        <v>1.85715</v>
      </c>
      <c r="IE542">
        <v>1.85211</v>
      </c>
      <c r="IF542">
        <v>0</v>
      </c>
      <c r="IG542">
        <v>0</v>
      </c>
      <c r="IH542">
        <v>0</v>
      </c>
      <c r="II542">
        <v>0</v>
      </c>
      <c r="IJ542" t="s">
        <v>433</v>
      </c>
      <c r="IK542" t="s">
        <v>434</v>
      </c>
      <c r="IL542" t="s">
        <v>435</v>
      </c>
      <c r="IM542" t="s">
        <v>435</v>
      </c>
      <c r="IN542" t="s">
        <v>435</v>
      </c>
      <c r="IO542" t="s">
        <v>435</v>
      </c>
      <c r="IP542">
        <v>0</v>
      </c>
      <c r="IQ542">
        <v>100</v>
      </c>
      <c r="IR542">
        <v>100</v>
      </c>
      <c r="IS542">
        <v>-30.095</v>
      </c>
      <c r="IT542">
        <v>-3.8957</v>
      </c>
      <c r="IU542">
        <v>-16.5905</v>
      </c>
      <c r="IV542">
        <v>-0.025043</v>
      </c>
      <c r="IW542">
        <v>8.203140000000001E-06</v>
      </c>
      <c r="IX542">
        <v>-1.60171E-09</v>
      </c>
      <c r="IY542">
        <v>-3.895706883713562</v>
      </c>
      <c r="IZ542">
        <v>0</v>
      </c>
      <c r="JA542">
        <v>0</v>
      </c>
      <c r="JB542">
        <v>0</v>
      </c>
      <c r="JC542">
        <v>4</v>
      </c>
      <c r="JD542">
        <v>1967</v>
      </c>
      <c r="JE542">
        <v>1</v>
      </c>
      <c r="JF542">
        <v>28</v>
      </c>
      <c r="JG542">
        <v>49</v>
      </c>
      <c r="JH542">
        <v>48.9</v>
      </c>
      <c r="JI542">
        <v>1.85425</v>
      </c>
      <c r="JJ542">
        <v>2.63794</v>
      </c>
      <c r="JK542">
        <v>1.49658</v>
      </c>
      <c r="JL542">
        <v>2.3999</v>
      </c>
      <c r="JM542">
        <v>1.54907</v>
      </c>
      <c r="JN542">
        <v>2.45361</v>
      </c>
      <c r="JO542">
        <v>35.1516</v>
      </c>
      <c r="JP542">
        <v>13.8431</v>
      </c>
      <c r="JQ542">
        <v>18</v>
      </c>
      <c r="JR542">
        <v>500.367</v>
      </c>
      <c r="JS542">
        <v>420.901</v>
      </c>
      <c r="JT542">
        <v>25.4781</v>
      </c>
      <c r="JU542">
        <v>44.2248</v>
      </c>
      <c r="JV542">
        <v>30.0006</v>
      </c>
      <c r="JW542">
        <v>43.8687</v>
      </c>
      <c r="JX542">
        <v>43.6879</v>
      </c>
      <c r="JY542">
        <v>37.3318</v>
      </c>
      <c r="JZ542">
        <v>0.496109</v>
      </c>
      <c r="KA542">
        <v>40.3314</v>
      </c>
      <c r="KB542">
        <v>19.9329</v>
      </c>
      <c r="KC542">
        <v>741.912</v>
      </c>
      <c r="KD542">
        <v>20.9772</v>
      </c>
      <c r="KE542">
        <v>98.3582</v>
      </c>
      <c r="KF542">
        <v>91.8655</v>
      </c>
    </row>
    <row r="543" spans="1:292">
      <c r="A543">
        <v>525</v>
      </c>
      <c r="B543">
        <v>1694451099</v>
      </c>
      <c r="C543">
        <v>17018.5</v>
      </c>
      <c r="D543" t="s">
        <v>1494</v>
      </c>
      <c r="E543" t="s">
        <v>1495</v>
      </c>
      <c r="F543">
        <v>5</v>
      </c>
      <c r="G543" t="s">
        <v>1406</v>
      </c>
      <c r="H543">
        <v>1694451091.214286</v>
      </c>
      <c r="I543">
        <f>(J543)/1000</f>
        <v>0</v>
      </c>
      <c r="J543">
        <f>IF(DO543, AM543, AG543)</f>
        <v>0</v>
      </c>
      <c r="K543">
        <f>IF(DO543, AH543, AF543)</f>
        <v>0</v>
      </c>
      <c r="L543">
        <f>DQ543 - IF(AT543&gt;1, K543*DK543*100.0/(AV543*EE543), 0)</f>
        <v>0</v>
      </c>
      <c r="M543">
        <f>((S543-I543/2)*L543-K543)/(S543+I543/2)</f>
        <v>0</v>
      </c>
      <c r="N543">
        <f>M543*(DX543+DY543)/1000.0</f>
        <v>0</v>
      </c>
      <c r="O543">
        <f>(DQ543 - IF(AT543&gt;1, K543*DK543*100.0/(AV543*EE543), 0))*(DX543+DY543)/1000.0</f>
        <v>0</v>
      </c>
      <c r="P543">
        <f>2.0/((1/R543-1/Q543)+SIGN(R543)*SQRT((1/R543-1/Q543)*(1/R543-1/Q543) + 4*DL543/((DL543+1)*(DL543+1))*(2*1/R543*1/Q543-1/Q543*1/Q543)))</f>
        <v>0</v>
      </c>
      <c r="Q543">
        <f>IF(LEFT(DM543,1)&lt;&gt;"0",IF(LEFT(DM543,1)="1",3.0,DN543),$D$5+$E$5*(EE543*DX543/($K$5*1000))+$F$5*(EE543*DX543/($K$5*1000))*MAX(MIN(DK543,$J$5),$I$5)*MAX(MIN(DK543,$J$5),$I$5)+$G$5*MAX(MIN(DK543,$J$5),$I$5)*(EE543*DX543/($K$5*1000))+$H$5*(EE543*DX543/($K$5*1000))*(EE543*DX543/($K$5*1000)))</f>
        <v>0</v>
      </c>
      <c r="R543">
        <f>I543*(1000-(1000*0.61365*exp(17.502*V543/(240.97+V543))/(DX543+DY543)+DS543)/2)/(1000*0.61365*exp(17.502*V543/(240.97+V543))/(DX543+DY543)-DS543)</f>
        <v>0</v>
      </c>
      <c r="S543">
        <f>1/((DL543+1)/(P543/1.6)+1/(Q543/1.37)) + DL543/((DL543+1)/(P543/1.6) + DL543/(Q543/1.37))</f>
        <v>0</v>
      </c>
      <c r="T543">
        <f>(DG543*DJ543)</f>
        <v>0</v>
      </c>
      <c r="U543">
        <f>(DZ543+(T543+2*0.95*5.67E-8*(((DZ543+$B$9)+273)^4-(DZ543+273)^4)-44100*I543)/(1.84*29.3*Q543+8*0.95*5.67E-8*(DZ543+273)^3))</f>
        <v>0</v>
      </c>
      <c r="V543">
        <f>($C$9*EA543+$D$9*EB543+$E$9*U543)</f>
        <v>0</v>
      </c>
      <c r="W543">
        <f>0.61365*exp(17.502*V543/(240.97+V543))</f>
        <v>0</v>
      </c>
      <c r="X543">
        <f>(Y543/Z543*100)</f>
        <v>0</v>
      </c>
      <c r="Y543">
        <f>DS543*(DX543+DY543)/1000</f>
        <v>0</v>
      </c>
      <c r="Z543">
        <f>0.61365*exp(17.502*DZ543/(240.97+DZ543))</f>
        <v>0</v>
      </c>
      <c r="AA543">
        <f>(W543-DS543*(DX543+DY543)/1000)</f>
        <v>0</v>
      </c>
      <c r="AB543">
        <f>(-I543*44100)</f>
        <v>0</v>
      </c>
      <c r="AC543">
        <f>2*29.3*Q543*0.92*(DZ543-V543)</f>
        <v>0</v>
      </c>
      <c r="AD543">
        <f>2*0.95*5.67E-8*(((DZ543+$B$9)+273)^4-(V543+273)^4)</f>
        <v>0</v>
      </c>
      <c r="AE543">
        <f>T543+AD543+AB543+AC543</f>
        <v>0</v>
      </c>
      <c r="AF543">
        <f>DW543*AT543*(DR543-DQ543*(1000-AT543*DT543)/(1000-AT543*DS543))/(100*DK543)</f>
        <v>0</v>
      </c>
      <c r="AG543">
        <f>1000*DW543*AT543*(DS543-DT543)/(100*DK543*(1000-AT543*DS543))</f>
        <v>0</v>
      </c>
      <c r="AH543">
        <f>(AI543 - AJ543 - DX543*1E3/(8.314*(DZ543+273.15)) * AL543/DW543 * AK543) * DW543/(100*DK543) * (1000 - DT543)/1000</f>
        <v>0</v>
      </c>
      <c r="AI543">
        <v>739.9100604645722</v>
      </c>
      <c r="AJ543">
        <v>667.4442424242424</v>
      </c>
      <c r="AK543">
        <v>3.243361239149197</v>
      </c>
      <c r="AL543">
        <v>66.03440278671772</v>
      </c>
      <c r="AM543">
        <f>(AO543 - AN543 + DX543*1E3/(8.314*(DZ543+273.15)) * AQ543/DW543 * AP543) * DW543/(100*DK543) * 1000/(1000 - AO543)</f>
        <v>0</v>
      </c>
      <c r="AN543">
        <v>20.52434968894593</v>
      </c>
      <c r="AO543">
        <v>26.75842303030304</v>
      </c>
      <c r="AP543">
        <v>-0.009874796787040022</v>
      </c>
      <c r="AQ543">
        <v>102.5964003411266</v>
      </c>
      <c r="AR543">
        <v>0</v>
      </c>
      <c r="AS543">
        <v>0</v>
      </c>
      <c r="AT543">
        <f>IF(AR543*$H$15&gt;=AV543,1.0,(AV543/(AV543-AR543*$H$15)))</f>
        <v>0</v>
      </c>
      <c r="AU543">
        <f>(AT543-1)*100</f>
        <v>0</v>
      </c>
      <c r="AV543">
        <f>MAX(0,($B$15+$C$15*EE543)/(1+$D$15*EE543)*DX543/(DZ543+273)*$E$15)</f>
        <v>0</v>
      </c>
      <c r="AW543" t="s">
        <v>429</v>
      </c>
      <c r="AX543" t="s">
        <v>429</v>
      </c>
      <c r="AY543">
        <v>0</v>
      </c>
      <c r="AZ543">
        <v>0</v>
      </c>
      <c r="BA543">
        <f>1-AY543/AZ543</f>
        <v>0</v>
      </c>
      <c r="BB543">
        <v>0</v>
      </c>
      <c r="BC543" t="s">
        <v>429</v>
      </c>
      <c r="BD543" t="s">
        <v>429</v>
      </c>
      <c r="BE543">
        <v>0</v>
      </c>
      <c r="BF543">
        <v>0</v>
      </c>
      <c r="BG543">
        <f>1-BE543/BF543</f>
        <v>0</v>
      </c>
      <c r="BH543">
        <v>0.5</v>
      </c>
      <c r="BI543">
        <f>DH543</f>
        <v>0</v>
      </c>
      <c r="BJ543">
        <f>K543</f>
        <v>0</v>
      </c>
      <c r="BK543">
        <f>BG543*BH543*BI543</f>
        <v>0</v>
      </c>
      <c r="BL543">
        <f>(BJ543-BB543)/BI543</f>
        <v>0</v>
      </c>
      <c r="BM543">
        <f>(AZ543-BF543)/BF543</f>
        <v>0</v>
      </c>
      <c r="BN543">
        <f>AY543/(BA543+AY543/BF543)</f>
        <v>0</v>
      </c>
      <c r="BO543" t="s">
        <v>429</v>
      </c>
      <c r="BP543">
        <v>0</v>
      </c>
      <c r="BQ543">
        <f>IF(BP543&lt;&gt;0, BP543, BN543)</f>
        <v>0</v>
      </c>
      <c r="BR543">
        <f>1-BQ543/BF543</f>
        <v>0</v>
      </c>
      <c r="BS543">
        <f>(BF543-BE543)/(BF543-BQ543)</f>
        <v>0</v>
      </c>
      <c r="BT543">
        <f>(AZ543-BF543)/(AZ543-BQ543)</f>
        <v>0</v>
      </c>
      <c r="BU543">
        <f>(BF543-BE543)/(BF543-AY543)</f>
        <v>0</v>
      </c>
      <c r="BV543">
        <f>(AZ543-BF543)/(AZ543-AY543)</f>
        <v>0</v>
      </c>
      <c r="BW543">
        <f>(BS543*BQ543/BE543)</f>
        <v>0</v>
      </c>
      <c r="BX543">
        <f>(1-BW543)</f>
        <v>0</v>
      </c>
      <c r="DG543">
        <f>$B$13*EF543+$C$13*EG543+$F$13*ER543*(1-EU543)</f>
        <v>0</v>
      </c>
      <c r="DH543">
        <f>DG543*DI543</f>
        <v>0</v>
      </c>
      <c r="DI543">
        <f>($B$13*$D$11+$C$13*$D$11+$F$13*((FE543+EW543)/MAX(FE543+EW543+FF543, 0.1)*$I$11+FF543/MAX(FE543+EW543+FF543, 0.1)*$J$11))/($B$13+$C$13+$F$13)</f>
        <v>0</v>
      </c>
      <c r="DJ543">
        <f>($B$13*$K$11+$C$13*$K$11+$F$13*((FE543+EW543)/MAX(FE543+EW543+FF543, 0.1)*$P$11+FF543/MAX(FE543+EW543+FF543, 0.1)*$Q$11))/($B$13+$C$13+$F$13)</f>
        <v>0</v>
      </c>
      <c r="DK543">
        <v>4.8</v>
      </c>
      <c r="DL543">
        <v>0.5</v>
      </c>
      <c r="DM543" t="s">
        <v>430</v>
      </c>
      <c r="DN543">
        <v>2</v>
      </c>
      <c r="DO543" t="b">
        <v>1</v>
      </c>
      <c r="DP543">
        <v>1694451091.214286</v>
      </c>
      <c r="DQ543">
        <v>626.6152142857144</v>
      </c>
      <c r="DR543">
        <v>707.8704285714285</v>
      </c>
      <c r="DS543">
        <v>26.81942857142857</v>
      </c>
      <c r="DT543">
        <v>20.51430714285714</v>
      </c>
      <c r="DU543">
        <v>656.5642142857142</v>
      </c>
      <c r="DV543">
        <v>30.71512857142858</v>
      </c>
      <c r="DW543">
        <v>500.0104285714285</v>
      </c>
      <c r="DX543">
        <v>84.35635357142858</v>
      </c>
      <c r="DY543">
        <v>0.0999726928571429</v>
      </c>
      <c r="DZ543">
        <v>31.29953571428572</v>
      </c>
      <c r="EA543">
        <v>31.46825</v>
      </c>
      <c r="EB543">
        <v>999.9000000000002</v>
      </c>
      <c r="EC543">
        <v>0</v>
      </c>
      <c r="ED543">
        <v>0</v>
      </c>
      <c r="EE543">
        <v>9996.378928571428</v>
      </c>
      <c r="EF543">
        <v>0</v>
      </c>
      <c r="EG543">
        <v>1900.913214285714</v>
      </c>
      <c r="EH543">
        <v>-81.25526428571428</v>
      </c>
      <c r="EI543">
        <v>643.883392857143</v>
      </c>
      <c r="EJ543">
        <v>722.69625</v>
      </c>
      <c r="EK543">
        <v>6.30512107142857</v>
      </c>
      <c r="EL543">
        <v>707.8704285714285</v>
      </c>
      <c r="EM543">
        <v>20.51430714285714</v>
      </c>
      <c r="EN543">
        <v>2.262389642857143</v>
      </c>
      <c r="EO543">
        <v>1.730512857142857</v>
      </c>
      <c r="EP543">
        <v>19.41107857142857</v>
      </c>
      <c r="EQ543">
        <v>15.17286785714286</v>
      </c>
      <c r="ER543">
        <v>2000.036428571428</v>
      </c>
      <c r="ES543">
        <v>0.9800067857142858</v>
      </c>
      <c r="ET543">
        <v>0.01999361428571429</v>
      </c>
      <c r="EU543">
        <v>0</v>
      </c>
      <c r="EV543">
        <v>714.6802142857144</v>
      </c>
      <c r="EW543">
        <v>5.00078</v>
      </c>
      <c r="EX543">
        <v>16507.69285714285</v>
      </c>
      <c r="EY543">
        <v>16379.96428571429</v>
      </c>
      <c r="EZ543">
        <v>50.25653571428571</v>
      </c>
      <c r="FA543">
        <v>51.77657142857142</v>
      </c>
      <c r="FB543">
        <v>50.58460714285714</v>
      </c>
      <c r="FC543">
        <v>50.94167857142857</v>
      </c>
      <c r="FD543">
        <v>50.61796428571427</v>
      </c>
      <c r="FE543">
        <v>1955.146428571428</v>
      </c>
      <c r="FF543">
        <v>39.89000000000001</v>
      </c>
      <c r="FG543">
        <v>0</v>
      </c>
      <c r="FH543">
        <v>1694451099.3</v>
      </c>
      <c r="FI543">
        <v>0</v>
      </c>
      <c r="FJ543">
        <v>714.6421153846154</v>
      </c>
      <c r="FK543">
        <v>-2.905811959588557</v>
      </c>
      <c r="FL543">
        <v>-3.343589788338535</v>
      </c>
      <c r="FM543">
        <v>16507.50769230769</v>
      </c>
      <c r="FN543">
        <v>15</v>
      </c>
      <c r="FO543">
        <v>1694448160</v>
      </c>
      <c r="FP543" t="s">
        <v>1407</v>
      </c>
      <c r="FQ543">
        <v>1694448153.5</v>
      </c>
      <c r="FR543">
        <v>1694448160</v>
      </c>
      <c r="FS543">
        <v>7</v>
      </c>
      <c r="FT543">
        <v>0.018</v>
      </c>
      <c r="FU543">
        <v>0.03</v>
      </c>
      <c r="FV543">
        <v>-26.277</v>
      </c>
      <c r="FW543">
        <v>-3.759</v>
      </c>
      <c r="FX543">
        <v>420</v>
      </c>
      <c r="FY543">
        <v>21</v>
      </c>
      <c r="FZ543">
        <v>0.18</v>
      </c>
      <c r="GA543">
        <v>0.04</v>
      </c>
      <c r="GB543">
        <v>-80.83580250000001</v>
      </c>
      <c r="GC543">
        <v>-9.130373358348715</v>
      </c>
      <c r="GD543">
        <v>0.8868858606065096</v>
      </c>
      <c r="GE543">
        <v>0</v>
      </c>
      <c r="GF543">
        <v>6.3343565</v>
      </c>
      <c r="GG543">
        <v>-0.562799324577868</v>
      </c>
      <c r="GH543">
        <v>0.05460900555540265</v>
      </c>
      <c r="GI543">
        <v>0</v>
      </c>
      <c r="GJ543">
        <v>0</v>
      </c>
      <c r="GK543">
        <v>2</v>
      </c>
      <c r="GL543" t="s">
        <v>771</v>
      </c>
      <c r="GM543">
        <v>3.10478</v>
      </c>
      <c r="GN543">
        <v>2.75802</v>
      </c>
      <c r="GO543">
        <v>0.112873</v>
      </c>
      <c r="GP543">
        <v>0.118714</v>
      </c>
      <c r="GQ543">
        <v>0.116647</v>
      </c>
      <c r="GR543">
        <v>0.0885161</v>
      </c>
      <c r="GS543">
        <v>22301.6</v>
      </c>
      <c r="GT543">
        <v>20860.2</v>
      </c>
      <c r="GU543">
        <v>25724</v>
      </c>
      <c r="GV543">
        <v>24045.7</v>
      </c>
      <c r="GW543">
        <v>36544.8</v>
      </c>
      <c r="GX543">
        <v>32126.6</v>
      </c>
      <c r="GY543">
        <v>45022.8</v>
      </c>
      <c r="GZ543">
        <v>38123.7</v>
      </c>
      <c r="HA543">
        <v>1.73598</v>
      </c>
      <c r="HB543">
        <v>1.59962</v>
      </c>
      <c r="HC543">
        <v>-0.07664410000000001</v>
      </c>
      <c r="HD543">
        <v>0</v>
      </c>
      <c r="HE543">
        <v>32.7601</v>
      </c>
      <c r="HF543">
        <v>999.9</v>
      </c>
      <c r="HG543">
        <v>45.2</v>
      </c>
      <c r="HH543">
        <v>32.5</v>
      </c>
      <c r="HI543">
        <v>26.3201</v>
      </c>
      <c r="HJ543">
        <v>61.4453</v>
      </c>
      <c r="HK543">
        <v>23.746</v>
      </c>
      <c r="HL543">
        <v>1</v>
      </c>
      <c r="HM543">
        <v>1.5158</v>
      </c>
      <c r="HN543">
        <v>9.28105</v>
      </c>
      <c r="HO543">
        <v>20.0667</v>
      </c>
      <c r="HP543">
        <v>5.20576</v>
      </c>
      <c r="HQ543">
        <v>11.992</v>
      </c>
      <c r="HR543">
        <v>4.95985</v>
      </c>
      <c r="HS543">
        <v>3.2744</v>
      </c>
      <c r="HT543">
        <v>9999</v>
      </c>
      <c r="HU543">
        <v>9999</v>
      </c>
      <c r="HV543">
        <v>9999</v>
      </c>
      <c r="HW543">
        <v>165.2</v>
      </c>
      <c r="HX543">
        <v>1.86372</v>
      </c>
      <c r="HY543">
        <v>1.8598</v>
      </c>
      <c r="HZ543">
        <v>1.85806</v>
      </c>
      <c r="IA543">
        <v>1.85945</v>
      </c>
      <c r="IB543">
        <v>1.85959</v>
      </c>
      <c r="IC543">
        <v>1.85806</v>
      </c>
      <c r="ID543">
        <v>1.85715</v>
      </c>
      <c r="IE543">
        <v>1.85211</v>
      </c>
      <c r="IF543">
        <v>0</v>
      </c>
      <c r="IG543">
        <v>0</v>
      </c>
      <c r="IH543">
        <v>0</v>
      </c>
      <c r="II543">
        <v>0</v>
      </c>
      <c r="IJ543" t="s">
        <v>433</v>
      </c>
      <c r="IK543" t="s">
        <v>434</v>
      </c>
      <c r="IL543" t="s">
        <v>435</v>
      </c>
      <c r="IM543" t="s">
        <v>435</v>
      </c>
      <c r="IN543" t="s">
        <v>435</v>
      </c>
      <c r="IO543" t="s">
        <v>435</v>
      </c>
      <c r="IP543">
        <v>0</v>
      </c>
      <c r="IQ543">
        <v>100</v>
      </c>
      <c r="IR543">
        <v>100</v>
      </c>
      <c r="IS543">
        <v>-30.355</v>
      </c>
      <c r="IT543">
        <v>-3.8957</v>
      </c>
      <c r="IU543">
        <v>-16.5905</v>
      </c>
      <c r="IV543">
        <v>-0.025043</v>
      </c>
      <c r="IW543">
        <v>8.203140000000001E-06</v>
      </c>
      <c r="IX543">
        <v>-1.60171E-09</v>
      </c>
      <c r="IY543">
        <v>-3.895706883713562</v>
      </c>
      <c r="IZ543">
        <v>0</v>
      </c>
      <c r="JA543">
        <v>0</v>
      </c>
      <c r="JB543">
        <v>0</v>
      </c>
      <c r="JC543">
        <v>4</v>
      </c>
      <c r="JD543">
        <v>1967</v>
      </c>
      <c r="JE543">
        <v>1</v>
      </c>
      <c r="JF543">
        <v>28</v>
      </c>
      <c r="JG543">
        <v>49.1</v>
      </c>
      <c r="JH543">
        <v>49</v>
      </c>
      <c r="JI543">
        <v>1.88965</v>
      </c>
      <c r="JJ543">
        <v>2.63672</v>
      </c>
      <c r="JK543">
        <v>1.49658</v>
      </c>
      <c r="JL543">
        <v>2.3999</v>
      </c>
      <c r="JM543">
        <v>1.54907</v>
      </c>
      <c r="JN543">
        <v>2.40845</v>
      </c>
      <c r="JO543">
        <v>35.1516</v>
      </c>
      <c r="JP543">
        <v>13.8431</v>
      </c>
      <c r="JQ543">
        <v>18</v>
      </c>
      <c r="JR543">
        <v>500.273</v>
      </c>
      <c r="JS543">
        <v>420.91</v>
      </c>
      <c r="JT543">
        <v>25.4885</v>
      </c>
      <c r="JU543">
        <v>44.2307</v>
      </c>
      <c r="JV543">
        <v>30.0006</v>
      </c>
      <c r="JW543">
        <v>43.8721</v>
      </c>
      <c r="JX543">
        <v>43.6925</v>
      </c>
      <c r="JY543">
        <v>37.9832</v>
      </c>
      <c r="JZ543">
        <v>0</v>
      </c>
      <c r="KA543">
        <v>40.3314</v>
      </c>
      <c r="KB543">
        <v>19.9318</v>
      </c>
      <c r="KC543">
        <v>755.55</v>
      </c>
      <c r="KD543">
        <v>21.1268</v>
      </c>
      <c r="KE543">
        <v>98.3566</v>
      </c>
      <c r="KF543">
        <v>91.8646</v>
      </c>
    </row>
    <row r="544" spans="1:292">
      <c r="A544">
        <v>526</v>
      </c>
      <c r="B544">
        <v>1694451104</v>
      </c>
      <c r="C544">
        <v>17023.5</v>
      </c>
      <c r="D544" t="s">
        <v>1496</v>
      </c>
      <c r="E544" t="s">
        <v>1497</v>
      </c>
      <c r="F544">
        <v>5</v>
      </c>
      <c r="G544" t="s">
        <v>1406</v>
      </c>
      <c r="H544">
        <v>1694451096.5</v>
      </c>
      <c r="I544">
        <f>(J544)/1000</f>
        <v>0</v>
      </c>
      <c r="J544">
        <f>IF(DO544, AM544, AG544)</f>
        <v>0</v>
      </c>
      <c r="K544">
        <f>IF(DO544, AH544, AF544)</f>
        <v>0</v>
      </c>
      <c r="L544">
        <f>DQ544 - IF(AT544&gt;1, K544*DK544*100.0/(AV544*EE544), 0)</f>
        <v>0</v>
      </c>
      <c r="M544">
        <f>((S544-I544/2)*L544-K544)/(S544+I544/2)</f>
        <v>0</v>
      </c>
      <c r="N544">
        <f>M544*(DX544+DY544)/1000.0</f>
        <v>0</v>
      </c>
      <c r="O544">
        <f>(DQ544 - IF(AT544&gt;1, K544*DK544*100.0/(AV544*EE544), 0))*(DX544+DY544)/1000.0</f>
        <v>0</v>
      </c>
      <c r="P544">
        <f>2.0/((1/R544-1/Q544)+SIGN(R544)*SQRT((1/R544-1/Q544)*(1/R544-1/Q544) + 4*DL544/((DL544+1)*(DL544+1))*(2*1/R544*1/Q544-1/Q544*1/Q544)))</f>
        <v>0</v>
      </c>
      <c r="Q544">
        <f>IF(LEFT(DM544,1)&lt;&gt;"0",IF(LEFT(DM544,1)="1",3.0,DN544),$D$5+$E$5*(EE544*DX544/($K$5*1000))+$F$5*(EE544*DX544/($K$5*1000))*MAX(MIN(DK544,$J$5),$I$5)*MAX(MIN(DK544,$J$5),$I$5)+$G$5*MAX(MIN(DK544,$J$5),$I$5)*(EE544*DX544/($K$5*1000))+$H$5*(EE544*DX544/($K$5*1000))*(EE544*DX544/($K$5*1000)))</f>
        <v>0</v>
      </c>
      <c r="R544">
        <f>I544*(1000-(1000*0.61365*exp(17.502*V544/(240.97+V544))/(DX544+DY544)+DS544)/2)/(1000*0.61365*exp(17.502*V544/(240.97+V544))/(DX544+DY544)-DS544)</f>
        <v>0</v>
      </c>
      <c r="S544">
        <f>1/((DL544+1)/(P544/1.6)+1/(Q544/1.37)) + DL544/((DL544+1)/(P544/1.6) + DL544/(Q544/1.37))</f>
        <v>0</v>
      </c>
      <c r="T544">
        <f>(DG544*DJ544)</f>
        <v>0</v>
      </c>
      <c r="U544">
        <f>(DZ544+(T544+2*0.95*5.67E-8*(((DZ544+$B$9)+273)^4-(DZ544+273)^4)-44100*I544)/(1.84*29.3*Q544+8*0.95*5.67E-8*(DZ544+273)^3))</f>
        <v>0</v>
      </c>
      <c r="V544">
        <f>($C$9*EA544+$D$9*EB544+$E$9*U544)</f>
        <v>0</v>
      </c>
      <c r="W544">
        <f>0.61365*exp(17.502*V544/(240.97+V544))</f>
        <v>0</v>
      </c>
      <c r="X544">
        <f>(Y544/Z544*100)</f>
        <v>0</v>
      </c>
      <c r="Y544">
        <f>DS544*(DX544+DY544)/1000</f>
        <v>0</v>
      </c>
      <c r="Z544">
        <f>0.61365*exp(17.502*DZ544/(240.97+DZ544))</f>
        <v>0</v>
      </c>
      <c r="AA544">
        <f>(W544-DS544*(DX544+DY544)/1000)</f>
        <v>0</v>
      </c>
      <c r="AB544">
        <f>(-I544*44100)</f>
        <v>0</v>
      </c>
      <c r="AC544">
        <f>2*29.3*Q544*0.92*(DZ544-V544)</f>
        <v>0</v>
      </c>
      <c r="AD544">
        <f>2*0.95*5.67E-8*(((DZ544+$B$9)+273)^4-(V544+273)^4)</f>
        <v>0</v>
      </c>
      <c r="AE544">
        <f>T544+AD544+AB544+AC544</f>
        <v>0</v>
      </c>
      <c r="AF544">
        <f>DW544*AT544*(DR544-DQ544*(1000-AT544*DT544)/(1000-AT544*DS544))/(100*DK544)</f>
        <v>0</v>
      </c>
      <c r="AG544">
        <f>1000*DW544*AT544*(DS544-DT544)/(100*DK544*(1000-AT544*DS544))</f>
        <v>0</v>
      </c>
      <c r="AH544">
        <f>(AI544 - AJ544 - DX544*1E3/(8.314*(DZ544+273.15)) * AL544/DW544 * AK544) * DW544/(100*DK544) * (1000 - DT544)/1000</f>
        <v>0</v>
      </c>
      <c r="AI544">
        <v>757.1811517418628</v>
      </c>
      <c r="AJ544">
        <v>683.8548969696966</v>
      </c>
      <c r="AK544">
        <v>3.278996551024583</v>
      </c>
      <c r="AL544">
        <v>66.03440278671772</v>
      </c>
      <c r="AM544">
        <f>(AO544 - AN544 + DX544*1E3/(8.314*(DZ544+273.15)) * AQ544/DW544 * AP544) * DW544/(100*DK544) * 1000/(1000 - AO544)</f>
        <v>0</v>
      </c>
      <c r="AN544">
        <v>20.52712317801361</v>
      </c>
      <c r="AO544">
        <v>26.69371393939393</v>
      </c>
      <c r="AP544">
        <v>-0.01326679545488276</v>
      </c>
      <c r="AQ544">
        <v>102.5964003411266</v>
      </c>
      <c r="AR544">
        <v>0</v>
      </c>
      <c r="AS544">
        <v>0</v>
      </c>
      <c r="AT544">
        <f>IF(AR544*$H$15&gt;=AV544,1.0,(AV544/(AV544-AR544*$H$15)))</f>
        <v>0</v>
      </c>
      <c r="AU544">
        <f>(AT544-1)*100</f>
        <v>0</v>
      </c>
      <c r="AV544">
        <f>MAX(0,($B$15+$C$15*EE544)/(1+$D$15*EE544)*DX544/(DZ544+273)*$E$15)</f>
        <v>0</v>
      </c>
      <c r="AW544" t="s">
        <v>429</v>
      </c>
      <c r="AX544" t="s">
        <v>429</v>
      </c>
      <c r="AY544">
        <v>0</v>
      </c>
      <c r="AZ544">
        <v>0</v>
      </c>
      <c r="BA544">
        <f>1-AY544/AZ544</f>
        <v>0</v>
      </c>
      <c r="BB544">
        <v>0</v>
      </c>
      <c r="BC544" t="s">
        <v>429</v>
      </c>
      <c r="BD544" t="s">
        <v>429</v>
      </c>
      <c r="BE544">
        <v>0</v>
      </c>
      <c r="BF544">
        <v>0</v>
      </c>
      <c r="BG544">
        <f>1-BE544/BF544</f>
        <v>0</v>
      </c>
      <c r="BH544">
        <v>0.5</v>
      </c>
      <c r="BI544">
        <f>DH544</f>
        <v>0</v>
      </c>
      <c r="BJ544">
        <f>K544</f>
        <v>0</v>
      </c>
      <c r="BK544">
        <f>BG544*BH544*BI544</f>
        <v>0</v>
      </c>
      <c r="BL544">
        <f>(BJ544-BB544)/BI544</f>
        <v>0</v>
      </c>
      <c r="BM544">
        <f>(AZ544-BF544)/BF544</f>
        <v>0</v>
      </c>
      <c r="BN544">
        <f>AY544/(BA544+AY544/BF544)</f>
        <v>0</v>
      </c>
      <c r="BO544" t="s">
        <v>429</v>
      </c>
      <c r="BP544">
        <v>0</v>
      </c>
      <c r="BQ544">
        <f>IF(BP544&lt;&gt;0, BP544, BN544)</f>
        <v>0</v>
      </c>
      <c r="BR544">
        <f>1-BQ544/BF544</f>
        <v>0</v>
      </c>
      <c r="BS544">
        <f>(BF544-BE544)/(BF544-BQ544)</f>
        <v>0</v>
      </c>
      <c r="BT544">
        <f>(AZ544-BF544)/(AZ544-BQ544)</f>
        <v>0</v>
      </c>
      <c r="BU544">
        <f>(BF544-BE544)/(BF544-AY544)</f>
        <v>0</v>
      </c>
      <c r="BV544">
        <f>(AZ544-BF544)/(AZ544-AY544)</f>
        <v>0</v>
      </c>
      <c r="BW544">
        <f>(BS544*BQ544/BE544)</f>
        <v>0</v>
      </c>
      <c r="BX544">
        <f>(1-BW544)</f>
        <v>0</v>
      </c>
      <c r="DG544">
        <f>$B$13*EF544+$C$13*EG544+$F$13*ER544*(1-EU544)</f>
        <v>0</v>
      </c>
      <c r="DH544">
        <f>DG544*DI544</f>
        <v>0</v>
      </c>
      <c r="DI544">
        <f>($B$13*$D$11+$C$13*$D$11+$F$13*((FE544+EW544)/MAX(FE544+EW544+FF544, 0.1)*$I$11+FF544/MAX(FE544+EW544+FF544, 0.1)*$J$11))/($B$13+$C$13+$F$13)</f>
        <v>0</v>
      </c>
      <c r="DJ544">
        <f>($B$13*$K$11+$C$13*$K$11+$F$13*((FE544+EW544)/MAX(FE544+EW544+FF544, 0.1)*$P$11+FF544/MAX(FE544+EW544+FF544, 0.1)*$Q$11))/($B$13+$C$13+$F$13)</f>
        <v>0</v>
      </c>
      <c r="DK544">
        <v>4.8</v>
      </c>
      <c r="DL544">
        <v>0.5</v>
      </c>
      <c r="DM544" t="s">
        <v>430</v>
      </c>
      <c r="DN544">
        <v>2</v>
      </c>
      <c r="DO544" t="b">
        <v>1</v>
      </c>
      <c r="DP544">
        <v>1694451096.5</v>
      </c>
      <c r="DQ544">
        <v>643.2997037037037</v>
      </c>
      <c r="DR544">
        <v>725.5296296296298</v>
      </c>
      <c r="DS544">
        <v>26.77611111111111</v>
      </c>
      <c r="DT544">
        <v>20.52329629629629</v>
      </c>
      <c r="DU544">
        <v>673.5244444444446</v>
      </c>
      <c r="DV544">
        <v>30.67181851851851</v>
      </c>
      <c r="DW544">
        <v>500.0005925925926</v>
      </c>
      <c r="DX544">
        <v>84.35643333333331</v>
      </c>
      <c r="DY544">
        <v>0.1000261185185185</v>
      </c>
      <c r="DZ544">
        <v>31.31126296296297</v>
      </c>
      <c r="EA544">
        <v>31.49782962962963</v>
      </c>
      <c r="EB544">
        <v>999.9000000000001</v>
      </c>
      <c r="EC544">
        <v>0</v>
      </c>
      <c r="ED544">
        <v>0</v>
      </c>
      <c r="EE544">
        <v>9997.490000000002</v>
      </c>
      <c r="EF544">
        <v>0</v>
      </c>
      <c r="EG544">
        <v>1902.003703703704</v>
      </c>
      <c r="EH544">
        <v>-82.23007407407407</v>
      </c>
      <c r="EI544">
        <v>660.9979259259258</v>
      </c>
      <c r="EJ544">
        <v>740.7320740740741</v>
      </c>
      <c r="EK544">
        <v>6.252816296296295</v>
      </c>
      <c r="EL544">
        <v>725.5296296296298</v>
      </c>
      <c r="EM544">
        <v>20.52329629629629</v>
      </c>
      <c r="EN544">
        <v>2.258738518518518</v>
      </c>
      <c r="EO544">
        <v>1.731272962962963</v>
      </c>
      <c r="EP544">
        <v>19.3851</v>
      </c>
      <c r="EQ544">
        <v>15.17970740740741</v>
      </c>
      <c r="ER544">
        <v>2000.008518518519</v>
      </c>
      <c r="ES544">
        <v>0.9800063333333333</v>
      </c>
      <c r="ET544">
        <v>0.01999411851851851</v>
      </c>
      <c r="EU544">
        <v>0</v>
      </c>
      <c r="EV544">
        <v>714.3705925925925</v>
      </c>
      <c r="EW544">
        <v>5.00078</v>
      </c>
      <c r="EX544">
        <v>16507.45185185185</v>
      </c>
      <c r="EY544">
        <v>16379.72962962963</v>
      </c>
      <c r="EZ544">
        <v>50.25914814814815</v>
      </c>
      <c r="FA544">
        <v>51.77066666666666</v>
      </c>
      <c r="FB544">
        <v>50.53925925925926</v>
      </c>
      <c r="FC544">
        <v>50.94648148148148</v>
      </c>
      <c r="FD544">
        <v>50.65925925925924</v>
      </c>
      <c r="FE544">
        <v>1955.118518518518</v>
      </c>
      <c r="FF544">
        <v>39.89000000000001</v>
      </c>
      <c r="FG544">
        <v>0</v>
      </c>
      <c r="FH544">
        <v>1694451104.7</v>
      </c>
      <c r="FI544">
        <v>0</v>
      </c>
      <c r="FJ544">
        <v>714.3270000000001</v>
      </c>
      <c r="FK544">
        <v>-3.80723076725514</v>
      </c>
      <c r="FL544">
        <v>-8.500000076445666</v>
      </c>
      <c r="FM544">
        <v>16507.516</v>
      </c>
      <c r="FN544">
        <v>15</v>
      </c>
      <c r="FO544">
        <v>1694448160</v>
      </c>
      <c r="FP544" t="s">
        <v>1407</v>
      </c>
      <c r="FQ544">
        <v>1694448153.5</v>
      </c>
      <c r="FR544">
        <v>1694448160</v>
      </c>
      <c r="FS544">
        <v>7</v>
      </c>
      <c r="FT544">
        <v>0.018</v>
      </c>
      <c r="FU544">
        <v>0.03</v>
      </c>
      <c r="FV544">
        <v>-26.277</v>
      </c>
      <c r="FW544">
        <v>-3.759</v>
      </c>
      <c r="FX544">
        <v>420</v>
      </c>
      <c r="FY544">
        <v>21</v>
      </c>
      <c r="FZ544">
        <v>0.18</v>
      </c>
      <c r="GA544">
        <v>0.04</v>
      </c>
      <c r="GB544">
        <v>-81.69250975609755</v>
      </c>
      <c r="GC544">
        <v>-10.97775052264814</v>
      </c>
      <c r="GD544">
        <v>1.084876231629027</v>
      </c>
      <c r="GE544">
        <v>0</v>
      </c>
      <c r="GF544">
        <v>6.279937073170732</v>
      </c>
      <c r="GG544">
        <v>-0.5919436933797892</v>
      </c>
      <c r="GH544">
        <v>0.05895443851570433</v>
      </c>
      <c r="GI544">
        <v>0</v>
      </c>
      <c r="GJ544">
        <v>0</v>
      </c>
      <c r="GK544">
        <v>2</v>
      </c>
      <c r="GL544" t="s">
        <v>771</v>
      </c>
      <c r="GM544">
        <v>3.10485</v>
      </c>
      <c r="GN544">
        <v>2.75835</v>
      </c>
      <c r="GO544">
        <v>0.114728</v>
      </c>
      <c r="GP544">
        <v>0.120586</v>
      </c>
      <c r="GQ544">
        <v>0.11647</v>
      </c>
      <c r="GR544">
        <v>0.08853229999999999</v>
      </c>
      <c r="GS544">
        <v>22254.6</v>
      </c>
      <c r="GT544">
        <v>20815.8</v>
      </c>
      <c r="GU544">
        <v>25723.6</v>
      </c>
      <c r="GV544">
        <v>24045.7</v>
      </c>
      <c r="GW544">
        <v>36552</v>
      </c>
      <c r="GX544">
        <v>32126</v>
      </c>
      <c r="GY544">
        <v>45022.6</v>
      </c>
      <c r="GZ544">
        <v>38123.4</v>
      </c>
      <c r="HA544">
        <v>1.73577</v>
      </c>
      <c r="HB544">
        <v>1.59948</v>
      </c>
      <c r="HC544">
        <v>-0.07606300000000001</v>
      </c>
      <c r="HD544">
        <v>0</v>
      </c>
      <c r="HE544">
        <v>32.7692</v>
      </c>
      <c r="HF544">
        <v>999.9</v>
      </c>
      <c r="HG544">
        <v>45.2</v>
      </c>
      <c r="HH544">
        <v>32.5</v>
      </c>
      <c r="HI544">
        <v>26.3198</v>
      </c>
      <c r="HJ544">
        <v>61.5153</v>
      </c>
      <c r="HK544">
        <v>23.722</v>
      </c>
      <c r="HL544">
        <v>1</v>
      </c>
      <c r="HM544">
        <v>1.51603</v>
      </c>
      <c r="HN544">
        <v>9.28105</v>
      </c>
      <c r="HO544">
        <v>20.067</v>
      </c>
      <c r="HP544">
        <v>5.20576</v>
      </c>
      <c r="HQ544">
        <v>11.9921</v>
      </c>
      <c r="HR544">
        <v>4.9597</v>
      </c>
      <c r="HS544">
        <v>3.2745</v>
      </c>
      <c r="HT544">
        <v>9999</v>
      </c>
      <c r="HU544">
        <v>9999</v>
      </c>
      <c r="HV544">
        <v>9999</v>
      </c>
      <c r="HW544">
        <v>165.2</v>
      </c>
      <c r="HX544">
        <v>1.86373</v>
      </c>
      <c r="HY544">
        <v>1.85981</v>
      </c>
      <c r="HZ544">
        <v>1.85806</v>
      </c>
      <c r="IA544">
        <v>1.85947</v>
      </c>
      <c r="IB544">
        <v>1.85959</v>
      </c>
      <c r="IC544">
        <v>1.85806</v>
      </c>
      <c r="ID544">
        <v>1.85715</v>
      </c>
      <c r="IE544">
        <v>1.85211</v>
      </c>
      <c r="IF544">
        <v>0</v>
      </c>
      <c r="IG544">
        <v>0</v>
      </c>
      <c r="IH544">
        <v>0</v>
      </c>
      <c r="II544">
        <v>0</v>
      </c>
      <c r="IJ544" t="s">
        <v>433</v>
      </c>
      <c r="IK544" t="s">
        <v>434</v>
      </c>
      <c r="IL544" t="s">
        <v>435</v>
      </c>
      <c r="IM544" t="s">
        <v>435</v>
      </c>
      <c r="IN544" t="s">
        <v>435</v>
      </c>
      <c r="IO544" t="s">
        <v>435</v>
      </c>
      <c r="IP544">
        <v>0</v>
      </c>
      <c r="IQ544">
        <v>100</v>
      </c>
      <c r="IR544">
        <v>100</v>
      </c>
      <c r="IS544">
        <v>-30.616</v>
      </c>
      <c r="IT544">
        <v>-3.8957</v>
      </c>
      <c r="IU544">
        <v>-16.5905</v>
      </c>
      <c r="IV544">
        <v>-0.025043</v>
      </c>
      <c r="IW544">
        <v>8.203140000000001E-06</v>
      </c>
      <c r="IX544">
        <v>-1.60171E-09</v>
      </c>
      <c r="IY544">
        <v>-3.895706883713562</v>
      </c>
      <c r="IZ544">
        <v>0</v>
      </c>
      <c r="JA544">
        <v>0</v>
      </c>
      <c r="JB544">
        <v>0</v>
      </c>
      <c r="JC544">
        <v>4</v>
      </c>
      <c r="JD544">
        <v>1967</v>
      </c>
      <c r="JE544">
        <v>1</v>
      </c>
      <c r="JF544">
        <v>28</v>
      </c>
      <c r="JG544">
        <v>49.2</v>
      </c>
      <c r="JH544">
        <v>49.1</v>
      </c>
      <c r="JI544">
        <v>1.92017</v>
      </c>
      <c r="JJ544">
        <v>2.63916</v>
      </c>
      <c r="JK544">
        <v>1.49658</v>
      </c>
      <c r="JL544">
        <v>2.39746</v>
      </c>
      <c r="JM544">
        <v>1.54907</v>
      </c>
      <c r="JN544">
        <v>2.37549</v>
      </c>
      <c r="JO544">
        <v>35.1516</v>
      </c>
      <c r="JP544">
        <v>13.8343</v>
      </c>
      <c r="JQ544">
        <v>18</v>
      </c>
      <c r="JR544">
        <v>500.164</v>
      </c>
      <c r="JS544">
        <v>420.836</v>
      </c>
      <c r="JT544">
        <v>25.4999</v>
      </c>
      <c r="JU544">
        <v>44.2366</v>
      </c>
      <c r="JV544">
        <v>30.0004</v>
      </c>
      <c r="JW544">
        <v>43.8756</v>
      </c>
      <c r="JX544">
        <v>43.6965</v>
      </c>
      <c r="JY544">
        <v>38.676</v>
      </c>
      <c r="JZ544">
        <v>0</v>
      </c>
      <c r="KA544">
        <v>40.3314</v>
      </c>
      <c r="KB544">
        <v>19.9279</v>
      </c>
      <c r="KC544">
        <v>775.592</v>
      </c>
      <c r="KD544">
        <v>21.3151</v>
      </c>
      <c r="KE544">
        <v>98.3558</v>
      </c>
      <c r="KF544">
        <v>91.8642</v>
      </c>
    </row>
    <row r="545" spans="1:292">
      <c r="A545">
        <v>527</v>
      </c>
      <c r="B545">
        <v>1694451109</v>
      </c>
      <c r="C545">
        <v>17028.5</v>
      </c>
      <c r="D545" t="s">
        <v>1498</v>
      </c>
      <c r="E545" t="s">
        <v>1499</v>
      </c>
      <c r="F545">
        <v>5</v>
      </c>
      <c r="G545" t="s">
        <v>1406</v>
      </c>
      <c r="H545">
        <v>1694451101.214286</v>
      </c>
      <c r="I545">
        <f>(J545)/1000</f>
        <v>0</v>
      </c>
      <c r="J545">
        <f>IF(DO545, AM545, AG545)</f>
        <v>0</v>
      </c>
      <c r="K545">
        <f>IF(DO545, AH545, AF545)</f>
        <v>0</v>
      </c>
      <c r="L545">
        <f>DQ545 - IF(AT545&gt;1, K545*DK545*100.0/(AV545*EE545), 0)</f>
        <v>0</v>
      </c>
      <c r="M545">
        <f>((S545-I545/2)*L545-K545)/(S545+I545/2)</f>
        <v>0</v>
      </c>
      <c r="N545">
        <f>M545*(DX545+DY545)/1000.0</f>
        <v>0</v>
      </c>
      <c r="O545">
        <f>(DQ545 - IF(AT545&gt;1, K545*DK545*100.0/(AV545*EE545), 0))*(DX545+DY545)/1000.0</f>
        <v>0</v>
      </c>
      <c r="P545">
        <f>2.0/((1/R545-1/Q545)+SIGN(R545)*SQRT((1/R545-1/Q545)*(1/R545-1/Q545) + 4*DL545/((DL545+1)*(DL545+1))*(2*1/R545*1/Q545-1/Q545*1/Q545)))</f>
        <v>0</v>
      </c>
      <c r="Q545">
        <f>IF(LEFT(DM545,1)&lt;&gt;"0",IF(LEFT(DM545,1)="1",3.0,DN545),$D$5+$E$5*(EE545*DX545/($K$5*1000))+$F$5*(EE545*DX545/($K$5*1000))*MAX(MIN(DK545,$J$5),$I$5)*MAX(MIN(DK545,$J$5),$I$5)+$G$5*MAX(MIN(DK545,$J$5),$I$5)*(EE545*DX545/($K$5*1000))+$H$5*(EE545*DX545/($K$5*1000))*(EE545*DX545/($K$5*1000)))</f>
        <v>0</v>
      </c>
      <c r="R545">
        <f>I545*(1000-(1000*0.61365*exp(17.502*V545/(240.97+V545))/(DX545+DY545)+DS545)/2)/(1000*0.61365*exp(17.502*V545/(240.97+V545))/(DX545+DY545)-DS545)</f>
        <v>0</v>
      </c>
      <c r="S545">
        <f>1/((DL545+1)/(P545/1.6)+1/(Q545/1.37)) + DL545/((DL545+1)/(P545/1.6) + DL545/(Q545/1.37))</f>
        <v>0</v>
      </c>
      <c r="T545">
        <f>(DG545*DJ545)</f>
        <v>0</v>
      </c>
      <c r="U545">
        <f>(DZ545+(T545+2*0.95*5.67E-8*(((DZ545+$B$9)+273)^4-(DZ545+273)^4)-44100*I545)/(1.84*29.3*Q545+8*0.95*5.67E-8*(DZ545+273)^3))</f>
        <v>0</v>
      </c>
      <c r="V545">
        <f>($C$9*EA545+$D$9*EB545+$E$9*U545)</f>
        <v>0</v>
      </c>
      <c r="W545">
        <f>0.61365*exp(17.502*V545/(240.97+V545))</f>
        <v>0</v>
      </c>
      <c r="X545">
        <f>(Y545/Z545*100)</f>
        <v>0</v>
      </c>
      <c r="Y545">
        <f>DS545*(DX545+DY545)/1000</f>
        <v>0</v>
      </c>
      <c r="Z545">
        <f>0.61365*exp(17.502*DZ545/(240.97+DZ545))</f>
        <v>0</v>
      </c>
      <c r="AA545">
        <f>(W545-DS545*(DX545+DY545)/1000)</f>
        <v>0</v>
      </c>
      <c r="AB545">
        <f>(-I545*44100)</f>
        <v>0</v>
      </c>
      <c r="AC545">
        <f>2*29.3*Q545*0.92*(DZ545-V545)</f>
        <v>0</v>
      </c>
      <c r="AD545">
        <f>2*0.95*5.67E-8*(((DZ545+$B$9)+273)^4-(V545+273)^4)</f>
        <v>0</v>
      </c>
      <c r="AE545">
        <f>T545+AD545+AB545+AC545</f>
        <v>0</v>
      </c>
      <c r="AF545">
        <f>DW545*AT545*(DR545-DQ545*(1000-AT545*DT545)/(1000-AT545*DS545))/(100*DK545)</f>
        <v>0</v>
      </c>
      <c r="AG545">
        <f>1000*DW545*AT545*(DS545-DT545)/(100*DK545*(1000-AT545*DS545))</f>
        <v>0</v>
      </c>
      <c r="AH545">
        <f>(AI545 - AJ545 - DX545*1E3/(8.314*(DZ545+273.15)) * AL545/DW545 * AK545) * DW545/(100*DK545) * (1000 - DT545)/1000</f>
        <v>0</v>
      </c>
      <c r="AI545">
        <v>774.5107489221093</v>
      </c>
      <c r="AJ545">
        <v>700.5053878787879</v>
      </c>
      <c r="AK545">
        <v>3.321276159094758</v>
      </c>
      <c r="AL545">
        <v>66.03440278671772</v>
      </c>
      <c r="AM545">
        <f>(AO545 - AN545 + DX545*1E3/(8.314*(DZ545+273.15)) * AQ545/DW545 * AP545) * DW545/(100*DK545) * 1000/(1000 - AO545)</f>
        <v>0</v>
      </c>
      <c r="AN545">
        <v>20.53612409124922</v>
      </c>
      <c r="AO545">
        <v>26.62510666666667</v>
      </c>
      <c r="AP545">
        <v>-0.01390043054473525</v>
      </c>
      <c r="AQ545">
        <v>102.5964003411266</v>
      </c>
      <c r="AR545">
        <v>0</v>
      </c>
      <c r="AS545">
        <v>0</v>
      </c>
      <c r="AT545">
        <f>IF(AR545*$H$15&gt;=AV545,1.0,(AV545/(AV545-AR545*$H$15)))</f>
        <v>0</v>
      </c>
      <c r="AU545">
        <f>(AT545-1)*100</f>
        <v>0</v>
      </c>
      <c r="AV545">
        <f>MAX(0,($B$15+$C$15*EE545)/(1+$D$15*EE545)*DX545/(DZ545+273)*$E$15)</f>
        <v>0</v>
      </c>
      <c r="AW545" t="s">
        <v>429</v>
      </c>
      <c r="AX545" t="s">
        <v>429</v>
      </c>
      <c r="AY545">
        <v>0</v>
      </c>
      <c r="AZ545">
        <v>0</v>
      </c>
      <c r="BA545">
        <f>1-AY545/AZ545</f>
        <v>0</v>
      </c>
      <c r="BB545">
        <v>0</v>
      </c>
      <c r="BC545" t="s">
        <v>429</v>
      </c>
      <c r="BD545" t="s">
        <v>429</v>
      </c>
      <c r="BE545">
        <v>0</v>
      </c>
      <c r="BF545">
        <v>0</v>
      </c>
      <c r="BG545">
        <f>1-BE545/BF545</f>
        <v>0</v>
      </c>
      <c r="BH545">
        <v>0.5</v>
      </c>
      <c r="BI545">
        <f>DH545</f>
        <v>0</v>
      </c>
      <c r="BJ545">
        <f>K545</f>
        <v>0</v>
      </c>
      <c r="BK545">
        <f>BG545*BH545*BI545</f>
        <v>0</v>
      </c>
      <c r="BL545">
        <f>(BJ545-BB545)/BI545</f>
        <v>0</v>
      </c>
      <c r="BM545">
        <f>(AZ545-BF545)/BF545</f>
        <v>0</v>
      </c>
      <c r="BN545">
        <f>AY545/(BA545+AY545/BF545)</f>
        <v>0</v>
      </c>
      <c r="BO545" t="s">
        <v>429</v>
      </c>
      <c r="BP545">
        <v>0</v>
      </c>
      <c r="BQ545">
        <f>IF(BP545&lt;&gt;0, BP545, BN545)</f>
        <v>0</v>
      </c>
      <c r="BR545">
        <f>1-BQ545/BF545</f>
        <v>0</v>
      </c>
      <c r="BS545">
        <f>(BF545-BE545)/(BF545-BQ545)</f>
        <v>0</v>
      </c>
      <c r="BT545">
        <f>(AZ545-BF545)/(AZ545-BQ545)</f>
        <v>0</v>
      </c>
      <c r="BU545">
        <f>(BF545-BE545)/(BF545-AY545)</f>
        <v>0</v>
      </c>
      <c r="BV545">
        <f>(AZ545-BF545)/(AZ545-AY545)</f>
        <v>0</v>
      </c>
      <c r="BW545">
        <f>(BS545*BQ545/BE545)</f>
        <v>0</v>
      </c>
      <c r="BX545">
        <f>(1-BW545)</f>
        <v>0</v>
      </c>
      <c r="DG545">
        <f>$B$13*EF545+$C$13*EG545+$F$13*ER545*(1-EU545)</f>
        <v>0</v>
      </c>
      <c r="DH545">
        <f>DG545*DI545</f>
        <v>0</v>
      </c>
      <c r="DI545">
        <f>($B$13*$D$11+$C$13*$D$11+$F$13*((FE545+EW545)/MAX(FE545+EW545+FF545, 0.1)*$I$11+FF545/MAX(FE545+EW545+FF545, 0.1)*$J$11))/($B$13+$C$13+$F$13)</f>
        <v>0</v>
      </c>
      <c r="DJ545">
        <f>($B$13*$K$11+$C$13*$K$11+$F$13*((FE545+EW545)/MAX(FE545+EW545+FF545, 0.1)*$P$11+FF545/MAX(FE545+EW545+FF545, 0.1)*$Q$11))/($B$13+$C$13+$F$13)</f>
        <v>0</v>
      </c>
      <c r="DK545">
        <v>4.8</v>
      </c>
      <c r="DL545">
        <v>0.5</v>
      </c>
      <c r="DM545" t="s">
        <v>430</v>
      </c>
      <c r="DN545">
        <v>2</v>
      </c>
      <c r="DO545" t="b">
        <v>1</v>
      </c>
      <c r="DP545">
        <v>1694451101.214286</v>
      </c>
      <c r="DQ545">
        <v>658.3633928571429</v>
      </c>
      <c r="DR545">
        <v>741.4456071428573</v>
      </c>
      <c r="DS545">
        <v>26.72153214285714</v>
      </c>
      <c r="DT545">
        <v>20.52932857142857</v>
      </c>
      <c r="DU545">
        <v>688.8345</v>
      </c>
      <c r="DV545">
        <v>30.61723928571429</v>
      </c>
      <c r="DW545">
        <v>500.0262500000001</v>
      </c>
      <c r="DX545">
        <v>84.35652857142858</v>
      </c>
      <c r="DY545">
        <v>0.1000219071428571</v>
      </c>
      <c r="DZ545">
        <v>31.31301785714285</v>
      </c>
      <c r="EA545">
        <v>31.52133571428572</v>
      </c>
      <c r="EB545">
        <v>999.9000000000002</v>
      </c>
      <c r="EC545">
        <v>0</v>
      </c>
      <c r="ED545">
        <v>0</v>
      </c>
      <c r="EE545">
        <v>9998.720714285713</v>
      </c>
      <c r="EF545">
        <v>0</v>
      </c>
      <c r="EG545">
        <v>1902.633571428572</v>
      </c>
      <c r="EH545">
        <v>-83.08237857142856</v>
      </c>
      <c r="EI545">
        <v>676.4379285714286</v>
      </c>
      <c r="EJ545">
        <v>756.9862142857143</v>
      </c>
      <c r="EK545">
        <v>6.192195</v>
      </c>
      <c r="EL545">
        <v>741.4456071428573</v>
      </c>
      <c r="EM545">
        <v>20.52932857142857</v>
      </c>
      <c r="EN545">
        <v>2.254135714285714</v>
      </c>
      <c r="EO545">
        <v>1.731783571428571</v>
      </c>
      <c r="EP545">
        <v>19.35231428571428</v>
      </c>
      <c r="EQ545">
        <v>15.1843</v>
      </c>
      <c r="ER545">
        <v>2000.003928571429</v>
      </c>
      <c r="ES545">
        <v>0.9800060714285712</v>
      </c>
      <c r="ET545">
        <v>0.01999438928571429</v>
      </c>
      <c r="EU545">
        <v>0</v>
      </c>
      <c r="EV545">
        <v>714.1398928571426</v>
      </c>
      <c r="EW545">
        <v>5.00078</v>
      </c>
      <c r="EX545">
        <v>16507.54285714286</v>
      </c>
      <c r="EY545">
        <v>16379.68928571428</v>
      </c>
      <c r="EZ545">
        <v>50.26557142857143</v>
      </c>
      <c r="FA545">
        <v>51.77214285714285</v>
      </c>
      <c r="FB545">
        <v>50.53335714285713</v>
      </c>
      <c r="FC545">
        <v>50.94842857142856</v>
      </c>
      <c r="FD545">
        <v>50.62682142857141</v>
      </c>
      <c r="FE545">
        <v>1955.113928571428</v>
      </c>
      <c r="FF545">
        <v>39.89000000000001</v>
      </c>
      <c r="FG545">
        <v>0</v>
      </c>
      <c r="FH545">
        <v>1694451109.5</v>
      </c>
      <c r="FI545">
        <v>0</v>
      </c>
      <c r="FJ545">
        <v>714.1097199999999</v>
      </c>
      <c r="FK545">
        <v>-2.449461531540672</v>
      </c>
      <c r="FL545">
        <v>2.053846105981118</v>
      </c>
      <c r="FM545">
        <v>16507.456</v>
      </c>
      <c r="FN545">
        <v>15</v>
      </c>
      <c r="FO545">
        <v>1694448160</v>
      </c>
      <c r="FP545" t="s">
        <v>1407</v>
      </c>
      <c r="FQ545">
        <v>1694448153.5</v>
      </c>
      <c r="FR545">
        <v>1694448160</v>
      </c>
      <c r="FS545">
        <v>7</v>
      </c>
      <c r="FT545">
        <v>0.018</v>
      </c>
      <c r="FU545">
        <v>0.03</v>
      </c>
      <c r="FV545">
        <v>-26.277</v>
      </c>
      <c r="FW545">
        <v>-3.759</v>
      </c>
      <c r="FX545">
        <v>420</v>
      </c>
      <c r="FY545">
        <v>21</v>
      </c>
      <c r="FZ545">
        <v>0.18</v>
      </c>
      <c r="GA545">
        <v>0.04</v>
      </c>
      <c r="GB545">
        <v>-82.40386097560975</v>
      </c>
      <c r="GC545">
        <v>-11.10558606271787</v>
      </c>
      <c r="GD545">
        <v>1.096686504303304</v>
      </c>
      <c r="GE545">
        <v>0</v>
      </c>
      <c r="GF545">
        <v>6.235790731707318</v>
      </c>
      <c r="GG545">
        <v>-0.7156080836236824</v>
      </c>
      <c r="GH545">
        <v>0.07122276836525629</v>
      </c>
      <c r="GI545">
        <v>0</v>
      </c>
      <c r="GJ545">
        <v>0</v>
      </c>
      <c r="GK545">
        <v>2</v>
      </c>
      <c r="GL545" t="s">
        <v>771</v>
      </c>
      <c r="GM545">
        <v>3.10483</v>
      </c>
      <c r="GN545">
        <v>2.75803</v>
      </c>
      <c r="GO545">
        <v>0.116593</v>
      </c>
      <c r="GP545">
        <v>0.122417</v>
      </c>
      <c r="GQ545">
        <v>0.116294</v>
      </c>
      <c r="GR545">
        <v>0.0885664</v>
      </c>
      <c r="GS545">
        <v>22207.5</v>
      </c>
      <c r="GT545">
        <v>20772.3</v>
      </c>
      <c r="GU545">
        <v>25723.5</v>
      </c>
      <c r="GV545">
        <v>24045.5</v>
      </c>
      <c r="GW545">
        <v>36558.9</v>
      </c>
      <c r="GX545">
        <v>32124.9</v>
      </c>
      <c r="GY545">
        <v>45021.9</v>
      </c>
      <c r="GZ545">
        <v>38123.2</v>
      </c>
      <c r="HA545">
        <v>1.73573</v>
      </c>
      <c r="HB545">
        <v>1.59962</v>
      </c>
      <c r="HC545">
        <v>-0.075534</v>
      </c>
      <c r="HD545">
        <v>0</v>
      </c>
      <c r="HE545">
        <v>32.7712</v>
      </c>
      <c r="HF545">
        <v>999.9</v>
      </c>
      <c r="HG545">
        <v>45.2</v>
      </c>
      <c r="HH545">
        <v>32.5</v>
      </c>
      <c r="HI545">
        <v>26.3184</v>
      </c>
      <c r="HJ545">
        <v>61.6453</v>
      </c>
      <c r="HK545">
        <v>23.738</v>
      </c>
      <c r="HL545">
        <v>1</v>
      </c>
      <c r="HM545">
        <v>1.5164</v>
      </c>
      <c r="HN545">
        <v>9.28105</v>
      </c>
      <c r="HO545">
        <v>20.0671</v>
      </c>
      <c r="HP545">
        <v>5.20576</v>
      </c>
      <c r="HQ545">
        <v>11.9921</v>
      </c>
      <c r="HR545">
        <v>4.9598</v>
      </c>
      <c r="HS545">
        <v>3.27458</v>
      </c>
      <c r="HT545">
        <v>9999</v>
      </c>
      <c r="HU545">
        <v>9999</v>
      </c>
      <c r="HV545">
        <v>9999</v>
      </c>
      <c r="HW545">
        <v>165.2</v>
      </c>
      <c r="HX545">
        <v>1.86375</v>
      </c>
      <c r="HY545">
        <v>1.85984</v>
      </c>
      <c r="HZ545">
        <v>1.85806</v>
      </c>
      <c r="IA545">
        <v>1.85944</v>
      </c>
      <c r="IB545">
        <v>1.85959</v>
      </c>
      <c r="IC545">
        <v>1.85805</v>
      </c>
      <c r="ID545">
        <v>1.85715</v>
      </c>
      <c r="IE545">
        <v>1.85211</v>
      </c>
      <c r="IF545">
        <v>0</v>
      </c>
      <c r="IG545">
        <v>0</v>
      </c>
      <c r="IH545">
        <v>0</v>
      </c>
      <c r="II545">
        <v>0</v>
      </c>
      <c r="IJ545" t="s">
        <v>433</v>
      </c>
      <c r="IK545" t="s">
        <v>434</v>
      </c>
      <c r="IL545" t="s">
        <v>435</v>
      </c>
      <c r="IM545" t="s">
        <v>435</v>
      </c>
      <c r="IN545" t="s">
        <v>435</v>
      </c>
      <c r="IO545" t="s">
        <v>435</v>
      </c>
      <c r="IP545">
        <v>0</v>
      </c>
      <c r="IQ545">
        <v>100</v>
      </c>
      <c r="IR545">
        <v>100</v>
      </c>
      <c r="IS545">
        <v>-30.879</v>
      </c>
      <c r="IT545">
        <v>-3.8957</v>
      </c>
      <c r="IU545">
        <v>-16.5905</v>
      </c>
      <c r="IV545">
        <v>-0.025043</v>
      </c>
      <c r="IW545">
        <v>8.203140000000001E-06</v>
      </c>
      <c r="IX545">
        <v>-1.60171E-09</v>
      </c>
      <c r="IY545">
        <v>-3.895706883713562</v>
      </c>
      <c r="IZ545">
        <v>0</v>
      </c>
      <c r="JA545">
        <v>0</v>
      </c>
      <c r="JB545">
        <v>0</v>
      </c>
      <c r="JC545">
        <v>4</v>
      </c>
      <c r="JD545">
        <v>1967</v>
      </c>
      <c r="JE545">
        <v>1</v>
      </c>
      <c r="JF545">
        <v>28</v>
      </c>
      <c r="JG545">
        <v>49.3</v>
      </c>
      <c r="JH545">
        <v>49.1</v>
      </c>
      <c r="JI545">
        <v>1.95557</v>
      </c>
      <c r="JJ545">
        <v>2.6355</v>
      </c>
      <c r="JK545">
        <v>1.49658</v>
      </c>
      <c r="JL545">
        <v>2.39868</v>
      </c>
      <c r="JM545">
        <v>1.54907</v>
      </c>
      <c r="JN545">
        <v>2.3877</v>
      </c>
      <c r="JO545">
        <v>35.1747</v>
      </c>
      <c r="JP545">
        <v>13.8343</v>
      </c>
      <c r="JQ545">
        <v>18</v>
      </c>
      <c r="JR545">
        <v>500.155</v>
      </c>
      <c r="JS545">
        <v>420.938</v>
      </c>
      <c r="JT545">
        <v>25.5094</v>
      </c>
      <c r="JU545">
        <v>44.2425</v>
      </c>
      <c r="JV545">
        <v>30.0004</v>
      </c>
      <c r="JW545">
        <v>43.8793</v>
      </c>
      <c r="JX545">
        <v>43.6977</v>
      </c>
      <c r="JY545">
        <v>39.3074</v>
      </c>
      <c r="JZ545">
        <v>0</v>
      </c>
      <c r="KA545">
        <v>40.3314</v>
      </c>
      <c r="KB545">
        <v>19.9154</v>
      </c>
      <c r="KC545">
        <v>788.952</v>
      </c>
      <c r="KD545">
        <v>21.5148</v>
      </c>
      <c r="KE545">
        <v>98.35469999999999</v>
      </c>
      <c r="KF545">
        <v>91.86369999999999</v>
      </c>
    </row>
    <row r="546" spans="1:292">
      <c r="A546">
        <v>528</v>
      </c>
      <c r="B546">
        <v>1694451114</v>
      </c>
      <c r="C546">
        <v>17033.5</v>
      </c>
      <c r="D546" t="s">
        <v>1500</v>
      </c>
      <c r="E546" t="s">
        <v>1501</v>
      </c>
      <c r="F546">
        <v>5</v>
      </c>
      <c r="G546" t="s">
        <v>1406</v>
      </c>
      <c r="H546">
        <v>1694451106.5</v>
      </c>
      <c r="I546">
        <f>(J546)/1000</f>
        <v>0</v>
      </c>
      <c r="J546">
        <f>IF(DO546, AM546, AG546)</f>
        <v>0</v>
      </c>
      <c r="K546">
        <f>IF(DO546, AH546, AF546)</f>
        <v>0</v>
      </c>
      <c r="L546">
        <f>DQ546 - IF(AT546&gt;1, K546*DK546*100.0/(AV546*EE546), 0)</f>
        <v>0</v>
      </c>
      <c r="M546">
        <f>((S546-I546/2)*L546-K546)/(S546+I546/2)</f>
        <v>0</v>
      </c>
      <c r="N546">
        <f>M546*(DX546+DY546)/1000.0</f>
        <v>0</v>
      </c>
      <c r="O546">
        <f>(DQ546 - IF(AT546&gt;1, K546*DK546*100.0/(AV546*EE546), 0))*(DX546+DY546)/1000.0</f>
        <v>0</v>
      </c>
      <c r="P546">
        <f>2.0/((1/R546-1/Q546)+SIGN(R546)*SQRT((1/R546-1/Q546)*(1/R546-1/Q546) + 4*DL546/((DL546+1)*(DL546+1))*(2*1/R546*1/Q546-1/Q546*1/Q546)))</f>
        <v>0</v>
      </c>
      <c r="Q546">
        <f>IF(LEFT(DM546,1)&lt;&gt;"0",IF(LEFT(DM546,1)="1",3.0,DN546),$D$5+$E$5*(EE546*DX546/($K$5*1000))+$F$5*(EE546*DX546/($K$5*1000))*MAX(MIN(DK546,$J$5),$I$5)*MAX(MIN(DK546,$J$5),$I$5)+$G$5*MAX(MIN(DK546,$J$5),$I$5)*(EE546*DX546/($K$5*1000))+$H$5*(EE546*DX546/($K$5*1000))*(EE546*DX546/($K$5*1000)))</f>
        <v>0</v>
      </c>
      <c r="R546">
        <f>I546*(1000-(1000*0.61365*exp(17.502*V546/(240.97+V546))/(DX546+DY546)+DS546)/2)/(1000*0.61365*exp(17.502*V546/(240.97+V546))/(DX546+DY546)-DS546)</f>
        <v>0</v>
      </c>
      <c r="S546">
        <f>1/((DL546+1)/(P546/1.6)+1/(Q546/1.37)) + DL546/((DL546+1)/(P546/1.6) + DL546/(Q546/1.37))</f>
        <v>0</v>
      </c>
      <c r="T546">
        <f>(DG546*DJ546)</f>
        <v>0</v>
      </c>
      <c r="U546">
        <f>(DZ546+(T546+2*0.95*5.67E-8*(((DZ546+$B$9)+273)^4-(DZ546+273)^4)-44100*I546)/(1.84*29.3*Q546+8*0.95*5.67E-8*(DZ546+273)^3))</f>
        <v>0</v>
      </c>
      <c r="V546">
        <f>($C$9*EA546+$D$9*EB546+$E$9*U546)</f>
        <v>0</v>
      </c>
      <c r="W546">
        <f>0.61365*exp(17.502*V546/(240.97+V546))</f>
        <v>0</v>
      </c>
      <c r="X546">
        <f>(Y546/Z546*100)</f>
        <v>0</v>
      </c>
      <c r="Y546">
        <f>DS546*(DX546+DY546)/1000</f>
        <v>0</v>
      </c>
      <c r="Z546">
        <f>0.61365*exp(17.502*DZ546/(240.97+DZ546))</f>
        <v>0</v>
      </c>
      <c r="AA546">
        <f>(W546-DS546*(DX546+DY546)/1000)</f>
        <v>0</v>
      </c>
      <c r="AB546">
        <f>(-I546*44100)</f>
        <v>0</v>
      </c>
      <c r="AC546">
        <f>2*29.3*Q546*0.92*(DZ546-V546)</f>
        <v>0</v>
      </c>
      <c r="AD546">
        <f>2*0.95*5.67E-8*(((DZ546+$B$9)+273)^4-(V546+273)^4)</f>
        <v>0</v>
      </c>
      <c r="AE546">
        <f>T546+AD546+AB546+AC546</f>
        <v>0</v>
      </c>
      <c r="AF546">
        <f>DW546*AT546*(DR546-DQ546*(1000-AT546*DT546)/(1000-AT546*DS546))/(100*DK546)</f>
        <v>0</v>
      </c>
      <c r="AG546">
        <f>1000*DW546*AT546*(DS546-DT546)/(100*DK546*(1000-AT546*DS546))</f>
        <v>0</v>
      </c>
      <c r="AH546">
        <f>(AI546 - AJ546 - DX546*1E3/(8.314*(DZ546+273.15)) * AL546/DW546 * AK546) * DW546/(100*DK546) * (1000 - DT546)/1000</f>
        <v>0</v>
      </c>
      <c r="AI546">
        <v>791.6773907409528</v>
      </c>
      <c r="AJ546">
        <v>717.1142666666665</v>
      </c>
      <c r="AK546">
        <v>3.311759663594109</v>
      </c>
      <c r="AL546">
        <v>66.03440278671772</v>
      </c>
      <c r="AM546">
        <f>(AO546 - AN546 + DX546*1E3/(8.314*(DZ546+273.15)) * AQ546/DW546 * AP546) * DW546/(100*DK546) * 1000/(1000 - AO546)</f>
        <v>0</v>
      </c>
      <c r="AN546">
        <v>20.54860674505714</v>
      </c>
      <c r="AO546">
        <v>26.55829393939393</v>
      </c>
      <c r="AP546">
        <v>-0.01412850377484387</v>
      </c>
      <c r="AQ546">
        <v>102.5964003411266</v>
      </c>
      <c r="AR546">
        <v>0</v>
      </c>
      <c r="AS546">
        <v>0</v>
      </c>
      <c r="AT546">
        <f>IF(AR546*$H$15&gt;=AV546,1.0,(AV546/(AV546-AR546*$H$15)))</f>
        <v>0</v>
      </c>
      <c r="AU546">
        <f>(AT546-1)*100</f>
        <v>0</v>
      </c>
      <c r="AV546">
        <f>MAX(0,($B$15+$C$15*EE546)/(1+$D$15*EE546)*DX546/(DZ546+273)*$E$15)</f>
        <v>0</v>
      </c>
      <c r="AW546" t="s">
        <v>429</v>
      </c>
      <c r="AX546" t="s">
        <v>429</v>
      </c>
      <c r="AY546">
        <v>0</v>
      </c>
      <c r="AZ546">
        <v>0</v>
      </c>
      <c r="BA546">
        <f>1-AY546/AZ546</f>
        <v>0</v>
      </c>
      <c r="BB546">
        <v>0</v>
      </c>
      <c r="BC546" t="s">
        <v>429</v>
      </c>
      <c r="BD546" t="s">
        <v>429</v>
      </c>
      <c r="BE546">
        <v>0</v>
      </c>
      <c r="BF546">
        <v>0</v>
      </c>
      <c r="BG546">
        <f>1-BE546/BF546</f>
        <v>0</v>
      </c>
      <c r="BH546">
        <v>0.5</v>
      </c>
      <c r="BI546">
        <f>DH546</f>
        <v>0</v>
      </c>
      <c r="BJ546">
        <f>K546</f>
        <v>0</v>
      </c>
      <c r="BK546">
        <f>BG546*BH546*BI546</f>
        <v>0</v>
      </c>
      <c r="BL546">
        <f>(BJ546-BB546)/BI546</f>
        <v>0</v>
      </c>
      <c r="BM546">
        <f>(AZ546-BF546)/BF546</f>
        <v>0</v>
      </c>
      <c r="BN546">
        <f>AY546/(BA546+AY546/BF546)</f>
        <v>0</v>
      </c>
      <c r="BO546" t="s">
        <v>429</v>
      </c>
      <c r="BP546">
        <v>0</v>
      </c>
      <c r="BQ546">
        <f>IF(BP546&lt;&gt;0, BP546, BN546)</f>
        <v>0</v>
      </c>
      <c r="BR546">
        <f>1-BQ546/BF546</f>
        <v>0</v>
      </c>
      <c r="BS546">
        <f>(BF546-BE546)/(BF546-BQ546)</f>
        <v>0</v>
      </c>
      <c r="BT546">
        <f>(AZ546-BF546)/(AZ546-BQ546)</f>
        <v>0</v>
      </c>
      <c r="BU546">
        <f>(BF546-BE546)/(BF546-AY546)</f>
        <v>0</v>
      </c>
      <c r="BV546">
        <f>(AZ546-BF546)/(AZ546-AY546)</f>
        <v>0</v>
      </c>
      <c r="BW546">
        <f>(BS546*BQ546/BE546)</f>
        <v>0</v>
      </c>
      <c r="BX546">
        <f>(1-BW546)</f>
        <v>0</v>
      </c>
      <c r="DG546">
        <f>$B$13*EF546+$C$13*EG546+$F$13*ER546*(1-EU546)</f>
        <v>0</v>
      </c>
      <c r="DH546">
        <f>DG546*DI546</f>
        <v>0</v>
      </c>
      <c r="DI546">
        <f>($B$13*$D$11+$C$13*$D$11+$F$13*((FE546+EW546)/MAX(FE546+EW546+FF546, 0.1)*$I$11+FF546/MAX(FE546+EW546+FF546, 0.1)*$J$11))/($B$13+$C$13+$F$13)</f>
        <v>0</v>
      </c>
      <c r="DJ546">
        <f>($B$13*$K$11+$C$13*$K$11+$F$13*((FE546+EW546)/MAX(FE546+EW546+FF546, 0.1)*$P$11+FF546/MAX(FE546+EW546+FF546, 0.1)*$Q$11))/($B$13+$C$13+$F$13)</f>
        <v>0</v>
      </c>
      <c r="DK546">
        <v>4.8</v>
      </c>
      <c r="DL546">
        <v>0.5</v>
      </c>
      <c r="DM546" t="s">
        <v>430</v>
      </c>
      <c r="DN546">
        <v>2</v>
      </c>
      <c r="DO546" t="b">
        <v>1</v>
      </c>
      <c r="DP546">
        <v>1694451106.5</v>
      </c>
      <c r="DQ546">
        <v>675.3911481481482</v>
      </c>
      <c r="DR546">
        <v>759.3003703703703</v>
      </c>
      <c r="DS546">
        <v>26.65280370370371</v>
      </c>
      <c r="DT546">
        <v>20.53776666666666</v>
      </c>
      <c r="DU546">
        <v>706.1381111111109</v>
      </c>
      <c r="DV546">
        <v>30.54851481481482</v>
      </c>
      <c r="DW546">
        <v>500.0104074074074</v>
      </c>
      <c r="DX546">
        <v>84.35619259259259</v>
      </c>
      <c r="DY546">
        <v>0.1000290074074074</v>
      </c>
      <c r="DZ546">
        <v>31.31404444444445</v>
      </c>
      <c r="EA546">
        <v>31.54496666666666</v>
      </c>
      <c r="EB546">
        <v>999.9000000000001</v>
      </c>
      <c r="EC546">
        <v>0</v>
      </c>
      <c r="ED546">
        <v>0</v>
      </c>
      <c r="EE546">
        <v>10000.89703703704</v>
      </c>
      <c r="EF546">
        <v>0</v>
      </c>
      <c r="EG546">
        <v>1903.951111111111</v>
      </c>
      <c r="EH546">
        <v>-83.90928888888891</v>
      </c>
      <c r="EI546">
        <v>693.8841851851851</v>
      </c>
      <c r="EJ546">
        <v>775.2218518518517</v>
      </c>
      <c r="EK546">
        <v>6.115016296296296</v>
      </c>
      <c r="EL546">
        <v>759.3003703703703</v>
      </c>
      <c r="EM546">
        <v>20.53776666666666</v>
      </c>
      <c r="EN546">
        <v>2.248329259259259</v>
      </c>
      <c r="EO546">
        <v>1.732488888888889</v>
      </c>
      <c r="EP546">
        <v>19.31086666666667</v>
      </c>
      <c r="EQ546">
        <v>15.19064074074074</v>
      </c>
      <c r="ER546">
        <v>1999.978148148149</v>
      </c>
      <c r="ES546">
        <v>0.9800056666666664</v>
      </c>
      <c r="ET546">
        <v>0.01999481111111111</v>
      </c>
      <c r="EU546">
        <v>0</v>
      </c>
      <c r="EV546">
        <v>713.9124444444445</v>
      </c>
      <c r="EW546">
        <v>5.00078</v>
      </c>
      <c r="EX546">
        <v>16507.78148148148</v>
      </c>
      <c r="EY546">
        <v>16379.47777777778</v>
      </c>
      <c r="EZ546">
        <v>50.25225925925926</v>
      </c>
      <c r="FA546">
        <v>51.7614074074074</v>
      </c>
      <c r="FB546">
        <v>50.52759259259259</v>
      </c>
      <c r="FC546">
        <v>50.91866666666665</v>
      </c>
      <c r="FD546">
        <v>50.59459259259259</v>
      </c>
      <c r="FE546">
        <v>1955.088148148148</v>
      </c>
      <c r="FF546">
        <v>39.89000000000001</v>
      </c>
      <c r="FG546">
        <v>0</v>
      </c>
      <c r="FH546">
        <v>1694451114.3</v>
      </c>
      <c r="FI546">
        <v>0</v>
      </c>
      <c r="FJ546">
        <v>713.92324</v>
      </c>
      <c r="FK546">
        <v>-1.845923092761711</v>
      </c>
      <c r="FL546">
        <v>10.81538456713081</v>
      </c>
      <c r="FM546">
        <v>16508.092</v>
      </c>
      <c r="FN546">
        <v>15</v>
      </c>
      <c r="FO546">
        <v>1694448160</v>
      </c>
      <c r="FP546" t="s">
        <v>1407</v>
      </c>
      <c r="FQ546">
        <v>1694448153.5</v>
      </c>
      <c r="FR546">
        <v>1694448160</v>
      </c>
      <c r="FS546">
        <v>7</v>
      </c>
      <c r="FT546">
        <v>0.018</v>
      </c>
      <c r="FU546">
        <v>0.03</v>
      </c>
      <c r="FV546">
        <v>-26.277</v>
      </c>
      <c r="FW546">
        <v>-3.759</v>
      </c>
      <c r="FX546">
        <v>420</v>
      </c>
      <c r="FY546">
        <v>21</v>
      </c>
      <c r="FZ546">
        <v>0.18</v>
      </c>
      <c r="GA546">
        <v>0.04</v>
      </c>
      <c r="GB546">
        <v>-83.40250731707316</v>
      </c>
      <c r="GC546">
        <v>-9.460214634146473</v>
      </c>
      <c r="GD546">
        <v>0.9410036902522824</v>
      </c>
      <c r="GE546">
        <v>0</v>
      </c>
      <c r="GF546">
        <v>6.157457804878048</v>
      </c>
      <c r="GG546">
        <v>-0.87337902439024</v>
      </c>
      <c r="GH546">
        <v>0.08627401079748109</v>
      </c>
      <c r="GI546">
        <v>0</v>
      </c>
      <c r="GJ546">
        <v>0</v>
      </c>
      <c r="GK546">
        <v>2</v>
      </c>
      <c r="GL546" t="s">
        <v>771</v>
      </c>
      <c r="GM546">
        <v>3.105</v>
      </c>
      <c r="GN546">
        <v>2.75781</v>
      </c>
      <c r="GO546">
        <v>0.118429</v>
      </c>
      <c r="GP546">
        <v>0.124213</v>
      </c>
      <c r="GQ546">
        <v>0.116114</v>
      </c>
      <c r="GR546">
        <v>0.088598</v>
      </c>
      <c r="GS546">
        <v>22161.2</v>
      </c>
      <c r="GT546">
        <v>20729.7</v>
      </c>
      <c r="GU546">
        <v>25723.3</v>
      </c>
      <c r="GV546">
        <v>24045.5</v>
      </c>
      <c r="GW546">
        <v>36566.2</v>
      </c>
      <c r="GX546">
        <v>32123.9</v>
      </c>
      <c r="GY546">
        <v>45021.7</v>
      </c>
      <c r="GZ546">
        <v>38123.2</v>
      </c>
      <c r="HA546">
        <v>1.73612</v>
      </c>
      <c r="HB546">
        <v>1.59952</v>
      </c>
      <c r="HC546">
        <v>-0.0734851</v>
      </c>
      <c r="HD546">
        <v>0</v>
      </c>
      <c r="HE546">
        <v>32.7712</v>
      </c>
      <c r="HF546">
        <v>999.9</v>
      </c>
      <c r="HG546">
        <v>45.1</v>
      </c>
      <c r="HH546">
        <v>32.5</v>
      </c>
      <c r="HI546">
        <v>26.2607</v>
      </c>
      <c r="HJ546">
        <v>61.4153</v>
      </c>
      <c r="HK546">
        <v>23.6859</v>
      </c>
      <c r="HL546">
        <v>1</v>
      </c>
      <c r="HM546">
        <v>1.51676</v>
      </c>
      <c r="HN546">
        <v>9.28105</v>
      </c>
      <c r="HO546">
        <v>20.0671</v>
      </c>
      <c r="HP546">
        <v>5.20546</v>
      </c>
      <c r="HQ546">
        <v>11.9924</v>
      </c>
      <c r="HR546">
        <v>4.95965</v>
      </c>
      <c r="HS546">
        <v>3.27443</v>
      </c>
      <c r="HT546">
        <v>9999</v>
      </c>
      <c r="HU546">
        <v>9999</v>
      </c>
      <c r="HV546">
        <v>9999</v>
      </c>
      <c r="HW546">
        <v>165.2</v>
      </c>
      <c r="HX546">
        <v>1.86373</v>
      </c>
      <c r="HY546">
        <v>1.85982</v>
      </c>
      <c r="HZ546">
        <v>1.85806</v>
      </c>
      <c r="IA546">
        <v>1.85945</v>
      </c>
      <c r="IB546">
        <v>1.85959</v>
      </c>
      <c r="IC546">
        <v>1.85804</v>
      </c>
      <c r="ID546">
        <v>1.85715</v>
      </c>
      <c r="IE546">
        <v>1.85211</v>
      </c>
      <c r="IF546">
        <v>0</v>
      </c>
      <c r="IG546">
        <v>0</v>
      </c>
      <c r="IH546">
        <v>0</v>
      </c>
      <c r="II546">
        <v>0</v>
      </c>
      <c r="IJ546" t="s">
        <v>433</v>
      </c>
      <c r="IK546" t="s">
        <v>434</v>
      </c>
      <c r="IL546" t="s">
        <v>435</v>
      </c>
      <c r="IM546" t="s">
        <v>435</v>
      </c>
      <c r="IN546" t="s">
        <v>435</v>
      </c>
      <c r="IO546" t="s">
        <v>435</v>
      </c>
      <c r="IP546">
        <v>0</v>
      </c>
      <c r="IQ546">
        <v>100</v>
      </c>
      <c r="IR546">
        <v>100</v>
      </c>
      <c r="IS546">
        <v>-31.137</v>
      </c>
      <c r="IT546">
        <v>-3.8957</v>
      </c>
      <c r="IU546">
        <v>-16.5905</v>
      </c>
      <c r="IV546">
        <v>-0.025043</v>
      </c>
      <c r="IW546">
        <v>8.203140000000001E-06</v>
      </c>
      <c r="IX546">
        <v>-1.60171E-09</v>
      </c>
      <c r="IY546">
        <v>-3.895706883713562</v>
      </c>
      <c r="IZ546">
        <v>0</v>
      </c>
      <c r="JA546">
        <v>0</v>
      </c>
      <c r="JB546">
        <v>0</v>
      </c>
      <c r="JC546">
        <v>4</v>
      </c>
      <c r="JD546">
        <v>1967</v>
      </c>
      <c r="JE546">
        <v>1</v>
      </c>
      <c r="JF546">
        <v>28</v>
      </c>
      <c r="JG546">
        <v>49.3</v>
      </c>
      <c r="JH546">
        <v>49.2</v>
      </c>
      <c r="JI546">
        <v>1.9873</v>
      </c>
      <c r="JJ546">
        <v>2.63306</v>
      </c>
      <c r="JK546">
        <v>1.49658</v>
      </c>
      <c r="JL546">
        <v>2.39868</v>
      </c>
      <c r="JM546">
        <v>1.54907</v>
      </c>
      <c r="JN546">
        <v>2.41455</v>
      </c>
      <c r="JO546">
        <v>35.1747</v>
      </c>
      <c r="JP546">
        <v>13.8343</v>
      </c>
      <c r="JQ546">
        <v>18</v>
      </c>
      <c r="JR546">
        <v>500.445</v>
      </c>
      <c r="JS546">
        <v>420.896</v>
      </c>
      <c r="JT546">
        <v>25.5186</v>
      </c>
      <c r="JU546">
        <v>44.2472</v>
      </c>
      <c r="JV546">
        <v>30.0003</v>
      </c>
      <c r="JW546">
        <v>43.8839</v>
      </c>
      <c r="JX546">
        <v>43.7016</v>
      </c>
      <c r="JY546">
        <v>40.0041</v>
      </c>
      <c r="JZ546">
        <v>0</v>
      </c>
      <c r="KA546">
        <v>40.3314</v>
      </c>
      <c r="KB546">
        <v>19.8892</v>
      </c>
      <c r="KC546">
        <v>809.005</v>
      </c>
      <c r="KD546">
        <v>21.7474</v>
      </c>
      <c r="KE546">
        <v>98.35420000000001</v>
      </c>
      <c r="KF546">
        <v>91.8635</v>
      </c>
    </row>
    <row r="547" spans="1:292">
      <c r="A547">
        <v>529</v>
      </c>
      <c r="B547">
        <v>1694451119</v>
      </c>
      <c r="C547">
        <v>17038.5</v>
      </c>
      <c r="D547" t="s">
        <v>1502</v>
      </c>
      <c r="E547" t="s">
        <v>1503</v>
      </c>
      <c r="F547">
        <v>5</v>
      </c>
      <c r="G547" t="s">
        <v>1406</v>
      </c>
      <c r="H547">
        <v>1694451111.214286</v>
      </c>
      <c r="I547">
        <f>(J547)/1000</f>
        <v>0</v>
      </c>
      <c r="J547">
        <f>IF(DO547, AM547, AG547)</f>
        <v>0</v>
      </c>
      <c r="K547">
        <f>IF(DO547, AH547, AF547)</f>
        <v>0</v>
      </c>
      <c r="L547">
        <f>DQ547 - IF(AT547&gt;1, K547*DK547*100.0/(AV547*EE547), 0)</f>
        <v>0</v>
      </c>
      <c r="M547">
        <f>((S547-I547/2)*L547-K547)/(S547+I547/2)</f>
        <v>0</v>
      </c>
      <c r="N547">
        <f>M547*(DX547+DY547)/1000.0</f>
        <v>0</v>
      </c>
      <c r="O547">
        <f>(DQ547 - IF(AT547&gt;1, K547*DK547*100.0/(AV547*EE547), 0))*(DX547+DY547)/1000.0</f>
        <v>0</v>
      </c>
      <c r="P547">
        <f>2.0/((1/R547-1/Q547)+SIGN(R547)*SQRT((1/R547-1/Q547)*(1/R547-1/Q547) + 4*DL547/((DL547+1)*(DL547+1))*(2*1/R547*1/Q547-1/Q547*1/Q547)))</f>
        <v>0</v>
      </c>
      <c r="Q547">
        <f>IF(LEFT(DM547,1)&lt;&gt;"0",IF(LEFT(DM547,1)="1",3.0,DN547),$D$5+$E$5*(EE547*DX547/($K$5*1000))+$F$5*(EE547*DX547/($K$5*1000))*MAX(MIN(DK547,$J$5),$I$5)*MAX(MIN(DK547,$J$5),$I$5)+$G$5*MAX(MIN(DK547,$J$5),$I$5)*(EE547*DX547/($K$5*1000))+$H$5*(EE547*DX547/($K$5*1000))*(EE547*DX547/($K$5*1000)))</f>
        <v>0</v>
      </c>
      <c r="R547">
        <f>I547*(1000-(1000*0.61365*exp(17.502*V547/(240.97+V547))/(DX547+DY547)+DS547)/2)/(1000*0.61365*exp(17.502*V547/(240.97+V547))/(DX547+DY547)-DS547)</f>
        <v>0</v>
      </c>
      <c r="S547">
        <f>1/((DL547+1)/(P547/1.6)+1/(Q547/1.37)) + DL547/((DL547+1)/(P547/1.6) + DL547/(Q547/1.37))</f>
        <v>0</v>
      </c>
      <c r="T547">
        <f>(DG547*DJ547)</f>
        <v>0</v>
      </c>
      <c r="U547">
        <f>(DZ547+(T547+2*0.95*5.67E-8*(((DZ547+$B$9)+273)^4-(DZ547+273)^4)-44100*I547)/(1.84*29.3*Q547+8*0.95*5.67E-8*(DZ547+273)^3))</f>
        <v>0</v>
      </c>
      <c r="V547">
        <f>($C$9*EA547+$D$9*EB547+$E$9*U547)</f>
        <v>0</v>
      </c>
      <c r="W547">
        <f>0.61365*exp(17.502*V547/(240.97+V547))</f>
        <v>0</v>
      </c>
      <c r="X547">
        <f>(Y547/Z547*100)</f>
        <v>0</v>
      </c>
      <c r="Y547">
        <f>DS547*(DX547+DY547)/1000</f>
        <v>0</v>
      </c>
      <c r="Z547">
        <f>0.61365*exp(17.502*DZ547/(240.97+DZ547))</f>
        <v>0</v>
      </c>
      <c r="AA547">
        <f>(W547-DS547*(DX547+DY547)/1000)</f>
        <v>0</v>
      </c>
      <c r="AB547">
        <f>(-I547*44100)</f>
        <v>0</v>
      </c>
      <c r="AC547">
        <f>2*29.3*Q547*0.92*(DZ547-V547)</f>
        <v>0</v>
      </c>
      <c r="AD547">
        <f>2*0.95*5.67E-8*(((DZ547+$B$9)+273)^4-(V547+273)^4)</f>
        <v>0</v>
      </c>
      <c r="AE547">
        <f>T547+AD547+AB547+AC547</f>
        <v>0</v>
      </c>
      <c r="AF547">
        <f>DW547*AT547*(DR547-DQ547*(1000-AT547*DT547)/(1000-AT547*DS547))/(100*DK547)</f>
        <v>0</v>
      </c>
      <c r="AG547">
        <f>1000*DW547*AT547*(DS547-DT547)/(100*DK547*(1000-AT547*DS547))</f>
        <v>0</v>
      </c>
      <c r="AH547">
        <f>(AI547 - AJ547 - DX547*1E3/(8.314*(DZ547+273.15)) * AL547/DW547 * AK547) * DW547/(100*DK547) * (1000 - DT547)/1000</f>
        <v>0</v>
      </c>
      <c r="AI547">
        <v>808.7077732830035</v>
      </c>
      <c r="AJ547">
        <v>733.9354181818181</v>
      </c>
      <c r="AK547">
        <v>3.364156275273627</v>
      </c>
      <c r="AL547">
        <v>66.03440278671772</v>
      </c>
      <c r="AM547">
        <f>(AO547 - AN547 + DX547*1E3/(8.314*(DZ547+273.15)) * AQ547/DW547 * AP547) * DW547/(100*DK547) * 1000/(1000 - AO547)</f>
        <v>0</v>
      </c>
      <c r="AN547">
        <v>20.55896474187483</v>
      </c>
      <c r="AO547">
        <v>26.48453515151516</v>
      </c>
      <c r="AP547">
        <v>-0.01547117800651085</v>
      </c>
      <c r="AQ547">
        <v>102.5964003411266</v>
      </c>
      <c r="AR547">
        <v>0</v>
      </c>
      <c r="AS547">
        <v>0</v>
      </c>
      <c r="AT547">
        <f>IF(AR547*$H$15&gt;=AV547,1.0,(AV547/(AV547-AR547*$H$15)))</f>
        <v>0</v>
      </c>
      <c r="AU547">
        <f>(AT547-1)*100</f>
        <v>0</v>
      </c>
      <c r="AV547">
        <f>MAX(0,($B$15+$C$15*EE547)/(1+$D$15*EE547)*DX547/(DZ547+273)*$E$15)</f>
        <v>0</v>
      </c>
      <c r="AW547" t="s">
        <v>429</v>
      </c>
      <c r="AX547" t="s">
        <v>429</v>
      </c>
      <c r="AY547">
        <v>0</v>
      </c>
      <c r="AZ547">
        <v>0</v>
      </c>
      <c r="BA547">
        <f>1-AY547/AZ547</f>
        <v>0</v>
      </c>
      <c r="BB547">
        <v>0</v>
      </c>
      <c r="BC547" t="s">
        <v>429</v>
      </c>
      <c r="BD547" t="s">
        <v>429</v>
      </c>
      <c r="BE547">
        <v>0</v>
      </c>
      <c r="BF547">
        <v>0</v>
      </c>
      <c r="BG547">
        <f>1-BE547/BF547</f>
        <v>0</v>
      </c>
      <c r="BH547">
        <v>0.5</v>
      </c>
      <c r="BI547">
        <f>DH547</f>
        <v>0</v>
      </c>
      <c r="BJ547">
        <f>K547</f>
        <v>0</v>
      </c>
      <c r="BK547">
        <f>BG547*BH547*BI547</f>
        <v>0</v>
      </c>
      <c r="BL547">
        <f>(BJ547-BB547)/BI547</f>
        <v>0</v>
      </c>
      <c r="BM547">
        <f>(AZ547-BF547)/BF547</f>
        <v>0</v>
      </c>
      <c r="BN547">
        <f>AY547/(BA547+AY547/BF547)</f>
        <v>0</v>
      </c>
      <c r="BO547" t="s">
        <v>429</v>
      </c>
      <c r="BP547">
        <v>0</v>
      </c>
      <c r="BQ547">
        <f>IF(BP547&lt;&gt;0, BP547, BN547)</f>
        <v>0</v>
      </c>
      <c r="BR547">
        <f>1-BQ547/BF547</f>
        <v>0</v>
      </c>
      <c r="BS547">
        <f>(BF547-BE547)/(BF547-BQ547)</f>
        <v>0</v>
      </c>
      <c r="BT547">
        <f>(AZ547-BF547)/(AZ547-BQ547)</f>
        <v>0</v>
      </c>
      <c r="BU547">
        <f>(BF547-BE547)/(BF547-AY547)</f>
        <v>0</v>
      </c>
      <c r="BV547">
        <f>(AZ547-BF547)/(AZ547-AY547)</f>
        <v>0</v>
      </c>
      <c r="BW547">
        <f>(BS547*BQ547/BE547)</f>
        <v>0</v>
      </c>
      <c r="BX547">
        <f>(1-BW547)</f>
        <v>0</v>
      </c>
      <c r="DG547">
        <f>$B$13*EF547+$C$13*EG547+$F$13*ER547*(1-EU547)</f>
        <v>0</v>
      </c>
      <c r="DH547">
        <f>DG547*DI547</f>
        <v>0</v>
      </c>
      <c r="DI547">
        <f>($B$13*$D$11+$C$13*$D$11+$F$13*((FE547+EW547)/MAX(FE547+EW547+FF547, 0.1)*$I$11+FF547/MAX(FE547+EW547+FF547, 0.1)*$J$11))/($B$13+$C$13+$F$13)</f>
        <v>0</v>
      </c>
      <c r="DJ547">
        <f>($B$13*$K$11+$C$13*$K$11+$F$13*((FE547+EW547)/MAX(FE547+EW547+FF547, 0.1)*$P$11+FF547/MAX(FE547+EW547+FF547, 0.1)*$Q$11))/($B$13+$C$13+$F$13)</f>
        <v>0</v>
      </c>
      <c r="DK547">
        <v>4.8</v>
      </c>
      <c r="DL547">
        <v>0.5</v>
      </c>
      <c r="DM547" t="s">
        <v>430</v>
      </c>
      <c r="DN547">
        <v>2</v>
      </c>
      <c r="DO547" t="b">
        <v>1</v>
      </c>
      <c r="DP547">
        <v>1694451111.214286</v>
      </c>
      <c r="DQ547">
        <v>690.7086428571428</v>
      </c>
      <c r="DR547">
        <v>775.1574642857144</v>
      </c>
      <c r="DS547">
        <v>26.58800357142857</v>
      </c>
      <c r="DT547">
        <v>20.54766428571429</v>
      </c>
      <c r="DU547">
        <v>721.7011428571429</v>
      </c>
      <c r="DV547">
        <v>30.48371071428571</v>
      </c>
      <c r="DW547">
        <v>500.0059642857144</v>
      </c>
      <c r="DX547">
        <v>84.35596428571428</v>
      </c>
      <c r="DY547">
        <v>0.09989645000000003</v>
      </c>
      <c r="DZ547">
        <v>31.31813571428572</v>
      </c>
      <c r="EA547">
        <v>31.564375</v>
      </c>
      <c r="EB547">
        <v>999.9000000000002</v>
      </c>
      <c r="EC547">
        <v>0</v>
      </c>
      <c r="ED547">
        <v>0</v>
      </c>
      <c r="EE547">
        <v>10002.45</v>
      </c>
      <c r="EF547">
        <v>0</v>
      </c>
      <c r="EG547">
        <v>1905.125357142857</v>
      </c>
      <c r="EH547">
        <v>-84.44883928571429</v>
      </c>
      <c r="EI547">
        <v>709.5738214285713</v>
      </c>
      <c r="EJ547">
        <v>791.419392857143</v>
      </c>
      <c r="EK547">
        <v>6.040325714285713</v>
      </c>
      <c r="EL547">
        <v>775.1574642857144</v>
      </c>
      <c r="EM547">
        <v>20.54766428571429</v>
      </c>
      <c r="EN547">
        <v>2.242856428571429</v>
      </c>
      <c r="EO547">
        <v>1.733318928571429</v>
      </c>
      <c r="EP547">
        <v>19.271725</v>
      </c>
      <c r="EQ547">
        <v>15.19808214285714</v>
      </c>
      <c r="ER547">
        <v>2000.005</v>
      </c>
      <c r="ES547">
        <v>0.9800059642857143</v>
      </c>
      <c r="ET547">
        <v>0.01999451428571428</v>
      </c>
      <c r="EU547">
        <v>0</v>
      </c>
      <c r="EV547">
        <v>713.7626785714285</v>
      </c>
      <c r="EW547">
        <v>5.00078</v>
      </c>
      <c r="EX547">
        <v>16507.93928571428</v>
      </c>
      <c r="EY547">
        <v>16379.7</v>
      </c>
      <c r="EZ547">
        <v>50.22767857142857</v>
      </c>
      <c r="FA547">
        <v>51.75207142857143</v>
      </c>
      <c r="FB547">
        <v>50.54450000000001</v>
      </c>
      <c r="FC547">
        <v>50.91935714285714</v>
      </c>
      <c r="FD547">
        <v>50.53764285714284</v>
      </c>
      <c r="FE547">
        <v>1955.115</v>
      </c>
      <c r="FF547">
        <v>39.89000000000001</v>
      </c>
      <c r="FG547">
        <v>0</v>
      </c>
      <c r="FH547">
        <v>1694451119.7</v>
      </c>
      <c r="FI547">
        <v>0</v>
      </c>
      <c r="FJ547">
        <v>713.7485384615385</v>
      </c>
      <c r="FK547">
        <v>-2.505709417146084</v>
      </c>
      <c r="FL547">
        <v>-1.090598358128234</v>
      </c>
      <c r="FM547">
        <v>16508.15769230769</v>
      </c>
      <c r="FN547">
        <v>15</v>
      </c>
      <c r="FO547">
        <v>1694448160</v>
      </c>
      <c r="FP547" t="s">
        <v>1407</v>
      </c>
      <c r="FQ547">
        <v>1694448153.5</v>
      </c>
      <c r="FR547">
        <v>1694448160</v>
      </c>
      <c r="FS547">
        <v>7</v>
      </c>
      <c r="FT547">
        <v>0.018</v>
      </c>
      <c r="FU547">
        <v>0.03</v>
      </c>
      <c r="FV547">
        <v>-26.277</v>
      </c>
      <c r="FW547">
        <v>-3.759</v>
      </c>
      <c r="FX547">
        <v>420</v>
      </c>
      <c r="FY547">
        <v>21</v>
      </c>
      <c r="FZ547">
        <v>0.18</v>
      </c>
      <c r="GA547">
        <v>0.04</v>
      </c>
      <c r="GB547">
        <v>-83.96057560975609</v>
      </c>
      <c r="GC547">
        <v>-7.622216027874802</v>
      </c>
      <c r="GD547">
        <v>0.765881973897873</v>
      </c>
      <c r="GE547">
        <v>0</v>
      </c>
      <c r="GF547">
        <v>6.098186829268292</v>
      </c>
      <c r="GG547">
        <v>-0.9341362369337903</v>
      </c>
      <c r="GH547">
        <v>0.09214334697841992</v>
      </c>
      <c r="GI547">
        <v>0</v>
      </c>
      <c r="GJ547">
        <v>0</v>
      </c>
      <c r="GK547">
        <v>2</v>
      </c>
      <c r="GL547" t="s">
        <v>771</v>
      </c>
      <c r="GM547">
        <v>3.10477</v>
      </c>
      <c r="GN547">
        <v>2.75795</v>
      </c>
      <c r="GO547">
        <v>0.120265</v>
      </c>
      <c r="GP547">
        <v>0.126006</v>
      </c>
      <c r="GQ547">
        <v>0.11592</v>
      </c>
      <c r="GR547">
        <v>0.0886266</v>
      </c>
      <c r="GS547">
        <v>22114.9</v>
      </c>
      <c r="GT547">
        <v>20687.2</v>
      </c>
      <c r="GU547">
        <v>25723.2</v>
      </c>
      <c r="GV547">
        <v>24045.5</v>
      </c>
      <c r="GW547">
        <v>36574</v>
      </c>
      <c r="GX547">
        <v>32123</v>
      </c>
      <c r="GY547">
        <v>45021.4</v>
      </c>
      <c r="GZ547">
        <v>38123.1</v>
      </c>
      <c r="HA547">
        <v>1.7351</v>
      </c>
      <c r="HB547">
        <v>1.59978</v>
      </c>
      <c r="HC547">
        <v>-0.0725538</v>
      </c>
      <c r="HD547">
        <v>0</v>
      </c>
      <c r="HE547">
        <v>32.7724</v>
      </c>
      <c r="HF547">
        <v>999.9</v>
      </c>
      <c r="HG547">
        <v>45.1</v>
      </c>
      <c r="HH547">
        <v>32.5</v>
      </c>
      <c r="HI547">
        <v>26.2594</v>
      </c>
      <c r="HJ547">
        <v>61.6653</v>
      </c>
      <c r="HK547">
        <v>23.762</v>
      </c>
      <c r="HL547">
        <v>1</v>
      </c>
      <c r="HM547">
        <v>1.51688</v>
      </c>
      <c r="HN547">
        <v>9.28105</v>
      </c>
      <c r="HO547">
        <v>20.0671</v>
      </c>
      <c r="HP547">
        <v>5.20516</v>
      </c>
      <c r="HQ547">
        <v>11.992</v>
      </c>
      <c r="HR547">
        <v>4.95965</v>
      </c>
      <c r="HS547">
        <v>3.27433</v>
      </c>
      <c r="HT547">
        <v>9999</v>
      </c>
      <c r="HU547">
        <v>9999</v>
      </c>
      <c r="HV547">
        <v>9999</v>
      </c>
      <c r="HW547">
        <v>165.2</v>
      </c>
      <c r="HX547">
        <v>1.86372</v>
      </c>
      <c r="HY547">
        <v>1.85982</v>
      </c>
      <c r="HZ547">
        <v>1.85806</v>
      </c>
      <c r="IA547">
        <v>1.85946</v>
      </c>
      <c r="IB547">
        <v>1.85959</v>
      </c>
      <c r="IC547">
        <v>1.85805</v>
      </c>
      <c r="ID547">
        <v>1.85715</v>
      </c>
      <c r="IE547">
        <v>1.85211</v>
      </c>
      <c r="IF547">
        <v>0</v>
      </c>
      <c r="IG547">
        <v>0</v>
      </c>
      <c r="IH547">
        <v>0</v>
      </c>
      <c r="II547">
        <v>0</v>
      </c>
      <c r="IJ547" t="s">
        <v>433</v>
      </c>
      <c r="IK547" t="s">
        <v>434</v>
      </c>
      <c r="IL547" t="s">
        <v>435</v>
      </c>
      <c r="IM547" t="s">
        <v>435</v>
      </c>
      <c r="IN547" t="s">
        <v>435</v>
      </c>
      <c r="IO547" t="s">
        <v>435</v>
      </c>
      <c r="IP547">
        <v>0</v>
      </c>
      <c r="IQ547">
        <v>100</v>
      </c>
      <c r="IR547">
        <v>100</v>
      </c>
      <c r="IS547">
        <v>-31.396</v>
      </c>
      <c r="IT547">
        <v>-3.8957</v>
      </c>
      <c r="IU547">
        <v>-16.5905</v>
      </c>
      <c r="IV547">
        <v>-0.025043</v>
      </c>
      <c r="IW547">
        <v>8.203140000000001E-06</v>
      </c>
      <c r="IX547">
        <v>-1.60171E-09</v>
      </c>
      <c r="IY547">
        <v>-3.895706883713562</v>
      </c>
      <c r="IZ547">
        <v>0</v>
      </c>
      <c r="JA547">
        <v>0</v>
      </c>
      <c r="JB547">
        <v>0</v>
      </c>
      <c r="JC547">
        <v>4</v>
      </c>
      <c r="JD547">
        <v>1967</v>
      </c>
      <c r="JE547">
        <v>1</v>
      </c>
      <c r="JF547">
        <v>28</v>
      </c>
      <c r="JG547">
        <v>49.4</v>
      </c>
      <c r="JH547">
        <v>49.3</v>
      </c>
      <c r="JI547">
        <v>2.02148</v>
      </c>
      <c r="JJ547">
        <v>2.6355</v>
      </c>
      <c r="JK547">
        <v>1.49658</v>
      </c>
      <c r="JL547">
        <v>2.39868</v>
      </c>
      <c r="JM547">
        <v>1.54907</v>
      </c>
      <c r="JN547">
        <v>2.43896</v>
      </c>
      <c r="JO547">
        <v>35.1747</v>
      </c>
      <c r="JP547">
        <v>13.8431</v>
      </c>
      <c r="JQ547">
        <v>18</v>
      </c>
      <c r="JR547">
        <v>499.8</v>
      </c>
      <c r="JS547">
        <v>421.08</v>
      </c>
      <c r="JT547">
        <v>25.528</v>
      </c>
      <c r="JU547">
        <v>44.2519</v>
      </c>
      <c r="JV547">
        <v>30.0003</v>
      </c>
      <c r="JW547">
        <v>43.8883</v>
      </c>
      <c r="JX547">
        <v>43.7061</v>
      </c>
      <c r="JY547">
        <v>40.6248</v>
      </c>
      <c r="JZ547">
        <v>0</v>
      </c>
      <c r="KA547">
        <v>40.3314</v>
      </c>
      <c r="KB547">
        <v>19.8515</v>
      </c>
      <c r="KC547">
        <v>822.378</v>
      </c>
      <c r="KD547">
        <v>21.9985</v>
      </c>
      <c r="KE547">
        <v>98.3536</v>
      </c>
      <c r="KF547">
        <v>91.8634</v>
      </c>
    </row>
    <row r="548" spans="1:292">
      <c r="A548">
        <v>530</v>
      </c>
      <c r="B548">
        <v>1694451124</v>
      </c>
      <c r="C548">
        <v>17043.5</v>
      </c>
      <c r="D548" t="s">
        <v>1504</v>
      </c>
      <c r="E548" t="s">
        <v>1505</v>
      </c>
      <c r="F548">
        <v>5</v>
      </c>
      <c r="G548" t="s">
        <v>1406</v>
      </c>
      <c r="H548">
        <v>1694451116.5</v>
      </c>
      <c r="I548">
        <f>(J548)/1000</f>
        <v>0</v>
      </c>
      <c r="J548">
        <f>IF(DO548, AM548, AG548)</f>
        <v>0</v>
      </c>
      <c r="K548">
        <f>IF(DO548, AH548, AF548)</f>
        <v>0</v>
      </c>
      <c r="L548">
        <f>DQ548 - IF(AT548&gt;1, K548*DK548*100.0/(AV548*EE548), 0)</f>
        <v>0</v>
      </c>
      <c r="M548">
        <f>((S548-I548/2)*L548-K548)/(S548+I548/2)</f>
        <v>0</v>
      </c>
      <c r="N548">
        <f>M548*(DX548+DY548)/1000.0</f>
        <v>0</v>
      </c>
      <c r="O548">
        <f>(DQ548 - IF(AT548&gt;1, K548*DK548*100.0/(AV548*EE548), 0))*(DX548+DY548)/1000.0</f>
        <v>0</v>
      </c>
      <c r="P548">
        <f>2.0/((1/R548-1/Q548)+SIGN(R548)*SQRT((1/R548-1/Q548)*(1/R548-1/Q548) + 4*DL548/((DL548+1)*(DL548+1))*(2*1/R548*1/Q548-1/Q548*1/Q548)))</f>
        <v>0</v>
      </c>
      <c r="Q548">
        <f>IF(LEFT(DM548,1)&lt;&gt;"0",IF(LEFT(DM548,1)="1",3.0,DN548),$D$5+$E$5*(EE548*DX548/($K$5*1000))+$F$5*(EE548*DX548/($K$5*1000))*MAX(MIN(DK548,$J$5),$I$5)*MAX(MIN(DK548,$J$5),$I$5)+$G$5*MAX(MIN(DK548,$J$5),$I$5)*(EE548*DX548/($K$5*1000))+$H$5*(EE548*DX548/($K$5*1000))*(EE548*DX548/($K$5*1000)))</f>
        <v>0</v>
      </c>
      <c r="R548">
        <f>I548*(1000-(1000*0.61365*exp(17.502*V548/(240.97+V548))/(DX548+DY548)+DS548)/2)/(1000*0.61365*exp(17.502*V548/(240.97+V548))/(DX548+DY548)-DS548)</f>
        <v>0</v>
      </c>
      <c r="S548">
        <f>1/((DL548+1)/(P548/1.6)+1/(Q548/1.37)) + DL548/((DL548+1)/(P548/1.6) + DL548/(Q548/1.37))</f>
        <v>0</v>
      </c>
      <c r="T548">
        <f>(DG548*DJ548)</f>
        <v>0</v>
      </c>
      <c r="U548">
        <f>(DZ548+(T548+2*0.95*5.67E-8*(((DZ548+$B$9)+273)^4-(DZ548+273)^4)-44100*I548)/(1.84*29.3*Q548+8*0.95*5.67E-8*(DZ548+273)^3))</f>
        <v>0</v>
      </c>
      <c r="V548">
        <f>($C$9*EA548+$D$9*EB548+$E$9*U548)</f>
        <v>0</v>
      </c>
      <c r="W548">
        <f>0.61365*exp(17.502*V548/(240.97+V548))</f>
        <v>0</v>
      </c>
      <c r="X548">
        <f>(Y548/Z548*100)</f>
        <v>0</v>
      </c>
      <c r="Y548">
        <f>DS548*(DX548+DY548)/1000</f>
        <v>0</v>
      </c>
      <c r="Z548">
        <f>0.61365*exp(17.502*DZ548/(240.97+DZ548))</f>
        <v>0</v>
      </c>
      <c r="AA548">
        <f>(W548-DS548*(DX548+DY548)/1000)</f>
        <v>0</v>
      </c>
      <c r="AB548">
        <f>(-I548*44100)</f>
        <v>0</v>
      </c>
      <c r="AC548">
        <f>2*29.3*Q548*0.92*(DZ548-V548)</f>
        <v>0</v>
      </c>
      <c r="AD548">
        <f>2*0.95*5.67E-8*(((DZ548+$B$9)+273)^4-(V548+273)^4)</f>
        <v>0</v>
      </c>
      <c r="AE548">
        <f>T548+AD548+AB548+AC548</f>
        <v>0</v>
      </c>
      <c r="AF548">
        <f>DW548*AT548*(DR548-DQ548*(1000-AT548*DT548)/(1000-AT548*DS548))/(100*DK548)</f>
        <v>0</v>
      </c>
      <c r="AG548">
        <f>1000*DW548*AT548*(DS548-DT548)/(100*DK548*(1000-AT548*DS548))</f>
        <v>0</v>
      </c>
      <c r="AH548">
        <f>(AI548 - AJ548 - DX548*1E3/(8.314*(DZ548+273.15)) * AL548/DW548 * AK548) * DW548/(100*DK548) * (1000 - DT548)/1000</f>
        <v>0</v>
      </c>
      <c r="AI548">
        <v>825.984687249663</v>
      </c>
      <c r="AJ548">
        <v>750.6098606060601</v>
      </c>
      <c r="AK548">
        <v>3.340754164642997</v>
      </c>
      <c r="AL548">
        <v>66.03440278671772</v>
      </c>
      <c r="AM548">
        <f>(AO548 - AN548 + DX548*1E3/(8.314*(DZ548+273.15)) * AQ548/DW548 * AP548) * DW548/(100*DK548) * 1000/(1000 - AO548)</f>
        <v>0</v>
      </c>
      <c r="AN548">
        <v>20.5663220652206</v>
      </c>
      <c r="AO548">
        <v>26.4160793939394</v>
      </c>
      <c r="AP548">
        <v>-0.01370639898318998</v>
      </c>
      <c r="AQ548">
        <v>102.5964003411266</v>
      </c>
      <c r="AR548">
        <v>0</v>
      </c>
      <c r="AS548">
        <v>0</v>
      </c>
      <c r="AT548">
        <f>IF(AR548*$H$15&gt;=AV548,1.0,(AV548/(AV548-AR548*$H$15)))</f>
        <v>0</v>
      </c>
      <c r="AU548">
        <f>(AT548-1)*100</f>
        <v>0</v>
      </c>
      <c r="AV548">
        <f>MAX(0,($B$15+$C$15*EE548)/(1+$D$15*EE548)*DX548/(DZ548+273)*$E$15)</f>
        <v>0</v>
      </c>
      <c r="AW548" t="s">
        <v>429</v>
      </c>
      <c r="AX548" t="s">
        <v>429</v>
      </c>
      <c r="AY548">
        <v>0</v>
      </c>
      <c r="AZ548">
        <v>0</v>
      </c>
      <c r="BA548">
        <f>1-AY548/AZ548</f>
        <v>0</v>
      </c>
      <c r="BB548">
        <v>0</v>
      </c>
      <c r="BC548" t="s">
        <v>429</v>
      </c>
      <c r="BD548" t="s">
        <v>429</v>
      </c>
      <c r="BE548">
        <v>0</v>
      </c>
      <c r="BF548">
        <v>0</v>
      </c>
      <c r="BG548">
        <f>1-BE548/BF548</f>
        <v>0</v>
      </c>
      <c r="BH548">
        <v>0.5</v>
      </c>
      <c r="BI548">
        <f>DH548</f>
        <v>0</v>
      </c>
      <c r="BJ548">
        <f>K548</f>
        <v>0</v>
      </c>
      <c r="BK548">
        <f>BG548*BH548*BI548</f>
        <v>0</v>
      </c>
      <c r="BL548">
        <f>(BJ548-BB548)/BI548</f>
        <v>0</v>
      </c>
      <c r="BM548">
        <f>(AZ548-BF548)/BF548</f>
        <v>0</v>
      </c>
      <c r="BN548">
        <f>AY548/(BA548+AY548/BF548)</f>
        <v>0</v>
      </c>
      <c r="BO548" t="s">
        <v>429</v>
      </c>
      <c r="BP548">
        <v>0</v>
      </c>
      <c r="BQ548">
        <f>IF(BP548&lt;&gt;0, BP548, BN548)</f>
        <v>0</v>
      </c>
      <c r="BR548">
        <f>1-BQ548/BF548</f>
        <v>0</v>
      </c>
      <c r="BS548">
        <f>(BF548-BE548)/(BF548-BQ548)</f>
        <v>0</v>
      </c>
      <c r="BT548">
        <f>(AZ548-BF548)/(AZ548-BQ548)</f>
        <v>0</v>
      </c>
      <c r="BU548">
        <f>(BF548-BE548)/(BF548-AY548)</f>
        <v>0</v>
      </c>
      <c r="BV548">
        <f>(AZ548-BF548)/(AZ548-AY548)</f>
        <v>0</v>
      </c>
      <c r="BW548">
        <f>(BS548*BQ548/BE548)</f>
        <v>0</v>
      </c>
      <c r="BX548">
        <f>(1-BW548)</f>
        <v>0</v>
      </c>
      <c r="DG548">
        <f>$B$13*EF548+$C$13*EG548+$F$13*ER548*(1-EU548)</f>
        <v>0</v>
      </c>
      <c r="DH548">
        <f>DG548*DI548</f>
        <v>0</v>
      </c>
      <c r="DI548">
        <f>($B$13*$D$11+$C$13*$D$11+$F$13*((FE548+EW548)/MAX(FE548+EW548+FF548, 0.1)*$I$11+FF548/MAX(FE548+EW548+FF548, 0.1)*$J$11))/($B$13+$C$13+$F$13)</f>
        <v>0</v>
      </c>
      <c r="DJ548">
        <f>($B$13*$K$11+$C$13*$K$11+$F$13*((FE548+EW548)/MAX(FE548+EW548+FF548, 0.1)*$P$11+FF548/MAX(FE548+EW548+FF548, 0.1)*$Q$11))/($B$13+$C$13+$F$13)</f>
        <v>0</v>
      </c>
      <c r="DK548">
        <v>4.8</v>
      </c>
      <c r="DL548">
        <v>0.5</v>
      </c>
      <c r="DM548" t="s">
        <v>430</v>
      </c>
      <c r="DN548">
        <v>2</v>
      </c>
      <c r="DO548" t="b">
        <v>1</v>
      </c>
      <c r="DP548">
        <v>1694451116.5</v>
      </c>
      <c r="DQ548">
        <v>707.9295185185185</v>
      </c>
      <c r="DR548">
        <v>792.9111111111112</v>
      </c>
      <c r="DS548">
        <v>26.51437407407407</v>
      </c>
      <c r="DT548">
        <v>20.55836666666667</v>
      </c>
      <c r="DU548">
        <v>739.1954444444444</v>
      </c>
      <c r="DV548">
        <v>30.41008888888889</v>
      </c>
      <c r="DW548">
        <v>499.9798518518518</v>
      </c>
      <c r="DX548">
        <v>84.35588888888888</v>
      </c>
      <c r="DY548">
        <v>0.09998825555555557</v>
      </c>
      <c r="DZ548">
        <v>31.32768148148148</v>
      </c>
      <c r="EA548">
        <v>31.58668148148148</v>
      </c>
      <c r="EB548">
        <v>999.9000000000001</v>
      </c>
      <c r="EC548">
        <v>0</v>
      </c>
      <c r="ED548">
        <v>0</v>
      </c>
      <c r="EE548">
        <v>9996.404814814814</v>
      </c>
      <c r="EF548">
        <v>0</v>
      </c>
      <c r="EG548">
        <v>1906.464444444445</v>
      </c>
      <c r="EH548">
        <v>-84.98155185185186</v>
      </c>
      <c r="EI548">
        <v>727.2101111111112</v>
      </c>
      <c r="EJ548">
        <v>809.5542222222222</v>
      </c>
      <c r="EK548">
        <v>5.956002962962964</v>
      </c>
      <c r="EL548">
        <v>792.9111111111112</v>
      </c>
      <c r="EM548">
        <v>20.55836666666667</v>
      </c>
      <c r="EN548">
        <v>2.236644074074074</v>
      </c>
      <c r="EO548">
        <v>1.73422</v>
      </c>
      <c r="EP548">
        <v>19.22718148148148</v>
      </c>
      <c r="EQ548">
        <v>15.20616666666667</v>
      </c>
      <c r="ER548">
        <v>2000.032592592593</v>
      </c>
      <c r="ES548">
        <v>0.9800062592592591</v>
      </c>
      <c r="ET548">
        <v>0.01999414444444444</v>
      </c>
      <c r="EU548">
        <v>0</v>
      </c>
      <c r="EV548">
        <v>713.477</v>
      </c>
      <c r="EW548">
        <v>5.00078</v>
      </c>
      <c r="EX548">
        <v>16505.97407407407</v>
      </c>
      <c r="EY548">
        <v>16379.93703703704</v>
      </c>
      <c r="EZ548">
        <v>50.19662962962963</v>
      </c>
      <c r="FA548">
        <v>51.74985185185186</v>
      </c>
      <c r="FB548">
        <v>50.55544444444445</v>
      </c>
      <c r="FC548">
        <v>50.90481481481481</v>
      </c>
      <c r="FD548">
        <v>50.54362962962963</v>
      </c>
      <c r="FE548">
        <v>1955.142592592593</v>
      </c>
      <c r="FF548">
        <v>39.89000000000001</v>
      </c>
      <c r="FG548">
        <v>0</v>
      </c>
      <c r="FH548">
        <v>1694451124.5</v>
      </c>
      <c r="FI548">
        <v>0</v>
      </c>
      <c r="FJ548">
        <v>713.4842692307691</v>
      </c>
      <c r="FK548">
        <v>-4.029709403207717</v>
      </c>
      <c r="FL548">
        <v>-43.89401707030557</v>
      </c>
      <c r="FM548">
        <v>16506.18846153846</v>
      </c>
      <c r="FN548">
        <v>15</v>
      </c>
      <c r="FO548">
        <v>1694448160</v>
      </c>
      <c r="FP548" t="s">
        <v>1407</v>
      </c>
      <c r="FQ548">
        <v>1694448153.5</v>
      </c>
      <c r="FR548">
        <v>1694448160</v>
      </c>
      <c r="FS548">
        <v>7</v>
      </c>
      <c r="FT548">
        <v>0.018</v>
      </c>
      <c r="FU548">
        <v>0.03</v>
      </c>
      <c r="FV548">
        <v>-26.277</v>
      </c>
      <c r="FW548">
        <v>-3.759</v>
      </c>
      <c r="FX548">
        <v>420</v>
      </c>
      <c r="FY548">
        <v>21</v>
      </c>
      <c r="FZ548">
        <v>0.18</v>
      </c>
      <c r="GA548">
        <v>0.04</v>
      </c>
      <c r="GB548">
        <v>-84.65446249999999</v>
      </c>
      <c r="GC548">
        <v>-5.990360600375412</v>
      </c>
      <c r="GD548">
        <v>0.5784448602449064</v>
      </c>
      <c r="GE548">
        <v>0</v>
      </c>
      <c r="GF548">
        <v>6.00778275</v>
      </c>
      <c r="GG548">
        <v>-0.9601763977485955</v>
      </c>
      <c r="GH548">
        <v>0.09237600670594882</v>
      </c>
      <c r="GI548">
        <v>0</v>
      </c>
      <c r="GJ548">
        <v>0</v>
      </c>
      <c r="GK548">
        <v>2</v>
      </c>
      <c r="GL548" t="s">
        <v>771</v>
      </c>
      <c r="GM548">
        <v>3.10498</v>
      </c>
      <c r="GN548">
        <v>2.75826</v>
      </c>
      <c r="GO548">
        <v>0.122068</v>
      </c>
      <c r="GP548">
        <v>0.127757</v>
      </c>
      <c r="GQ548">
        <v>0.115741</v>
      </c>
      <c r="GR548">
        <v>0.0886501</v>
      </c>
      <c r="GS548">
        <v>22069.6</v>
      </c>
      <c r="GT548">
        <v>20645.6</v>
      </c>
      <c r="GU548">
        <v>25723.3</v>
      </c>
      <c r="GV548">
        <v>24045.3</v>
      </c>
      <c r="GW548">
        <v>36581.3</v>
      </c>
      <c r="GX548">
        <v>32122.3</v>
      </c>
      <c r="GY548">
        <v>45021.2</v>
      </c>
      <c r="GZ548">
        <v>38123</v>
      </c>
      <c r="HA548">
        <v>1.73535</v>
      </c>
      <c r="HB548">
        <v>1.59952</v>
      </c>
      <c r="HC548">
        <v>-0.07099660000000001</v>
      </c>
      <c r="HD548">
        <v>0</v>
      </c>
      <c r="HE548">
        <v>32.7762</v>
      </c>
      <c r="HF548">
        <v>999.9</v>
      </c>
      <c r="HG548">
        <v>45.1</v>
      </c>
      <c r="HH548">
        <v>32.5</v>
      </c>
      <c r="HI548">
        <v>26.2609</v>
      </c>
      <c r="HJ548">
        <v>61.4353</v>
      </c>
      <c r="HK548">
        <v>23.7139</v>
      </c>
      <c r="HL548">
        <v>1</v>
      </c>
      <c r="HM548">
        <v>1.51697</v>
      </c>
      <c r="HN548">
        <v>9.28105</v>
      </c>
      <c r="HO548">
        <v>20.0671</v>
      </c>
      <c r="HP548">
        <v>5.20636</v>
      </c>
      <c r="HQ548">
        <v>11.9921</v>
      </c>
      <c r="HR548">
        <v>4.95975</v>
      </c>
      <c r="HS548">
        <v>3.27435</v>
      </c>
      <c r="HT548">
        <v>9999</v>
      </c>
      <c r="HU548">
        <v>9999</v>
      </c>
      <c r="HV548">
        <v>9999</v>
      </c>
      <c r="HW548">
        <v>165.2</v>
      </c>
      <c r="HX548">
        <v>1.86373</v>
      </c>
      <c r="HY548">
        <v>1.85982</v>
      </c>
      <c r="HZ548">
        <v>1.85806</v>
      </c>
      <c r="IA548">
        <v>1.85946</v>
      </c>
      <c r="IB548">
        <v>1.85959</v>
      </c>
      <c r="IC548">
        <v>1.85805</v>
      </c>
      <c r="ID548">
        <v>1.85715</v>
      </c>
      <c r="IE548">
        <v>1.85211</v>
      </c>
      <c r="IF548">
        <v>0</v>
      </c>
      <c r="IG548">
        <v>0</v>
      </c>
      <c r="IH548">
        <v>0</v>
      </c>
      <c r="II548">
        <v>0</v>
      </c>
      <c r="IJ548" t="s">
        <v>433</v>
      </c>
      <c r="IK548" t="s">
        <v>434</v>
      </c>
      <c r="IL548" t="s">
        <v>435</v>
      </c>
      <c r="IM548" t="s">
        <v>435</v>
      </c>
      <c r="IN548" t="s">
        <v>435</v>
      </c>
      <c r="IO548" t="s">
        <v>435</v>
      </c>
      <c r="IP548">
        <v>0</v>
      </c>
      <c r="IQ548">
        <v>100</v>
      </c>
      <c r="IR548">
        <v>100</v>
      </c>
      <c r="IS548">
        <v>-31.651</v>
      </c>
      <c r="IT548">
        <v>-3.8957</v>
      </c>
      <c r="IU548">
        <v>-16.5905</v>
      </c>
      <c r="IV548">
        <v>-0.025043</v>
      </c>
      <c r="IW548">
        <v>8.203140000000001E-06</v>
      </c>
      <c r="IX548">
        <v>-1.60171E-09</v>
      </c>
      <c r="IY548">
        <v>-3.895706883713562</v>
      </c>
      <c r="IZ548">
        <v>0</v>
      </c>
      <c r="JA548">
        <v>0</v>
      </c>
      <c r="JB548">
        <v>0</v>
      </c>
      <c r="JC548">
        <v>4</v>
      </c>
      <c r="JD548">
        <v>1967</v>
      </c>
      <c r="JE548">
        <v>1</v>
      </c>
      <c r="JF548">
        <v>28</v>
      </c>
      <c r="JG548">
        <v>49.5</v>
      </c>
      <c r="JH548">
        <v>49.4</v>
      </c>
      <c r="JI548">
        <v>2.052</v>
      </c>
      <c r="JJ548">
        <v>2.63306</v>
      </c>
      <c r="JK548">
        <v>1.49658</v>
      </c>
      <c r="JL548">
        <v>2.39868</v>
      </c>
      <c r="JM548">
        <v>1.54907</v>
      </c>
      <c r="JN548">
        <v>2.45361</v>
      </c>
      <c r="JO548">
        <v>35.1747</v>
      </c>
      <c r="JP548">
        <v>13.8431</v>
      </c>
      <c r="JQ548">
        <v>18</v>
      </c>
      <c r="JR548">
        <v>499.984</v>
      </c>
      <c r="JS548">
        <v>420.941</v>
      </c>
      <c r="JT548">
        <v>25.5387</v>
      </c>
      <c r="JU548">
        <v>44.2564</v>
      </c>
      <c r="JV548">
        <v>30.0003</v>
      </c>
      <c r="JW548">
        <v>43.8915</v>
      </c>
      <c r="JX548">
        <v>43.71</v>
      </c>
      <c r="JY548">
        <v>41.3171</v>
      </c>
      <c r="JZ548">
        <v>0</v>
      </c>
      <c r="KA548">
        <v>40.3314</v>
      </c>
      <c r="KB548">
        <v>19.8109</v>
      </c>
      <c r="KC548">
        <v>842.5309999999999</v>
      </c>
      <c r="KD548">
        <v>22.275</v>
      </c>
      <c r="KE548">
        <v>98.3535</v>
      </c>
      <c r="KF548">
        <v>91.8631</v>
      </c>
    </row>
    <row r="549" spans="1:292">
      <c r="A549">
        <v>531</v>
      </c>
      <c r="B549">
        <v>1694451129</v>
      </c>
      <c r="C549">
        <v>17048.5</v>
      </c>
      <c r="D549" t="s">
        <v>1506</v>
      </c>
      <c r="E549" t="s">
        <v>1507</v>
      </c>
      <c r="F549">
        <v>5</v>
      </c>
      <c r="G549" t="s">
        <v>1406</v>
      </c>
      <c r="H549">
        <v>1694451121.214286</v>
      </c>
      <c r="I549">
        <f>(J549)/1000</f>
        <v>0</v>
      </c>
      <c r="J549">
        <f>IF(DO549, AM549, AG549)</f>
        <v>0</v>
      </c>
      <c r="K549">
        <f>IF(DO549, AH549, AF549)</f>
        <v>0</v>
      </c>
      <c r="L549">
        <f>DQ549 - IF(AT549&gt;1, K549*DK549*100.0/(AV549*EE549), 0)</f>
        <v>0</v>
      </c>
      <c r="M549">
        <f>((S549-I549/2)*L549-K549)/(S549+I549/2)</f>
        <v>0</v>
      </c>
      <c r="N549">
        <f>M549*(DX549+DY549)/1000.0</f>
        <v>0</v>
      </c>
      <c r="O549">
        <f>(DQ549 - IF(AT549&gt;1, K549*DK549*100.0/(AV549*EE549), 0))*(DX549+DY549)/1000.0</f>
        <v>0</v>
      </c>
      <c r="P549">
        <f>2.0/((1/R549-1/Q549)+SIGN(R549)*SQRT((1/R549-1/Q549)*(1/R549-1/Q549) + 4*DL549/((DL549+1)*(DL549+1))*(2*1/R549*1/Q549-1/Q549*1/Q549)))</f>
        <v>0</v>
      </c>
      <c r="Q549">
        <f>IF(LEFT(DM549,1)&lt;&gt;"0",IF(LEFT(DM549,1)="1",3.0,DN549),$D$5+$E$5*(EE549*DX549/($K$5*1000))+$F$5*(EE549*DX549/($K$5*1000))*MAX(MIN(DK549,$J$5),$I$5)*MAX(MIN(DK549,$J$5),$I$5)+$G$5*MAX(MIN(DK549,$J$5),$I$5)*(EE549*DX549/($K$5*1000))+$H$5*(EE549*DX549/($K$5*1000))*(EE549*DX549/($K$5*1000)))</f>
        <v>0</v>
      </c>
      <c r="R549">
        <f>I549*(1000-(1000*0.61365*exp(17.502*V549/(240.97+V549))/(DX549+DY549)+DS549)/2)/(1000*0.61365*exp(17.502*V549/(240.97+V549))/(DX549+DY549)-DS549)</f>
        <v>0</v>
      </c>
      <c r="S549">
        <f>1/((DL549+1)/(P549/1.6)+1/(Q549/1.37)) + DL549/((DL549+1)/(P549/1.6) + DL549/(Q549/1.37))</f>
        <v>0</v>
      </c>
      <c r="T549">
        <f>(DG549*DJ549)</f>
        <v>0</v>
      </c>
      <c r="U549">
        <f>(DZ549+(T549+2*0.95*5.67E-8*(((DZ549+$B$9)+273)^4-(DZ549+273)^4)-44100*I549)/(1.84*29.3*Q549+8*0.95*5.67E-8*(DZ549+273)^3))</f>
        <v>0</v>
      </c>
      <c r="V549">
        <f>($C$9*EA549+$D$9*EB549+$E$9*U549)</f>
        <v>0</v>
      </c>
      <c r="W549">
        <f>0.61365*exp(17.502*V549/(240.97+V549))</f>
        <v>0</v>
      </c>
      <c r="X549">
        <f>(Y549/Z549*100)</f>
        <v>0</v>
      </c>
      <c r="Y549">
        <f>DS549*(DX549+DY549)/1000</f>
        <v>0</v>
      </c>
      <c r="Z549">
        <f>0.61365*exp(17.502*DZ549/(240.97+DZ549))</f>
        <v>0</v>
      </c>
      <c r="AA549">
        <f>(W549-DS549*(DX549+DY549)/1000)</f>
        <v>0</v>
      </c>
      <c r="AB549">
        <f>(-I549*44100)</f>
        <v>0</v>
      </c>
      <c r="AC549">
        <f>2*29.3*Q549*0.92*(DZ549-V549)</f>
        <v>0</v>
      </c>
      <c r="AD549">
        <f>2*0.95*5.67E-8*(((DZ549+$B$9)+273)^4-(V549+273)^4)</f>
        <v>0</v>
      </c>
      <c r="AE549">
        <f>T549+AD549+AB549+AC549</f>
        <v>0</v>
      </c>
      <c r="AF549">
        <f>DW549*AT549*(DR549-DQ549*(1000-AT549*DT549)/(1000-AT549*DS549))/(100*DK549)</f>
        <v>0</v>
      </c>
      <c r="AG549">
        <f>1000*DW549*AT549*(DS549-DT549)/(100*DK549*(1000-AT549*DS549))</f>
        <v>0</v>
      </c>
      <c r="AH549">
        <f>(AI549 - AJ549 - DX549*1E3/(8.314*(DZ549+273.15)) * AL549/DW549 * AK549) * DW549/(100*DK549) * (1000 - DT549)/1000</f>
        <v>0</v>
      </c>
      <c r="AI549">
        <v>842.9314371294022</v>
      </c>
      <c r="AJ549">
        <v>767.3787212121209</v>
      </c>
      <c r="AK549">
        <v>3.352069391880213</v>
      </c>
      <c r="AL549">
        <v>66.03440278671772</v>
      </c>
      <c r="AM549">
        <f>(AO549 - AN549 + DX549*1E3/(8.314*(DZ549+273.15)) * AQ549/DW549 * AP549) * DW549/(100*DK549) * 1000/(1000 - AO549)</f>
        <v>0</v>
      </c>
      <c r="AN549">
        <v>20.57407087635397</v>
      </c>
      <c r="AO549">
        <v>26.3392896969697</v>
      </c>
      <c r="AP549">
        <v>-0.01554418561735748</v>
      </c>
      <c r="AQ549">
        <v>102.5964003411266</v>
      </c>
      <c r="AR549">
        <v>0</v>
      </c>
      <c r="AS549">
        <v>0</v>
      </c>
      <c r="AT549">
        <f>IF(AR549*$H$15&gt;=AV549,1.0,(AV549/(AV549-AR549*$H$15)))</f>
        <v>0</v>
      </c>
      <c r="AU549">
        <f>(AT549-1)*100</f>
        <v>0</v>
      </c>
      <c r="AV549">
        <f>MAX(0,($B$15+$C$15*EE549)/(1+$D$15*EE549)*DX549/(DZ549+273)*$E$15)</f>
        <v>0</v>
      </c>
      <c r="AW549" t="s">
        <v>429</v>
      </c>
      <c r="AX549" t="s">
        <v>429</v>
      </c>
      <c r="AY549">
        <v>0</v>
      </c>
      <c r="AZ549">
        <v>0</v>
      </c>
      <c r="BA549">
        <f>1-AY549/AZ549</f>
        <v>0</v>
      </c>
      <c r="BB549">
        <v>0</v>
      </c>
      <c r="BC549" t="s">
        <v>429</v>
      </c>
      <c r="BD549" t="s">
        <v>429</v>
      </c>
      <c r="BE549">
        <v>0</v>
      </c>
      <c r="BF549">
        <v>0</v>
      </c>
      <c r="BG549">
        <f>1-BE549/BF549</f>
        <v>0</v>
      </c>
      <c r="BH549">
        <v>0.5</v>
      </c>
      <c r="BI549">
        <f>DH549</f>
        <v>0</v>
      </c>
      <c r="BJ549">
        <f>K549</f>
        <v>0</v>
      </c>
      <c r="BK549">
        <f>BG549*BH549*BI549</f>
        <v>0</v>
      </c>
      <c r="BL549">
        <f>(BJ549-BB549)/BI549</f>
        <v>0</v>
      </c>
      <c r="BM549">
        <f>(AZ549-BF549)/BF549</f>
        <v>0</v>
      </c>
      <c r="BN549">
        <f>AY549/(BA549+AY549/BF549)</f>
        <v>0</v>
      </c>
      <c r="BO549" t="s">
        <v>429</v>
      </c>
      <c r="BP549">
        <v>0</v>
      </c>
      <c r="BQ549">
        <f>IF(BP549&lt;&gt;0, BP549, BN549)</f>
        <v>0</v>
      </c>
      <c r="BR549">
        <f>1-BQ549/BF549</f>
        <v>0</v>
      </c>
      <c r="BS549">
        <f>(BF549-BE549)/(BF549-BQ549)</f>
        <v>0</v>
      </c>
      <c r="BT549">
        <f>(AZ549-BF549)/(AZ549-BQ549)</f>
        <v>0</v>
      </c>
      <c r="BU549">
        <f>(BF549-BE549)/(BF549-AY549)</f>
        <v>0</v>
      </c>
      <c r="BV549">
        <f>(AZ549-BF549)/(AZ549-AY549)</f>
        <v>0</v>
      </c>
      <c r="BW549">
        <f>(BS549*BQ549/BE549)</f>
        <v>0</v>
      </c>
      <c r="BX549">
        <f>(1-BW549)</f>
        <v>0</v>
      </c>
      <c r="DG549">
        <f>$B$13*EF549+$C$13*EG549+$F$13*ER549*(1-EU549)</f>
        <v>0</v>
      </c>
      <c r="DH549">
        <f>DG549*DI549</f>
        <v>0</v>
      </c>
      <c r="DI549">
        <f>($B$13*$D$11+$C$13*$D$11+$F$13*((FE549+EW549)/MAX(FE549+EW549+FF549, 0.1)*$I$11+FF549/MAX(FE549+EW549+FF549, 0.1)*$J$11))/($B$13+$C$13+$F$13)</f>
        <v>0</v>
      </c>
      <c r="DJ549">
        <f>($B$13*$K$11+$C$13*$K$11+$F$13*((FE549+EW549)/MAX(FE549+EW549+FF549, 0.1)*$P$11+FF549/MAX(FE549+EW549+FF549, 0.1)*$Q$11))/($B$13+$C$13+$F$13)</f>
        <v>0</v>
      </c>
      <c r="DK549">
        <v>4.8</v>
      </c>
      <c r="DL549">
        <v>0.5</v>
      </c>
      <c r="DM549" t="s">
        <v>430</v>
      </c>
      <c r="DN549">
        <v>2</v>
      </c>
      <c r="DO549" t="b">
        <v>1</v>
      </c>
      <c r="DP549">
        <v>1694451121.214286</v>
      </c>
      <c r="DQ549">
        <v>723.3307857142856</v>
      </c>
      <c r="DR549">
        <v>808.69925</v>
      </c>
      <c r="DS549">
        <v>26.44687500000001</v>
      </c>
      <c r="DT549">
        <v>20.56670714285715</v>
      </c>
      <c r="DU549">
        <v>754.8386428571428</v>
      </c>
      <c r="DV549">
        <v>30.34258571428572</v>
      </c>
      <c r="DW549">
        <v>499.9880357142857</v>
      </c>
      <c r="DX549">
        <v>84.35607500000002</v>
      </c>
      <c r="DY549">
        <v>0.09992740357142858</v>
      </c>
      <c r="DZ549">
        <v>31.338275</v>
      </c>
      <c r="EA549">
        <v>31.61299285714285</v>
      </c>
      <c r="EB549">
        <v>999.9000000000002</v>
      </c>
      <c r="EC549">
        <v>0</v>
      </c>
      <c r="ED549">
        <v>0</v>
      </c>
      <c r="EE549">
        <v>10001.18</v>
      </c>
      <c r="EF549">
        <v>0</v>
      </c>
      <c r="EG549">
        <v>1907.42</v>
      </c>
      <c r="EH549">
        <v>-85.36842499999999</v>
      </c>
      <c r="EI549">
        <v>742.97925</v>
      </c>
      <c r="EJ549">
        <v>825.6806785714285</v>
      </c>
      <c r="EK549">
        <v>5.880171428571428</v>
      </c>
      <c r="EL549">
        <v>808.69925</v>
      </c>
      <c r="EM549">
        <v>20.56670714285715</v>
      </c>
      <c r="EN549">
        <v>2.230954285714286</v>
      </c>
      <c r="EO549">
        <v>1.734926428571429</v>
      </c>
      <c r="EP549">
        <v>19.18630357142857</v>
      </c>
      <c r="EQ549">
        <v>15.21250357142857</v>
      </c>
      <c r="ER549">
        <v>2000.036785714286</v>
      </c>
      <c r="ES549">
        <v>0.9800063214285714</v>
      </c>
      <c r="ET549">
        <v>0.01999408928571428</v>
      </c>
      <c r="EU549">
        <v>0</v>
      </c>
      <c r="EV549">
        <v>713.129</v>
      </c>
      <c r="EW549">
        <v>5.00078</v>
      </c>
      <c r="EX549">
        <v>16502.03214285714</v>
      </c>
      <c r="EY549">
        <v>16379.96428571429</v>
      </c>
      <c r="EZ549">
        <v>50.17839285714286</v>
      </c>
      <c r="FA549">
        <v>51.74092857142857</v>
      </c>
      <c r="FB549">
        <v>50.57582142857142</v>
      </c>
      <c r="FC549">
        <v>50.91932142857141</v>
      </c>
      <c r="FD549">
        <v>50.55764285714285</v>
      </c>
      <c r="FE549">
        <v>1955.146785714285</v>
      </c>
      <c r="FF549">
        <v>39.89000000000001</v>
      </c>
      <c r="FG549">
        <v>0</v>
      </c>
      <c r="FH549">
        <v>1694451129.3</v>
      </c>
      <c r="FI549">
        <v>0</v>
      </c>
      <c r="FJ549">
        <v>713.1235000000001</v>
      </c>
      <c r="FK549">
        <v>-5.479692309684741</v>
      </c>
      <c r="FL549">
        <v>-70.38290608049834</v>
      </c>
      <c r="FM549">
        <v>16502.24230769231</v>
      </c>
      <c r="FN549">
        <v>15</v>
      </c>
      <c r="FO549">
        <v>1694448160</v>
      </c>
      <c r="FP549" t="s">
        <v>1407</v>
      </c>
      <c r="FQ549">
        <v>1694448153.5</v>
      </c>
      <c r="FR549">
        <v>1694448160</v>
      </c>
      <c r="FS549">
        <v>7</v>
      </c>
      <c r="FT549">
        <v>0.018</v>
      </c>
      <c r="FU549">
        <v>0.03</v>
      </c>
      <c r="FV549">
        <v>-26.277</v>
      </c>
      <c r="FW549">
        <v>-3.759</v>
      </c>
      <c r="FX549">
        <v>420</v>
      </c>
      <c r="FY549">
        <v>21</v>
      </c>
      <c r="FZ549">
        <v>0.18</v>
      </c>
      <c r="GA549">
        <v>0.04</v>
      </c>
      <c r="GB549">
        <v>-85.11237250000001</v>
      </c>
      <c r="GC549">
        <v>-5.208807129455835</v>
      </c>
      <c r="GD549">
        <v>0.5054589533223734</v>
      </c>
      <c r="GE549">
        <v>0</v>
      </c>
      <c r="GF549">
        <v>5.92813725</v>
      </c>
      <c r="GG549">
        <v>-0.961491669793626</v>
      </c>
      <c r="GH549">
        <v>0.09250622768191066</v>
      </c>
      <c r="GI549">
        <v>0</v>
      </c>
      <c r="GJ549">
        <v>0</v>
      </c>
      <c r="GK549">
        <v>2</v>
      </c>
      <c r="GL549" t="s">
        <v>771</v>
      </c>
      <c r="GM549">
        <v>3.10491</v>
      </c>
      <c r="GN549">
        <v>2.75803</v>
      </c>
      <c r="GO549">
        <v>0.123863</v>
      </c>
      <c r="GP549">
        <v>0.129514</v>
      </c>
      <c r="GQ549">
        <v>0.115536</v>
      </c>
      <c r="GR549">
        <v>0.0886927</v>
      </c>
      <c r="GS549">
        <v>22024.1</v>
      </c>
      <c r="GT549">
        <v>20603.8</v>
      </c>
      <c r="GU549">
        <v>25722.9</v>
      </c>
      <c r="GV549">
        <v>24045.2</v>
      </c>
      <c r="GW549">
        <v>36589.5</v>
      </c>
      <c r="GX549">
        <v>32120.7</v>
      </c>
      <c r="GY549">
        <v>45020.8</v>
      </c>
      <c r="GZ549">
        <v>38122.6</v>
      </c>
      <c r="HA549">
        <v>1.73528</v>
      </c>
      <c r="HB549">
        <v>1.59965</v>
      </c>
      <c r="HC549">
        <v>-0.069648</v>
      </c>
      <c r="HD549">
        <v>0</v>
      </c>
      <c r="HE549">
        <v>32.7838</v>
      </c>
      <c r="HF549">
        <v>999.9</v>
      </c>
      <c r="HG549">
        <v>45.1</v>
      </c>
      <c r="HH549">
        <v>32.5</v>
      </c>
      <c r="HI549">
        <v>26.2607</v>
      </c>
      <c r="HJ549">
        <v>61.6253</v>
      </c>
      <c r="HK549">
        <v>23.6298</v>
      </c>
      <c r="HL549">
        <v>1</v>
      </c>
      <c r="HM549">
        <v>1.51737</v>
      </c>
      <c r="HN549">
        <v>9.28105</v>
      </c>
      <c r="HO549">
        <v>20.0672</v>
      </c>
      <c r="HP549">
        <v>5.20576</v>
      </c>
      <c r="HQ549">
        <v>11.992</v>
      </c>
      <c r="HR549">
        <v>4.95985</v>
      </c>
      <c r="HS549">
        <v>3.27428</v>
      </c>
      <c r="HT549">
        <v>9999</v>
      </c>
      <c r="HU549">
        <v>9999</v>
      </c>
      <c r="HV549">
        <v>9999</v>
      </c>
      <c r="HW549">
        <v>165.2</v>
      </c>
      <c r="HX549">
        <v>1.86373</v>
      </c>
      <c r="HY549">
        <v>1.85982</v>
      </c>
      <c r="HZ549">
        <v>1.85806</v>
      </c>
      <c r="IA549">
        <v>1.85948</v>
      </c>
      <c r="IB549">
        <v>1.85959</v>
      </c>
      <c r="IC549">
        <v>1.85806</v>
      </c>
      <c r="ID549">
        <v>1.85714</v>
      </c>
      <c r="IE549">
        <v>1.85211</v>
      </c>
      <c r="IF549">
        <v>0</v>
      </c>
      <c r="IG549">
        <v>0</v>
      </c>
      <c r="IH549">
        <v>0</v>
      </c>
      <c r="II549">
        <v>0</v>
      </c>
      <c r="IJ549" t="s">
        <v>433</v>
      </c>
      <c r="IK549" t="s">
        <v>434</v>
      </c>
      <c r="IL549" t="s">
        <v>435</v>
      </c>
      <c r="IM549" t="s">
        <v>435</v>
      </c>
      <c r="IN549" t="s">
        <v>435</v>
      </c>
      <c r="IO549" t="s">
        <v>435</v>
      </c>
      <c r="IP549">
        <v>0</v>
      </c>
      <c r="IQ549">
        <v>100</v>
      </c>
      <c r="IR549">
        <v>100</v>
      </c>
      <c r="IS549">
        <v>-31.904</v>
      </c>
      <c r="IT549">
        <v>-3.8957</v>
      </c>
      <c r="IU549">
        <v>-16.5905</v>
      </c>
      <c r="IV549">
        <v>-0.025043</v>
      </c>
      <c r="IW549">
        <v>8.203140000000001E-06</v>
      </c>
      <c r="IX549">
        <v>-1.60171E-09</v>
      </c>
      <c r="IY549">
        <v>-3.895706883713562</v>
      </c>
      <c r="IZ549">
        <v>0</v>
      </c>
      <c r="JA549">
        <v>0</v>
      </c>
      <c r="JB549">
        <v>0</v>
      </c>
      <c r="JC549">
        <v>4</v>
      </c>
      <c r="JD549">
        <v>1967</v>
      </c>
      <c r="JE549">
        <v>1</v>
      </c>
      <c r="JF549">
        <v>28</v>
      </c>
      <c r="JG549">
        <v>49.6</v>
      </c>
      <c r="JH549">
        <v>49.5</v>
      </c>
      <c r="JI549">
        <v>2.0874</v>
      </c>
      <c r="JJ549">
        <v>2.6355</v>
      </c>
      <c r="JK549">
        <v>1.49658</v>
      </c>
      <c r="JL549">
        <v>2.39868</v>
      </c>
      <c r="JM549">
        <v>1.54907</v>
      </c>
      <c r="JN549">
        <v>2.44873</v>
      </c>
      <c r="JO549">
        <v>35.1747</v>
      </c>
      <c r="JP549">
        <v>13.8431</v>
      </c>
      <c r="JQ549">
        <v>18</v>
      </c>
      <c r="JR549">
        <v>499.95</v>
      </c>
      <c r="JS549">
        <v>421.028</v>
      </c>
      <c r="JT549">
        <v>25.5524</v>
      </c>
      <c r="JU549">
        <v>44.2613</v>
      </c>
      <c r="JV549">
        <v>30.0003</v>
      </c>
      <c r="JW549">
        <v>43.8941</v>
      </c>
      <c r="JX549">
        <v>43.7114</v>
      </c>
      <c r="JY549">
        <v>41.9382</v>
      </c>
      <c r="JZ549">
        <v>0</v>
      </c>
      <c r="KA549">
        <v>40.7043</v>
      </c>
      <c r="KB549">
        <v>19.7701</v>
      </c>
      <c r="KC549">
        <v>855.905</v>
      </c>
      <c r="KD549">
        <v>22.5853</v>
      </c>
      <c r="KE549">
        <v>98.35250000000001</v>
      </c>
      <c r="KF549">
        <v>91.8622</v>
      </c>
    </row>
    <row r="550" spans="1:292">
      <c r="A550">
        <v>532</v>
      </c>
      <c r="B550">
        <v>1694451134</v>
      </c>
      <c r="C550">
        <v>17053.5</v>
      </c>
      <c r="D550" t="s">
        <v>1508</v>
      </c>
      <c r="E550" t="s">
        <v>1509</v>
      </c>
      <c r="F550">
        <v>5</v>
      </c>
      <c r="G550" t="s">
        <v>1406</v>
      </c>
      <c r="H550">
        <v>1694451126.5</v>
      </c>
      <c r="I550">
        <f>(J550)/1000</f>
        <v>0</v>
      </c>
      <c r="J550">
        <f>IF(DO550, AM550, AG550)</f>
        <v>0</v>
      </c>
      <c r="K550">
        <f>IF(DO550, AH550, AF550)</f>
        <v>0</v>
      </c>
      <c r="L550">
        <f>DQ550 - IF(AT550&gt;1, K550*DK550*100.0/(AV550*EE550), 0)</f>
        <v>0</v>
      </c>
      <c r="M550">
        <f>((S550-I550/2)*L550-K550)/(S550+I550/2)</f>
        <v>0</v>
      </c>
      <c r="N550">
        <f>M550*(DX550+DY550)/1000.0</f>
        <v>0</v>
      </c>
      <c r="O550">
        <f>(DQ550 - IF(AT550&gt;1, K550*DK550*100.0/(AV550*EE550), 0))*(DX550+DY550)/1000.0</f>
        <v>0</v>
      </c>
      <c r="P550">
        <f>2.0/((1/R550-1/Q550)+SIGN(R550)*SQRT((1/R550-1/Q550)*(1/R550-1/Q550) + 4*DL550/((DL550+1)*(DL550+1))*(2*1/R550*1/Q550-1/Q550*1/Q550)))</f>
        <v>0</v>
      </c>
      <c r="Q550">
        <f>IF(LEFT(DM550,1)&lt;&gt;"0",IF(LEFT(DM550,1)="1",3.0,DN550),$D$5+$E$5*(EE550*DX550/($K$5*1000))+$F$5*(EE550*DX550/($K$5*1000))*MAX(MIN(DK550,$J$5),$I$5)*MAX(MIN(DK550,$J$5),$I$5)+$G$5*MAX(MIN(DK550,$J$5),$I$5)*(EE550*DX550/($K$5*1000))+$H$5*(EE550*DX550/($K$5*1000))*(EE550*DX550/($K$5*1000)))</f>
        <v>0</v>
      </c>
      <c r="R550">
        <f>I550*(1000-(1000*0.61365*exp(17.502*V550/(240.97+V550))/(DX550+DY550)+DS550)/2)/(1000*0.61365*exp(17.502*V550/(240.97+V550))/(DX550+DY550)-DS550)</f>
        <v>0</v>
      </c>
      <c r="S550">
        <f>1/((DL550+1)/(P550/1.6)+1/(Q550/1.37)) + DL550/((DL550+1)/(P550/1.6) + DL550/(Q550/1.37))</f>
        <v>0</v>
      </c>
      <c r="T550">
        <f>(DG550*DJ550)</f>
        <v>0</v>
      </c>
      <c r="U550">
        <f>(DZ550+(T550+2*0.95*5.67E-8*(((DZ550+$B$9)+273)^4-(DZ550+273)^4)-44100*I550)/(1.84*29.3*Q550+8*0.95*5.67E-8*(DZ550+273)^3))</f>
        <v>0</v>
      </c>
      <c r="V550">
        <f>($C$9*EA550+$D$9*EB550+$E$9*U550)</f>
        <v>0</v>
      </c>
      <c r="W550">
        <f>0.61365*exp(17.502*V550/(240.97+V550))</f>
        <v>0</v>
      </c>
      <c r="X550">
        <f>(Y550/Z550*100)</f>
        <v>0</v>
      </c>
      <c r="Y550">
        <f>DS550*(DX550+DY550)/1000</f>
        <v>0</v>
      </c>
      <c r="Z550">
        <f>0.61365*exp(17.502*DZ550/(240.97+DZ550))</f>
        <v>0</v>
      </c>
      <c r="AA550">
        <f>(W550-DS550*(DX550+DY550)/1000)</f>
        <v>0</v>
      </c>
      <c r="AB550">
        <f>(-I550*44100)</f>
        <v>0</v>
      </c>
      <c r="AC550">
        <f>2*29.3*Q550*0.92*(DZ550-V550)</f>
        <v>0</v>
      </c>
      <c r="AD550">
        <f>2*0.95*5.67E-8*(((DZ550+$B$9)+273)^4-(V550+273)^4)</f>
        <v>0</v>
      </c>
      <c r="AE550">
        <f>T550+AD550+AB550+AC550</f>
        <v>0</v>
      </c>
      <c r="AF550">
        <f>DW550*AT550*(DR550-DQ550*(1000-AT550*DT550)/(1000-AT550*DS550))/(100*DK550)</f>
        <v>0</v>
      </c>
      <c r="AG550">
        <f>1000*DW550*AT550*(DS550-DT550)/(100*DK550*(1000-AT550*DS550))</f>
        <v>0</v>
      </c>
      <c r="AH550">
        <f>(AI550 - AJ550 - DX550*1E3/(8.314*(DZ550+273.15)) * AL550/DW550 * AK550) * DW550/(100*DK550) * (1000 - DT550)/1000</f>
        <v>0</v>
      </c>
      <c r="AI550">
        <v>860.3011444637663</v>
      </c>
      <c r="AJ550">
        <v>784.2591151515149</v>
      </c>
      <c r="AK550">
        <v>3.3795278950371</v>
      </c>
      <c r="AL550">
        <v>66.03440278671772</v>
      </c>
      <c r="AM550">
        <f>(AO550 - AN550 + DX550*1E3/(8.314*(DZ550+273.15)) * AQ550/DW550 * AP550) * DW550/(100*DK550) * 1000/(1000 - AO550)</f>
        <v>0</v>
      </c>
      <c r="AN550">
        <v>20.60811109579157</v>
      </c>
      <c r="AO550">
        <v>26.26806666666666</v>
      </c>
      <c r="AP550">
        <v>-0.01495420828176294</v>
      </c>
      <c r="AQ550">
        <v>102.5964003411266</v>
      </c>
      <c r="AR550">
        <v>0</v>
      </c>
      <c r="AS550">
        <v>0</v>
      </c>
      <c r="AT550">
        <f>IF(AR550*$H$15&gt;=AV550,1.0,(AV550/(AV550-AR550*$H$15)))</f>
        <v>0</v>
      </c>
      <c r="AU550">
        <f>(AT550-1)*100</f>
        <v>0</v>
      </c>
      <c r="AV550">
        <f>MAX(0,($B$15+$C$15*EE550)/(1+$D$15*EE550)*DX550/(DZ550+273)*$E$15)</f>
        <v>0</v>
      </c>
      <c r="AW550" t="s">
        <v>429</v>
      </c>
      <c r="AX550" t="s">
        <v>429</v>
      </c>
      <c r="AY550">
        <v>0</v>
      </c>
      <c r="AZ550">
        <v>0</v>
      </c>
      <c r="BA550">
        <f>1-AY550/AZ550</f>
        <v>0</v>
      </c>
      <c r="BB550">
        <v>0</v>
      </c>
      <c r="BC550" t="s">
        <v>429</v>
      </c>
      <c r="BD550" t="s">
        <v>429</v>
      </c>
      <c r="BE550">
        <v>0</v>
      </c>
      <c r="BF550">
        <v>0</v>
      </c>
      <c r="BG550">
        <f>1-BE550/BF550</f>
        <v>0</v>
      </c>
      <c r="BH550">
        <v>0.5</v>
      </c>
      <c r="BI550">
        <f>DH550</f>
        <v>0</v>
      </c>
      <c r="BJ550">
        <f>K550</f>
        <v>0</v>
      </c>
      <c r="BK550">
        <f>BG550*BH550*BI550</f>
        <v>0</v>
      </c>
      <c r="BL550">
        <f>(BJ550-BB550)/BI550</f>
        <v>0</v>
      </c>
      <c r="BM550">
        <f>(AZ550-BF550)/BF550</f>
        <v>0</v>
      </c>
      <c r="BN550">
        <f>AY550/(BA550+AY550/BF550)</f>
        <v>0</v>
      </c>
      <c r="BO550" t="s">
        <v>429</v>
      </c>
      <c r="BP550">
        <v>0</v>
      </c>
      <c r="BQ550">
        <f>IF(BP550&lt;&gt;0, BP550, BN550)</f>
        <v>0</v>
      </c>
      <c r="BR550">
        <f>1-BQ550/BF550</f>
        <v>0</v>
      </c>
      <c r="BS550">
        <f>(BF550-BE550)/(BF550-BQ550)</f>
        <v>0</v>
      </c>
      <c r="BT550">
        <f>(AZ550-BF550)/(AZ550-BQ550)</f>
        <v>0</v>
      </c>
      <c r="BU550">
        <f>(BF550-BE550)/(BF550-AY550)</f>
        <v>0</v>
      </c>
      <c r="BV550">
        <f>(AZ550-BF550)/(AZ550-AY550)</f>
        <v>0</v>
      </c>
      <c r="BW550">
        <f>(BS550*BQ550/BE550)</f>
        <v>0</v>
      </c>
      <c r="BX550">
        <f>(1-BW550)</f>
        <v>0</v>
      </c>
      <c r="DG550">
        <f>$B$13*EF550+$C$13*EG550+$F$13*ER550*(1-EU550)</f>
        <v>0</v>
      </c>
      <c r="DH550">
        <f>DG550*DI550</f>
        <v>0</v>
      </c>
      <c r="DI550">
        <f>($B$13*$D$11+$C$13*$D$11+$F$13*((FE550+EW550)/MAX(FE550+EW550+FF550, 0.1)*$I$11+FF550/MAX(FE550+EW550+FF550, 0.1)*$J$11))/($B$13+$C$13+$F$13)</f>
        <v>0</v>
      </c>
      <c r="DJ550">
        <f>($B$13*$K$11+$C$13*$K$11+$F$13*((FE550+EW550)/MAX(FE550+EW550+FF550, 0.1)*$P$11+FF550/MAX(FE550+EW550+FF550, 0.1)*$Q$11))/($B$13+$C$13+$F$13)</f>
        <v>0</v>
      </c>
      <c r="DK550">
        <v>4.8</v>
      </c>
      <c r="DL550">
        <v>0.5</v>
      </c>
      <c r="DM550" t="s">
        <v>430</v>
      </c>
      <c r="DN550">
        <v>2</v>
      </c>
      <c r="DO550" t="b">
        <v>1</v>
      </c>
      <c r="DP550">
        <v>1694451126.5</v>
      </c>
      <c r="DQ550">
        <v>740.6423333333333</v>
      </c>
      <c r="DR550">
        <v>826.4836666666667</v>
      </c>
      <c r="DS550">
        <v>26.36975185185185</v>
      </c>
      <c r="DT550">
        <v>20.58546296296296</v>
      </c>
      <c r="DU550">
        <v>772.4195555555555</v>
      </c>
      <c r="DV550">
        <v>30.26545925925926</v>
      </c>
      <c r="DW550">
        <v>500.000111111111</v>
      </c>
      <c r="DX550">
        <v>84.3564888888889</v>
      </c>
      <c r="DY550">
        <v>0.1000424444444445</v>
      </c>
      <c r="DZ550">
        <v>31.35136666666667</v>
      </c>
      <c r="EA550">
        <v>31.63821111111111</v>
      </c>
      <c r="EB550">
        <v>999.9000000000001</v>
      </c>
      <c r="EC550">
        <v>0</v>
      </c>
      <c r="ED550">
        <v>0</v>
      </c>
      <c r="EE550">
        <v>9998.680740740741</v>
      </c>
      <c r="EF550">
        <v>0</v>
      </c>
      <c r="EG550">
        <v>1908.009259259259</v>
      </c>
      <c r="EH550">
        <v>-85.84127037037037</v>
      </c>
      <c r="EI550">
        <v>760.7008888888888</v>
      </c>
      <c r="EJ550">
        <v>843.8549259259258</v>
      </c>
      <c r="EK550">
        <v>5.784289259259259</v>
      </c>
      <c r="EL550">
        <v>826.4836666666667</v>
      </c>
      <c r="EM550">
        <v>20.58546296296296</v>
      </c>
      <c r="EN550">
        <v>2.224459259259259</v>
      </c>
      <c r="EO550">
        <v>1.736517407407407</v>
      </c>
      <c r="EP550">
        <v>19.13952592592593</v>
      </c>
      <c r="EQ550">
        <v>15.22675555555555</v>
      </c>
      <c r="ER550">
        <v>2000.025555555555</v>
      </c>
      <c r="ES550">
        <v>0.9800061481481479</v>
      </c>
      <c r="ET550">
        <v>0.01999425925925926</v>
      </c>
      <c r="EU550">
        <v>0</v>
      </c>
      <c r="EV550">
        <v>712.7213333333333</v>
      </c>
      <c r="EW550">
        <v>5.00078</v>
      </c>
      <c r="EX550">
        <v>16496.39259259259</v>
      </c>
      <c r="EY550">
        <v>16379.87777777778</v>
      </c>
      <c r="EZ550">
        <v>50.18033333333333</v>
      </c>
      <c r="FA550">
        <v>51.73359259259259</v>
      </c>
      <c r="FB550">
        <v>50.57859259259259</v>
      </c>
      <c r="FC550">
        <v>50.91396296296295</v>
      </c>
      <c r="FD550">
        <v>50.55518518518517</v>
      </c>
      <c r="FE550">
        <v>1955.135555555555</v>
      </c>
      <c r="FF550">
        <v>39.89000000000001</v>
      </c>
      <c r="FG550">
        <v>0</v>
      </c>
      <c r="FH550">
        <v>1694451134.7</v>
      </c>
      <c r="FI550">
        <v>0</v>
      </c>
      <c r="FJ550">
        <v>712.6842400000002</v>
      </c>
      <c r="FK550">
        <v>-3.840615375561323</v>
      </c>
      <c r="FL550">
        <v>-59.16153850001282</v>
      </c>
      <c r="FM550">
        <v>16495.876</v>
      </c>
      <c r="FN550">
        <v>15</v>
      </c>
      <c r="FO550">
        <v>1694448160</v>
      </c>
      <c r="FP550" t="s">
        <v>1407</v>
      </c>
      <c r="FQ550">
        <v>1694448153.5</v>
      </c>
      <c r="FR550">
        <v>1694448160</v>
      </c>
      <c r="FS550">
        <v>7</v>
      </c>
      <c r="FT550">
        <v>0.018</v>
      </c>
      <c r="FU550">
        <v>0.03</v>
      </c>
      <c r="FV550">
        <v>-26.277</v>
      </c>
      <c r="FW550">
        <v>-3.759</v>
      </c>
      <c r="FX550">
        <v>420</v>
      </c>
      <c r="FY550">
        <v>21</v>
      </c>
      <c r="FZ550">
        <v>0.18</v>
      </c>
      <c r="GA550">
        <v>0.04</v>
      </c>
      <c r="GB550">
        <v>-85.5707463414634</v>
      </c>
      <c r="GC550">
        <v>-5.210763763066381</v>
      </c>
      <c r="GD550">
        <v>0.5176686236870365</v>
      </c>
      <c r="GE550">
        <v>0</v>
      </c>
      <c r="GF550">
        <v>5.83590243902439</v>
      </c>
      <c r="GG550">
        <v>-1.074230383275252</v>
      </c>
      <c r="GH550">
        <v>0.1065395234066198</v>
      </c>
      <c r="GI550">
        <v>0</v>
      </c>
      <c r="GJ550">
        <v>0</v>
      </c>
      <c r="GK550">
        <v>2</v>
      </c>
      <c r="GL550" t="s">
        <v>771</v>
      </c>
      <c r="GM550">
        <v>3.1049</v>
      </c>
      <c r="GN550">
        <v>2.75792</v>
      </c>
      <c r="GO550">
        <v>0.125647</v>
      </c>
      <c r="GP550">
        <v>0.131253</v>
      </c>
      <c r="GQ550">
        <v>0.115353</v>
      </c>
      <c r="GR550">
        <v>0.0889074</v>
      </c>
      <c r="GS550">
        <v>21979.1</v>
      </c>
      <c r="GT550">
        <v>20562.6</v>
      </c>
      <c r="GU550">
        <v>25722.8</v>
      </c>
      <c r="GV550">
        <v>24045.2</v>
      </c>
      <c r="GW550">
        <v>36596.9</v>
      </c>
      <c r="GX550">
        <v>32113.5</v>
      </c>
      <c r="GY550">
        <v>45020.4</v>
      </c>
      <c r="GZ550">
        <v>38122.7</v>
      </c>
      <c r="HA550">
        <v>1.73503</v>
      </c>
      <c r="HB550">
        <v>1.5998</v>
      </c>
      <c r="HC550">
        <v>-0.06932770000000001</v>
      </c>
      <c r="HD550">
        <v>0</v>
      </c>
      <c r="HE550">
        <v>32.7923</v>
      </c>
      <c r="HF550">
        <v>999.9</v>
      </c>
      <c r="HG550">
        <v>45.2</v>
      </c>
      <c r="HH550">
        <v>32.5</v>
      </c>
      <c r="HI550">
        <v>26.3206</v>
      </c>
      <c r="HJ550">
        <v>61.4553</v>
      </c>
      <c r="HK550">
        <v>23.6939</v>
      </c>
      <c r="HL550">
        <v>1</v>
      </c>
      <c r="HM550">
        <v>1.51733</v>
      </c>
      <c r="HN550">
        <v>9.28105</v>
      </c>
      <c r="HO550">
        <v>20.0669</v>
      </c>
      <c r="HP550">
        <v>5.20516</v>
      </c>
      <c r="HQ550">
        <v>11.9921</v>
      </c>
      <c r="HR550">
        <v>4.9595</v>
      </c>
      <c r="HS550">
        <v>3.27433</v>
      </c>
      <c r="HT550">
        <v>9999</v>
      </c>
      <c r="HU550">
        <v>9999</v>
      </c>
      <c r="HV550">
        <v>9999</v>
      </c>
      <c r="HW550">
        <v>165.2</v>
      </c>
      <c r="HX550">
        <v>1.86373</v>
      </c>
      <c r="HY550">
        <v>1.85982</v>
      </c>
      <c r="HZ550">
        <v>1.85806</v>
      </c>
      <c r="IA550">
        <v>1.85946</v>
      </c>
      <c r="IB550">
        <v>1.85959</v>
      </c>
      <c r="IC550">
        <v>1.85805</v>
      </c>
      <c r="ID550">
        <v>1.85713</v>
      </c>
      <c r="IE550">
        <v>1.85211</v>
      </c>
      <c r="IF550">
        <v>0</v>
      </c>
      <c r="IG550">
        <v>0</v>
      </c>
      <c r="IH550">
        <v>0</v>
      </c>
      <c r="II550">
        <v>0</v>
      </c>
      <c r="IJ550" t="s">
        <v>433</v>
      </c>
      <c r="IK550" t="s">
        <v>434</v>
      </c>
      <c r="IL550" t="s">
        <v>435</v>
      </c>
      <c r="IM550" t="s">
        <v>435</v>
      </c>
      <c r="IN550" t="s">
        <v>435</v>
      </c>
      <c r="IO550" t="s">
        <v>435</v>
      </c>
      <c r="IP550">
        <v>0</v>
      </c>
      <c r="IQ550">
        <v>100</v>
      </c>
      <c r="IR550">
        <v>100</v>
      </c>
      <c r="IS550">
        <v>-32.157</v>
      </c>
      <c r="IT550">
        <v>-3.8957</v>
      </c>
      <c r="IU550">
        <v>-16.5905</v>
      </c>
      <c r="IV550">
        <v>-0.025043</v>
      </c>
      <c r="IW550">
        <v>8.203140000000001E-06</v>
      </c>
      <c r="IX550">
        <v>-1.60171E-09</v>
      </c>
      <c r="IY550">
        <v>-3.895706883713562</v>
      </c>
      <c r="IZ550">
        <v>0</v>
      </c>
      <c r="JA550">
        <v>0</v>
      </c>
      <c r="JB550">
        <v>0</v>
      </c>
      <c r="JC550">
        <v>4</v>
      </c>
      <c r="JD550">
        <v>1967</v>
      </c>
      <c r="JE550">
        <v>1</v>
      </c>
      <c r="JF550">
        <v>28</v>
      </c>
      <c r="JG550">
        <v>49.7</v>
      </c>
      <c r="JH550">
        <v>49.6</v>
      </c>
      <c r="JI550">
        <v>2.11792</v>
      </c>
      <c r="JJ550">
        <v>2.63794</v>
      </c>
      <c r="JK550">
        <v>1.49658</v>
      </c>
      <c r="JL550">
        <v>2.39746</v>
      </c>
      <c r="JM550">
        <v>1.54907</v>
      </c>
      <c r="JN550">
        <v>2.43774</v>
      </c>
      <c r="JO550">
        <v>35.1978</v>
      </c>
      <c r="JP550">
        <v>13.8343</v>
      </c>
      <c r="JQ550">
        <v>18</v>
      </c>
      <c r="JR550">
        <v>499.81</v>
      </c>
      <c r="JS550">
        <v>421.146</v>
      </c>
      <c r="JT550">
        <v>25.5646</v>
      </c>
      <c r="JU550">
        <v>44.2646</v>
      </c>
      <c r="JV550">
        <v>30.0002</v>
      </c>
      <c r="JW550">
        <v>43.8977</v>
      </c>
      <c r="JX550">
        <v>43.7153</v>
      </c>
      <c r="JY550">
        <v>42.6176</v>
      </c>
      <c r="JZ550">
        <v>0</v>
      </c>
      <c r="KA550">
        <v>41.4727</v>
      </c>
      <c r="KB550">
        <v>19.7269</v>
      </c>
      <c r="KC550">
        <v>875.967</v>
      </c>
      <c r="KD550">
        <v>22.9036</v>
      </c>
      <c r="KE550">
        <v>98.3518</v>
      </c>
      <c r="KF550">
        <v>91.86239999999999</v>
      </c>
    </row>
    <row r="551" spans="1:292">
      <c r="A551">
        <v>533</v>
      </c>
      <c r="B551">
        <v>1694451139</v>
      </c>
      <c r="C551">
        <v>17058.5</v>
      </c>
      <c r="D551" t="s">
        <v>1510</v>
      </c>
      <c r="E551" t="s">
        <v>1511</v>
      </c>
      <c r="F551">
        <v>5</v>
      </c>
      <c r="G551" t="s">
        <v>1406</v>
      </c>
      <c r="H551">
        <v>1694451131.214286</v>
      </c>
      <c r="I551">
        <f>(J551)/1000</f>
        <v>0</v>
      </c>
      <c r="J551">
        <f>IF(DO551, AM551, AG551)</f>
        <v>0</v>
      </c>
      <c r="K551">
        <f>IF(DO551, AH551, AF551)</f>
        <v>0</v>
      </c>
      <c r="L551">
        <f>DQ551 - IF(AT551&gt;1, K551*DK551*100.0/(AV551*EE551), 0)</f>
        <v>0</v>
      </c>
      <c r="M551">
        <f>((S551-I551/2)*L551-K551)/(S551+I551/2)</f>
        <v>0</v>
      </c>
      <c r="N551">
        <f>M551*(DX551+DY551)/1000.0</f>
        <v>0</v>
      </c>
      <c r="O551">
        <f>(DQ551 - IF(AT551&gt;1, K551*DK551*100.0/(AV551*EE551), 0))*(DX551+DY551)/1000.0</f>
        <v>0</v>
      </c>
      <c r="P551">
        <f>2.0/((1/R551-1/Q551)+SIGN(R551)*SQRT((1/R551-1/Q551)*(1/R551-1/Q551) + 4*DL551/((DL551+1)*(DL551+1))*(2*1/R551*1/Q551-1/Q551*1/Q551)))</f>
        <v>0</v>
      </c>
      <c r="Q551">
        <f>IF(LEFT(DM551,1)&lt;&gt;"0",IF(LEFT(DM551,1)="1",3.0,DN551),$D$5+$E$5*(EE551*DX551/($K$5*1000))+$F$5*(EE551*DX551/($K$5*1000))*MAX(MIN(DK551,$J$5),$I$5)*MAX(MIN(DK551,$J$5),$I$5)+$G$5*MAX(MIN(DK551,$J$5),$I$5)*(EE551*DX551/($K$5*1000))+$H$5*(EE551*DX551/($K$5*1000))*(EE551*DX551/($K$5*1000)))</f>
        <v>0</v>
      </c>
      <c r="R551">
        <f>I551*(1000-(1000*0.61365*exp(17.502*V551/(240.97+V551))/(DX551+DY551)+DS551)/2)/(1000*0.61365*exp(17.502*V551/(240.97+V551))/(DX551+DY551)-DS551)</f>
        <v>0</v>
      </c>
      <c r="S551">
        <f>1/((DL551+1)/(P551/1.6)+1/(Q551/1.37)) + DL551/((DL551+1)/(P551/1.6) + DL551/(Q551/1.37))</f>
        <v>0</v>
      </c>
      <c r="T551">
        <f>(DG551*DJ551)</f>
        <v>0</v>
      </c>
      <c r="U551">
        <f>(DZ551+(T551+2*0.95*5.67E-8*(((DZ551+$B$9)+273)^4-(DZ551+273)^4)-44100*I551)/(1.84*29.3*Q551+8*0.95*5.67E-8*(DZ551+273)^3))</f>
        <v>0</v>
      </c>
      <c r="V551">
        <f>($C$9*EA551+$D$9*EB551+$E$9*U551)</f>
        <v>0</v>
      </c>
      <c r="W551">
        <f>0.61365*exp(17.502*V551/(240.97+V551))</f>
        <v>0</v>
      </c>
      <c r="X551">
        <f>(Y551/Z551*100)</f>
        <v>0</v>
      </c>
      <c r="Y551">
        <f>DS551*(DX551+DY551)/1000</f>
        <v>0</v>
      </c>
      <c r="Z551">
        <f>0.61365*exp(17.502*DZ551/(240.97+DZ551))</f>
        <v>0</v>
      </c>
      <c r="AA551">
        <f>(W551-DS551*(DX551+DY551)/1000)</f>
        <v>0</v>
      </c>
      <c r="AB551">
        <f>(-I551*44100)</f>
        <v>0</v>
      </c>
      <c r="AC551">
        <f>2*29.3*Q551*0.92*(DZ551-V551)</f>
        <v>0</v>
      </c>
      <c r="AD551">
        <f>2*0.95*5.67E-8*(((DZ551+$B$9)+273)^4-(V551+273)^4)</f>
        <v>0</v>
      </c>
      <c r="AE551">
        <f>T551+AD551+AB551+AC551</f>
        <v>0</v>
      </c>
      <c r="AF551">
        <f>DW551*AT551*(DR551-DQ551*(1000-AT551*DT551)/(1000-AT551*DS551))/(100*DK551)</f>
        <v>0</v>
      </c>
      <c r="AG551">
        <f>1000*DW551*AT551*(DS551-DT551)/(100*DK551*(1000-AT551*DS551))</f>
        <v>0</v>
      </c>
      <c r="AH551">
        <f>(AI551 - AJ551 - DX551*1E3/(8.314*(DZ551+273.15)) * AL551/DW551 * AK551) * DW551/(100*DK551) * (1000 - DT551)/1000</f>
        <v>0</v>
      </c>
      <c r="AI551">
        <v>877.5779437015224</v>
      </c>
      <c r="AJ551">
        <v>801.1408606060605</v>
      </c>
      <c r="AK551">
        <v>3.388089879505557</v>
      </c>
      <c r="AL551">
        <v>66.03440278671772</v>
      </c>
      <c r="AM551">
        <f>(AO551 - AN551 + DX551*1E3/(8.314*(DZ551+273.15)) * AQ551/DW551 * AP551) * DW551/(100*DK551) * 1000/(1000 - AO551)</f>
        <v>0</v>
      </c>
      <c r="AN551">
        <v>20.6976963835159</v>
      </c>
      <c r="AO551">
        <v>26.22382242424241</v>
      </c>
      <c r="AP551">
        <v>-0.00974466784598341</v>
      </c>
      <c r="AQ551">
        <v>102.5964003411266</v>
      </c>
      <c r="AR551">
        <v>0</v>
      </c>
      <c r="AS551">
        <v>0</v>
      </c>
      <c r="AT551">
        <f>IF(AR551*$H$15&gt;=AV551,1.0,(AV551/(AV551-AR551*$H$15)))</f>
        <v>0</v>
      </c>
      <c r="AU551">
        <f>(AT551-1)*100</f>
        <v>0</v>
      </c>
      <c r="AV551">
        <f>MAX(0,($B$15+$C$15*EE551)/(1+$D$15*EE551)*DX551/(DZ551+273)*$E$15)</f>
        <v>0</v>
      </c>
      <c r="AW551" t="s">
        <v>429</v>
      </c>
      <c r="AX551" t="s">
        <v>429</v>
      </c>
      <c r="AY551">
        <v>0</v>
      </c>
      <c r="AZ551">
        <v>0</v>
      </c>
      <c r="BA551">
        <f>1-AY551/AZ551</f>
        <v>0</v>
      </c>
      <c r="BB551">
        <v>0</v>
      </c>
      <c r="BC551" t="s">
        <v>429</v>
      </c>
      <c r="BD551" t="s">
        <v>429</v>
      </c>
      <c r="BE551">
        <v>0</v>
      </c>
      <c r="BF551">
        <v>0</v>
      </c>
      <c r="BG551">
        <f>1-BE551/BF551</f>
        <v>0</v>
      </c>
      <c r="BH551">
        <v>0.5</v>
      </c>
      <c r="BI551">
        <f>DH551</f>
        <v>0</v>
      </c>
      <c r="BJ551">
        <f>K551</f>
        <v>0</v>
      </c>
      <c r="BK551">
        <f>BG551*BH551*BI551</f>
        <v>0</v>
      </c>
      <c r="BL551">
        <f>(BJ551-BB551)/BI551</f>
        <v>0</v>
      </c>
      <c r="BM551">
        <f>(AZ551-BF551)/BF551</f>
        <v>0</v>
      </c>
      <c r="BN551">
        <f>AY551/(BA551+AY551/BF551)</f>
        <v>0</v>
      </c>
      <c r="BO551" t="s">
        <v>429</v>
      </c>
      <c r="BP551">
        <v>0</v>
      </c>
      <c r="BQ551">
        <f>IF(BP551&lt;&gt;0, BP551, BN551)</f>
        <v>0</v>
      </c>
      <c r="BR551">
        <f>1-BQ551/BF551</f>
        <v>0</v>
      </c>
      <c r="BS551">
        <f>(BF551-BE551)/(BF551-BQ551)</f>
        <v>0</v>
      </c>
      <c r="BT551">
        <f>(AZ551-BF551)/(AZ551-BQ551)</f>
        <v>0</v>
      </c>
      <c r="BU551">
        <f>(BF551-BE551)/(BF551-AY551)</f>
        <v>0</v>
      </c>
      <c r="BV551">
        <f>(AZ551-BF551)/(AZ551-AY551)</f>
        <v>0</v>
      </c>
      <c r="BW551">
        <f>(BS551*BQ551/BE551)</f>
        <v>0</v>
      </c>
      <c r="BX551">
        <f>(1-BW551)</f>
        <v>0</v>
      </c>
      <c r="DG551">
        <f>$B$13*EF551+$C$13*EG551+$F$13*ER551*(1-EU551)</f>
        <v>0</v>
      </c>
      <c r="DH551">
        <f>DG551*DI551</f>
        <v>0</v>
      </c>
      <c r="DI551">
        <f>($B$13*$D$11+$C$13*$D$11+$F$13*((FE551+EW551)/MAX(FE551+EW551+FF551, 0.1)*$I$11+FF551/MAX(FE551+EW551+FF551, 0.1)*$J$11))/($B$13+$C$13+$F$13)</f>
        <v>0</v>
      </c>
      <c r="DJ551">
        <f>($B$13*$K$11+$C$13*$K$11+$F$13*((FE551+EW551)/MAX(FE551+EW551+FF551, 0.1)*$P$11+FF551/MAX(FE551+EW551+FF551, 0.1)*$Q$11))/($B$13+$C$13+$F$13)</f>
        <v>0</v>
      </c>
      <c r="DK551">
        <v>4.8</v>
      </c>
      <c r="DL551">
        <v>0.5</v>
      </c>
      <c r="DM551" t="s">
        <v>430</v>
      </c>
      <c r="DN551">
        <v>2</v>
      </c>
      <c r="DO551" t="b">
        <v>1</v>
      </c>
      <c r="DP551">
        <v>1694451131.214286</v>
      </c>
      <c r="DQ551">
        <v>756.1239999999999</v>
      </c>
      <c r="DR551">
        <v>842.3323928571428</v>
      </c>
      <c r="DS551">
        <v>26.30569642857143</v>
      </c>
      <c r="DT551">
        <v>20.62936785714286</v>
      </c>
      <c r="DU551">
        <v>788.1396428571428</v>
      </c>
      <c r="DV551">
        <v>30.20139642857143</v>
      </c>
      <c r="DW551">
        <v>499.9762142857143</v>
      </c>
      <c r="DX551">
        <v>84.35692142857144</v>
      </c>
      <c r="DY551">
        <v>0.09982615357142856</v>
      </c>
      <c r="DZ551">
        <v>31.36346071428571</v>
      </c>
      <c r="EA551">
        <v>31.6607</v>
      </c>
      <c r="EB551">
        <v>999.9000000000002</v>
      </c>
      <c r="EC551">
        <v>0</v>
      </c>
      <c r="ED551">
        <v>0</v>
      </c>
      <c r="EE551">
        <v>10003.05535714286</v>
      </c>
      <c r="EF551">
        <v>0</v>
      </c>
      <c r="EG551">
        <v>1908.372857142857</v>
      </c>
      <c r="EH551">
        <v>-86.20834285714287</v>
      </c>
      <c r="EI551">
        <v>776.5508214285716</v>
      </c>
      <c r="EJ551">
        <v>860.0759642857143</v>
      </c>
      <c r="EK551">
        <v>5.676326428571428</v>
      </c>
      <c r="EL551">
        <v>842.3323928571428</v>
      </c>
      <c r="EM551">
        <v>20.62936785714286</v>
      </c>
      <c r="EN551">
        <v>2.219066428571428</v>
      </c>
      <c r="EO551">
        <v>1.74023</v>
      </c>
      <c r="EP551">
        <v>19.10061071428571</v>
      </c>
      <c r="EQ551">
        <v>15.25995</v>
      </c>
      <c r="ER551">
        <v>2000.0325</v>
      </c>
      <c r="ES551">
        <v>0.9800061428571428</v>
      </c>
      <c r="ET551">
        <v>0.01999430357142857</v>
      </c>
      <c r="EU551">
        <v>0</v>
      </c>
      <c r="EV551">
        <v>712.366107142857</v>
      </c>
      <c r="EW551">
        <v>5.00078</v>
      </c>
      <c r="EX551">
        <v>16491.77857142857</v>
      </c>
      <c r="EY551">
        <v>16379.92857142857</v>
      </c>
      <c r="EZ551">
        <v>50.18507142857142</v>
      </c>
      <c r="FA551">
        <v>51.72075</v>
      </c>
      <c r="FB551">
        <v>50.58246428571427</v>
      </c>
      <c r="FC551">
        <v>50.9147857142857</v>
      </c>
      <c r="FD551">
        <v>50.55767857142856</v>
      </c>
      <c r="FE551">
        <v>1955.1425</v>
      </c>
      <c r="FF551">
        <v>39.89000000000001</v>
      </c>
      <c r="FG551">
        <v>0</v>
      </c>
      <c r="FH551">
        <v>1694451139.5</v>
      </c>
      <c r="FI551">
        <v>0</v>
      </c>
      <c r="FJ551">
        <v>712.3316</v>
      </c>
      <c r="FK551">
        <v>-3.446384610472752</v>
      </c>
      <c r="FL551">
        <v>-55.78461531811334</v>
      </c>
      <c r="FM551">
        <v>16491.056</v>
      </c>
      <c r="FN551">
        <v>15</v>
      </c>
      <c r="FO551">
        <v>1694448160</v>
      </c>
      <c r="FP551" t="s">
        <v>1407</v>
      </c>
      <c r="FQ551">
        <v>1694448153.5</v>
      </c>
      <c r="FR551">
        <v>1694448160</v>
      </c>
      <c r="FS551">
        <v>7</v>
      </c>
      <c r="FT551">
        <v>0.018</v>
      </c>
      <c r="FU551">
        <v>0.03</v>
      </c>
      <c r="FV551">
        <v>-26.277</v>
      </c>
      <c r="FW551">
        <v>-3.759</v>
      </c>
      <c r="FX551">
        <v>420</v>
      </c>
      <c r="FY551">
        <v>21</v>
      </c>
      <c r="FZ551">
        <v>0.18</v>
      </c>
      <c r="GA551">
        <v>0.04</v>
      </c>
      <c r="GB551">
        <v>-85.92021219512195</v>
      </c>
      <c r="GC551">
        <v>-4.961632055749209</v>
      </c>
      <c r="GD551">
        <v>0.4923814291811775</v>
      </c>
      <c r="GE551">
        <v>0</v>
      </c>
      <c r="GF551">
        <v>5.753882682926829</v>
      </c>
      <c r="GG551">
        <v>-1.277547386759591</v>
      </c>
      <c r="GH551">
        <v>0.1274027147741612</v>
      </c>
      <c r="GI551">
        <v>0</v>
      </c>
      <c r="GJ551">
        <v>0</v>
      </c>
      <c r="GK551">
        <v>2</v>
      </c>
      <c r="GL551" t="s">
        <v>771</v>
      </c>
      <c r="GM551">
        <v>3.10482</v>
      </c>
      <c r="GN551">
        <v>2.75809</v>
      </c>
      <c r="GO551">
        <v>0.127414</v>
      </c>
      <c r="GP551">
        <v>0.13296</v>
      </c>
      <c r="GQ551">
        <v>0.115248</v>
      </c>
      <c r="GR551">
        <v>0.0892583</v>
      </c>
      <c r="GS551">
        <v>21934.6</v>
      </c>
      <c r="GT551">
        <v>20522</v>
      </c>
      <c r="GU551">
        <v>25722.7</v>
      </c>
      <c r="GV551">
        <v>24045</v>
      </c>
      <c r="GW551">
        <v>36601.3</v>
      </c>
      <c r="GX551">
        <v>32101.2</v>
      </c>
      <c r="GY551">
        <v>45020.4</v>
      </c>
      <c r="GZ551">
        <v>38122.4</v>
      </c>
      <c r="HA551">
        <v>1.73465</v>
      </c>
      <c r="HB551">
        <v>1.60005</v>
      </c>
      <c r="HC551">
        <v>-0.0681803</v>
      </c>
      <c r="HD551">
        <v>0</v>
      </c>
      <c r="HE551">
        <v>32.7984</v>
      </c>
      <c r="HF551">
        <v>999.9</v>
      </c>
      <c r="HG551">
        <v>45.3</v>
      </c>
      <c r="HH551">
        <v>32.5</v>
      </c>
      <c r="HI551">
        <v>26.3751</v>
      </c>
      <c r="HJ551">
        <v>61.4353</v>
      </c>
      <c r="HK551">
        <v>23.6378</v>
      </c>
      <c r="HL551">
        <v>1</v>
      </c>
      <c r="HM551">
        <v>1.51738</v>
      </c>
      <c r="HN551">
        <v>9.28105</v>
      </c>
      <c r="HO551">
        <v>20.0665</v>
      </c>
      <c r="HP551">
        <v>5.20217</v>
      </c>
      <c r="HQ551">
        <v>11.9921</v>
      </c>
      <c r="HR551">
        <v>4.95895</v>
      </c>
      <c r="HS551">
        <v>3.2739</v>
      </c>
      <c r="HT551">
        <v>9999</v>
      </c>
      <c r="HU551">
        <v>9999</v>
      </c>
      <c r="HV551">
        <v>9999</v>
      </c>
      <c r="HW551">
        <v>165.2</v>
      </c>
      <c r="HX551">
        <v>1.86374</v>
      </c>
      <c r="HY551">
        <v>1.85981</v>
      </c>
      <c r="HZ551">
        <v>1.85806</v>
      </c>
      <c r="IA551">
        <v>1.85947</v>
      </c>
      <c r="IB551">
        <v>1.85959</v>
      </c>
      <c r="IC551">
        <v>1.85806</v>
      </c>
      <c r="ID551">
        <v>1.85714</v>
      </c>
      <c r="IE551">
        <v>1.85211</v>
      </c>
      <c r="IF551">
        <v>0</v>
      </c>
      <c r="IG551">
        <v>0</v>
      </c>
      <c r="IH551">
        <v>0</v>
      </c>
      <c r="II551">
        <v>0</v>
      </c>
      <c r="IJ551" t="s">
        <v>433</v>
      </c>
      <c r="IK551" t="s">
        <v>434</v>
      </c>
      <c r="IL551" t="s">
        <v>435</v>
      </c>
      <c r="IM551" t="s">
        <v>435</v>
      </c>
      <c r="IN551" t="s">
        <v>435</v>
      </c>
      <c r="IO551" t="s">
        <v>435</v>
      </c>
      <c r="IP551">
        <v>0</v>
      </c>
      <c r="IQ551">
        <v>100</v>
      </c>
      <c r="IR551">
        <v>100</v>
      </c>
      <c r="IS551">
        <v>-32.407</v>
      </c>
      <c r="IT551">
        <v>-3.8957</v>
      </c>
      <c r="IU551">
        <v>-16.5905</v>
      </c>
      <c r="IV551">
        <v>-0.025043</v>
      </c>
      <c r="IW551">
        <v>8.203140000000001E-06</v>
      </c>
      <c r="IX551">
        <v>-1.60171E-09</v>
      </c>
      <c r="IY551">
        <v>-3.895706883713562</v>
      </c>
      <c r="IZ551">
        <v>0</v>
      </c>
      <c r="JA551">
        <v>0</v>
      </c>
      <c r="JB551">
        <v>0</v>
      </c>
      <c r="JC551">
        <v>4</v>
      </c>
      <c r="JD551">
        <v>1967</v>
      </c>
      <c r="JE551">
        <v>1</v>
      </c>
      <c r="JF551">
        <v>28</v>
      </c>
      <c r="JG551">
        <v>49.8</v>
      </c>
      <c r="JH551">
        <v>49.6</v>
      </c>
      <c r="JI551">
        <v>2.1521</v>
      </c>
      <c r="JJ551">
        <v>2.6416</v>
      </c>
      <c r="JK551">
        <v>1.49658</v>
      </c>
      <c r="JL551">
        <v>2.39868</v>
      </c>
      <c r="JM551">
        <v>1.54907</v>
      </c>
      <c r="JN551">
        <v>2.39136</v>
      </c>
      <c r="JO551">
        <v>35.1978</v>
      </c>
      <c r="JP551">
        <v>13.8256</v>
      </c>
      <c r="JQ551">
        <v>18</v>
      </c>
      <c r="JR551">
        <v>499.584</v>
      </c>
      <c r="JS551">
        <v>421.309</v>
      </c>
      <c r="JT551">
        <v>25.5743</v>
      </c>
      <c r="JU551">
        <v>44.2684</v>
      </c>
      <c r="JV551">
        <v>30.0002</v>
      </c>
      <c r="JW551">
        <v>43.901</v>
      </c>
      <c r="JX551">
        <v>43.716</v>
      </c>
      <c r="JY551">
        <v>43.2323</v>
      </c>
      <c r="JZ551">
        <v>0</v>
      </c>
      <c r="KA551">
        <v>42.2604</v>
      </c>
      <c r="KB551">
        <v>19.6841</v>
      </c>
      <c r="KC551">
        <v>889.3440000000001</v>
      </c>
      <c r="KD551">
        <v>23.3693</v>
      </c>
      <c r="KE551">
        <v>98.3516</v>
      </c>
      <c r="KF551">
        <v>91.8618</v>
      </c>
    </row>
    <row r="552" spans="1:292">
      <c r="A552">
        <v>534</v>
      </c>
      <c r="B552">
        <v>1694451144</v>
      </c>
      <c r="C552">
        <v>17063.5</v>
      </c>
      <c r="D552" t="s">
        <v>1512</v>
      </c>
      <c r="E552" t="s">
        <v>1513</v>
      </c>
      <c r="F552">
        <v>5</v>
      </c>
      <c r="G552" t="s">
        <v>1406</v>
      </c>
      <c r="H552">
        <v>1694451136.5</v>
      </c>
      <c r="I552">
        <f>(J552)/1000</f>
        <v>0</v>
      </c>
      <c r="J552">
        <f>IF(DO552, AM552, AG552)</f>
        <v>0</v>
      </c>
      <c r="K552">
        <f>IF(DO552, AH552, AF552)</f>
        <v>0</v>
      </c>
      <c r="L552">
        <f>DQ552 - IF(AT552&gt;1, K552*DK552*100.0/(AV552*EE552), 0)</f>
        <v>0</v>
      </c>
      <c r="M552">
        <f>((S552-I552/2)*L552-K552)/(S552+I552/2)</f>
        <v>0</v>
      </c>
      <c r="N552">
        <f>M552*(DX552+DY552)/1000.0</f>
        <v>0</v>
      </c>
      <c r="O552">
        <f>(DQ552 - IF(AT552&gt;1, K552*DK552*100.0/(AV552*EE552), 0))*(DX552+DY552)/1000.0</f>
        <v>0</v>
      </c>
      <c r="P552">
        <f>2.0/((1/R552-1/Q552)+SIGN(R552)*SQRT((1/R552-1/Q552)*(1/R552-1/Q552) + 4*DL552/((DL552+1)*(DL552+1))*(2*1/R552*1/Q552-1/Q552*1/Q552)))</f>
        <v>0</v>
      </c>
      <c r="Q552">
        <f>IF(LEFT(DM552,1)&lt;&gt;"0",IF(LEFT(DM552,1)="1",3.0,DN552),$D$5+$E$5*(EE552*DX552/($K$5*1000))+$F$5*(EE552*DX552/($K$5*1000))*MAX(MIN(DK552,$J$5),$I$5)*MAX(MIN(DK552,$J$5),$I$5)+$G$5*MAX(MIN(DK552,$J$5),$I$5)*(EE552*DX552/($K$5*1000))+$H$5*(EE552*DX552/($K$5*1000))*(EE552*DX552/($K$5*1000)))</f>
        <v>0</v>
      </c>
      <c r="R552">
        <f>I552*(1000-(1000*0.61365*exp(17.502*V552/(240.97+V552))/(DX552+DY552)+DS552)/2)/(1000*0.61365*exp(17.502*V552/(240.97+V552))/(DX552+DY552)-DS552)</f>
        <v>0</v>
      </c>
      <c r="S552">
        <f>1/((DL552+1)/(P552/1.6)+1/(Q552/1.37)) + DL552/((DL552+1)/(P552/1.6) + DL552/(Q552/1.37))</f>
        <v>0</v>
      </c>
      <c r="T552">
        <f>(DG552*DJ552)</f>
        <v>0</v>
      </c>
      <c r="U552">
        <f>(DZ552+(T552+2*0.95*5.67E-8*(((DZ552+$B$9)+273)^4-(DZ552+273)^4)-44100*I552)/(1.84*29.3*Q552+8*0.95*5.67E-8*(DZ552+273)^3))</f>
        <v>0</v>
      </c>
      <c r="V552">
        <f>($C$9*EA552+$D$9*EB552+$E$9*U552)</f>
        <v>0</v>
      </c>
      <c r="W552">
        <f>0.61365*exp(17.502*V552/(240.97+V552))</f>
        <v>0</v>
      </c>
      <c r="X552">
        <f>(Y552/Z552*100)</f>
        <v>0</v>
      </c>
      <c r="Y552">
        <f>DS552*(DX552+DY552)/1000</f>
        <v>0</v>
      </c>
      <c r="Z552">
        <f>0.61365*exp(17.502*DZ552/(240.97+DZ552))</f>
        <v>0</v>
      </c>
      <c r="AA552">
        <f>(W552-DS552*(DX552+DY552)/1000)</f>
        <v>0</v>
      </c>
      <c r="AB552">
        <f>(-I552*44100)</f>
        <v>0</v>
      </c>
      <c r="AC552">
        <f>2*29.3*Q552*0.92*(DZ552-V552)</f>
        <v>0</v>
      </c>
      <c r="AD552">
        <f>2*0.95*5.67E-8*(((DZ552+$B$9)+273)^4-(V552+273)^4)</f>
        <v>0</v>
      </c>
      <c r="AE552">
        <f>T552+AD552+AB552+AC552</f>
        <v>0</v>
      </c>
      <c r="AF552">
        <f>DW552*AT552*(DR552-DQ552*(1000-AT552*DT552)/(1000-AT552*DS552))/(100*DK552)</f>
        <v>0</v>
      </c>
      <c r="AG552">
        <f>1000*DW552*AT552*(DS552-DT552)/(100*DK552*(1000-AT552*DS552))</f>
        <v>0</v>
      </c>
      <c r="AH552">
        <f>(AI552 - AJ552 - DX552*1E3/(8.314*(DZ552+273.15)) * AL552/DW552 * AK552) * DW552/(100*DK552) * (1000 - DT552)/1000</f>
        <v>0</v>
      </c>
      <c r="AI552">
        <v>894.7602644860524</v>
      </c>
      <c r="AJ552">
        <v>818.1042727272724</v>
      </c>
      <c r="AK552">
        <v>3.394066986089018</v>
      </c>
      <c r="AL552">
        <v>66.03440278671772</v>
      </c>
      <c r="AM552">
        <f>(AO552 - AN552 + DX552*1E3/(8.314*(DZ552+273.15)) * AQ552/DW552 * AP552) * DW552/(100*DK552) * 1000/(1000 - AO552)</f>
        <v>0</v>
      </c>
      <c r="AN552">
        <v>20.83810489239008</v>
      </c>
      <c r="AO552">
        <v>26.22222363636361</v>
      </c>
      <c r="AP552">
        <v>-0.0001502543988983789</v>
      </c>
      <c r="AQ552">
        <v>102.5964003411266</v>
      </c>
      <c r="AR552">
        <v>0</v>
      </c>
      <c r="AS552">
        <v>0</v>
      </c>
      <c r="AT552">
        <f>IF(AR552*$H$15&gt;=AV552,1.0,(AV552/(AV552-AR552*$H$15)))</f>
        <v>0</v>
      </c>
      <c r="AU552">
        <f>(AT552-1)*100</f>
        <v>0</v>
      </c>
      <c r="AV552">
        <f>MAX(0,($B$15+$C$15*EE552)/(1+$D$15*EE552)*DX552/(DZ552+273)*$E$15)</f>
        <v>0</v>
      </c>
      <c r="AW552" t="s">
        <v>429</v>
      </c>
      <c r="AX552" t="s">
        <v>429</v>
      </c>
      <c r="AY552">
        <v>0</v>
      </c>
      <c r="AZ552">
        <v>0</v>
      </c>
      <c r="BA552">
        <f>1-AY552/AZ552</f>
        <v>0</v>
      </c>
      <c r="BB552">
        <v>0</v>
      </c>
      <c r="BC552" t="s">
        <v>429</v>
      </c>
      <c r="BD552" t="s">
        <v>429</v>
      </c>
      <c r="BE552">
        <v>0</v>
      </c>
      <c r="BF552">
        <v>0</v>
      </c>
      <c r="BG552">
        <f>1-BE552/BF552</f>
        <v>0</v>
      </c>
      <c r="BH552">
        <v>0.5</v>
      </c>
      <c r="BI552">
        <f>DH552</f>
        <v>0</v>
      </c>
      <c r="BJ552">
        <f>K552</f>
        <v>0</v>
      </c>
      <c r="BK552">
        <f>BG552*BH552*BI552</f>
        <v>0</v>
      </c>
      <c r="BL552">
        <f>(BJ552-BB552)/BI552</f>
        <v>0</v>
      </c>
      <c r="BM552">
        <f>(AZ552-BF552)/BF552</f>
        <v>0</v>
      </c>
      <c r="BN552">
        <f>AY552/(BA552+AY552/BF552)</f>
        <v>0</v>
      </c>
      <c r="BO552" t="s">
        <v>429</v>
      </c>
      <c r="BP552">
        <v>0</v>
      </c>
      <c r="BQ552">
        <f>IF(BP552&lt;&gt;0, BP552, BN552)</f>
        <v>0</v>
      </c>
      <c r="BR552">
        <f>1-BQ552/BF552</f>
        <v>0</v>
      </c>
      <c r="BS552">
        <f>(BF552-BE552)/(BF552-BQ552)</f>
        <v>0</v>
      </c>
      <c r="BT552">
        <f>(AZ552-BF552)/(AZ552-BQ552)</f>
        <v>0</v>
      </c>
      <c r="BU552">
        <f>(BF552-BE552)/(BF552-AY552)</f>
        <v>0</v>
      </c>
      <c r="BV552">
        <f>(AZ552-BF552)/(AZ552-AY552)</f>
        <v>0</v>
      </c>
      <c r="BW552">
        <f>(BS552*BQ552/BE552)</f>
        <v>0</v>
      </c>
      <c r="BX552">
        <f>(1-BW552)</f>
        <v>0</v>
      </c>
      <c r="DG552">
        <f>$B$13*EF552+$C$13*EG552+$F$13*ER552*(1-EU552)</f>
        <v>0</v>
      </c>
      <c r="DH552">
        <f>DG552*DI552</f>
        <v>0</v>
      </c>
      <c r="DI552">
        <f>($B$13*$D$11+$C$13*$D$11+$F$13*((FE552+EW552)/MAX(FE552+EW552+FF552, 0.1)*$I$11+FF552/MAX(FE552+EW552+FF552, 0.1)*$J$11))/($B$13+$C$13+$F$13)</f>
        <v>0</v>
      </c>
      <c r="DJ552">
        <f>($B$13*$K$11+$C$13*$K$11+$F$13*((FE552+EW552)/MAX(FE552+EW552+FF552, 0.1)*$P$11+FF552/MAX(FE552+EW552+FF552, 0.1)*$Q$11))/($B$13+$C$13+$F$13)</f>
        <v>0</v>
      </c>
      <c r="DK552">
        <v>4.8</v>
      </c>
      <c r="DL552">
        <v>0.5</v>
      </c>
      <c r="DM552" t="s">
        <v>430</v>
      </c>
      <c r="DN552">
        <v>2</v>
      </c>
      <c r="DO552" t="b">
        <v>1</v>
      </c>
      <c r="DP552">
        <v>1694451136.5</v>
      </c>
      <c r="DQ552">
        <v>773.5380740740742</v>
      </c>
      <c r="DR552">
        <v>860.1234444444444</v>
      </c>
      <c r="DS552">
        <v>26.25148148148148</v>
      </c>
      <c r="DT552">
        <v>20.72126296296297</v>
      </c>
      <c r="DU552">
        <v>805.8193333333335</v>
      </c>
      <c r="DV552">
        <v>30.14718148148148</v>
      </c>
      <c r="DW552">
        <v>500.0087777777778</v>
      </c>
      <c r="DX552">
        <v>84.35714074074075</v>
      </c>
      <c r="DY552">
        <v>0.09996655185185184</v>
      </c>
      <c r="DZ552">
        <v>31.376</v>
      </c>
      <c r="EA552">
        <v>31.68365185185185</v>
      </c>
      <c r="EB552">
        <v>999.9000000000001</v>
      </c>
      <c r="EC552">
        <v>0</v>
      </c>
      <c r="ED552">
        <v>0</v>
      </c>
      <c r="EE552">
        <v>9997.353703703704</v>
      </c>
      <c r="EF552">
        <v>0</v>
      </c>
      <c r="EG552">
        <v>1908.532962962963</v>
      </c>
      <c r="EH552">
        <v>-86.5853037037037</v>
      </c>
      <c r="EI552">
        <v>794.3916666666667</v>
      </c>
      <c r="EJ552">
        <v>878.3248888888889</v>
      </c>
      <c r="EK552">
        <v>5.530217407407407</v>
      </c>
      <c r="EL552">
        <v>860.1234444444444</v>
      </c>
      <c r="EM552">
        <v>20.72126296296297</v>
      </c>
      <c r="EN552">
        <v>2.214499259259259</v>
      </c>
      <c r="EO552">
        <v>1.747986296296296</v>
      </c>
      <c r="EP552">
        <v>19.06759259259259</v>
      </c>
      <c r="EQ552">
        <v>15.3291</v>
      </c>
      <c r="ER552">
        <v>2000.047037037037</v>
      </c>
      <c r="ES552">
        <v>0.9800062962962964</v>
      </c>
      <c r="ET552">
        <v>0.01999414074074074</v>
      </c>
      <c r="EU552">
        <v>0</v>
      </c>
      <c r="EV552">
        <v>712.0635555555556</v>
      </c>
      <c r="EW552">
        <v>5.00078</v>
      </c>
      <c r="EX552">
        <v>16487.61111111111</v>
      </c>
      <c r="EY552">
        <v>16380.05555555555</v>
      </c>
      <c r="EZ552">
        <v>50.17796296296296</v>
      </c>
      <c r="FA552">
        <v>51.71733333333333</v>
      </c>
      <c r="FB552">
        <v>50.5645925925926</v>
      </c>
      <c r="FC552">
        <v>50.8931111111111</v>
      </c>
      <c r="FD552">
        <v>50.53444444444444</v>
      </c>
      <c r="FE552">
        <v>1955.157037037037</v>
      </c>
      <c r="FF552">
        <v>39.89000000000001</v>
      </c>
      <c r="FG552">
        <v>0</v>
      </c>
      <c r="FH552">
        <v>1694451144.3</v>
      </c>
      <c r="FI552">
        <v>0</v>
      </c>
      <c r="FJ552">
        <v>712.0766399999999</v>
      </c>
      <c r="FK552">
        <v>-3.704846171256585</v>
      </c>
      <c r="FL552">
        <v>-43.87692317372261</v>
      </c>
      <c r="FM552">
        <v>16487.244</v>
      </c>
      <c r="FN552">
        <v>15</v>
      </c>
      <c r="FO552">
        <v>1694448160</v>
      </c>
      <c r="FP552" t="s">
        <v>1407</v>
      </c>
      <c r="FQ552">
        <v>1694448153.5</v>
      </c>
      <c r="FR552">
        <v>1694448160</v>
      </c>
      <c r="FS552">
        <v>7</v>
      </c>
      <c r="FT552">
        <v>0.018</v>
      </c>
      <c r="FU552">
        <v>0.03</v>
      </c>
      <c r="FV552">
        <v>-26.277</v>
      </c>
      <c r="FW552">
        <v>-3.759</v>
      </c>
      <c r="FX552">
        <v>420</v>
      </c>
      <c r="FY552">
        <v>21</v>
      </c>
      <c r="FZ552">
        <v>0.18</v>
      </c>
      <c r="GA552">
        <v>0.04</v>
      </c>
      <c r="GB552">
        <v>-86.34655365853658</v>
      </c>
      <c r="GC552">
        <v>-4.324921254355454</v>
      </c>
      <c r="GD552">
        <v>0.434512017907592</v>
      </c>
      <c r="GE552">
        <v>0</v>
      </c>
      <c r="GF552">
        <v>5.608943658536585</v>
      </c>
      <c r="GG552">
        <v>-1.64935672473867</v>
      </c>
      <c r="GH552">
        <v>0.1633214672424444</v>
      </c>
      <c r="GI552">
        <v>0</v>
      </c>
      <c r="GJ552">
        <v>0</v>
      </c>
      <c r="GK552">
        <v>2</v>
      </c>
      <c r="GL552" t="s">
        <v>771</v>
      </c>
      <c r="GM552">
        <v>3.10507</v>
      </c>
      <c r="GN552">
        <v>2.75811</v>
      </c>
      <c r="GO552">
        <v>0.129163</v>
      </c>
      <c r="GP552">
        <v>0.134657</v>
      </c>
      <c r="GQ552">
        <v>0.115251</v>
      </c>
      <c r="GR552">
        <v>0.0896957</v>
      </c>
      <c r="GS552">
        <v>21890.7</v>
      </c>
      <c r="GT552">
        <v>20481.7</v>
      </c>
      <c r="GU552">
        <v>25722.9</v>
      </c>
      <c r="GV552">
        <v>24045</v>
      </c>
      <c r="GW552">
        <v>36601.4</v>
      </c>
      <c r="GX552">
        <v>32085.9</v>
      </c>
      <c r="GY552">
        <v>45020.4</v>
      </c>
      <c r="GZ552">
        <v>38122.1</v>
      </c>
      <c r="HA552">
        <v>1.73517</v>
      </c>
      <c r="HB552">
        <v>1.6</v>
      </c>
      <c r="HC552">
        <v>-0.0660531</v>
      </c>
      <c r="HD552">
        <v>0</v>
      </c>
      <c r="HE552">
        <v>32.8044</v>
      </c>
      <c r="HF552">
        <v>999.9</v>
      </c>
      <c r="HG552">
        <v>45.3</v>
      </c>
      <c r="HH552">
        <v>32.5</v>
      </c>
      <c r="HI552">
        <v>26.376</v>
      </c>
      <c r="HJ552">
        <v>61.5353</v>
      </c>
      <c r="HK552">
        <v>23.5096</v>
      </c>
      <c r="HL552">
        <v>1</v>
      </c>
      <c r="HM552">
        <v>1.51742</v>
      </c>
      <c r="HN552">
        <v>9.28105</v>
      </c>
      <c r="HO552">
        <v>20.0674</v>
      </c>
      <c r="HP552">
        <v>5.20471</v>
      </c>
      <c r="HQ552">
        <v>11.9923</v>
      </c>
      <c r="HR552">
        <v>4.95975</v>
      </c>
      <c r="HS552">
        <v>3.27433</v>
      </c>
      <c r="HT552">
        <v>9999</v>
      </c>
      <c r="HU552">
        <v>9999</v>
      </c>
      <c r="HV552">
        <v>9999</v>
      </c>
      <c r="HW552">
        <v>165.2</v>
      </c>
      <c r="HX552">
        <v>1.86372</v>
      </c>
      <c r="HY552">
        <v>1.8598</v>
      </c>
      <c r="HZ552">
        <v>1.85806</v>
      </c>
      <c r="IA552">
        <v>1.85946</v>
      </c>
      <c r="IB552">
        <v>1.85959</v>
      </c>
      <c r="IC552">
        <v>1.85804</v>
      </c>
      <c r="ID552">
        <v>1.85715</v>
      </c>
      <c r="IE552">
        <v>1.85211</v>
      </c>
      <c r="IF552">
        <v>0</v>
      </c>
      <c r="IG552">
        <v>0</v>
      </c>
      <c r="IH552">
        <v>0</v>
      </c>
      <c r="II552">
        <v>0</v>
      </c>
      <c r="IJ552" t="s">
        <v>433</v>
      </c>
      <c r="IK552" t="s">
        <v>434</v>
      </c>
      <c r="IL552" t="s">
        <v>435</v>
      </c>
      <c r="IM552" t="s">
        <v>435</v>
      </c>
      <c r="IN552" t="s">
        <v>435</v>
      </c>
      <c r="IO552" t="s">
        <v>435</v>
      </c>
      <c r="IP552">
        <v>0</v>
      </c>
      <c r="IQ552">
        <v>100</v>
      </c>
      <c r="IR552">
        <v>100</v>
      </c>
      <c r="IS552">
        <v>-32.655</v>
      </c>
      <c r="IT552">
        <v>-3.8957</v>
      </c>
      <c r="IU552">
        <v>-16.5905</v>
      </c>
      <c r="IV552">
        <v>-0.025043</v>
      </c>
      <c r="IW552">
        <v>8.203140000000001E-06</v>
      </c>
      <c r="IX552">
        <v>-1.60171E-09</v>
      </c>
      <c r="IY552">
        <v>-3.895706883713562</v>
      </c>
      <c r="IZ552">
        <v>0</v>
      </c>
      <c r="JA552">
        <v>0</v>
      </c>
      <c r="JB552">
        <v>0</v>
      </c>
      <c r="JC552">
        <v>4</v>
      </c>
      <c r="JD552">
        <v>1967</v>
      </c>
      <c r="JE552">
        <v>1</v>
      </c>
      <c r="JF552">
        <v>28</v>
      </c>
      <c r="JG552">
        <v>49.8</v>
      </c>
      <c r="JH552">
        <v>49.7</v>
      </c>
      <c r="JI552">
        <v>2.1814</v>
      </c>
      <c r="JJ552">
        <v>2.63672</v>
      </c>
      <c r="JK552">
        <v>1.49658</v>
      </c>
      <c r="JL552">
        <v>2.39868</v>
      </c>
      <c r="JM552">
        <v>1.54907</v>
      </c>
      <c r="JN552">
        <v>2.3584</v>
      </c>
      <c r="JO552">
        <v>35.1978</v>
      </c>
      <c r="JP552">
        <v>13.8168</v>
      </c>
      <c r="JQ552">
        <v>18</v>
      </c>
      <c r="JR552">
        <v>499.937</v>
      </c>
      <c r="JS552">
        <v>421.298</v>
      </c>
      <c r="JT552">
        <v>25.5841</v>
      </c>
      <c r="JU552">
        <v>44.2722</v>
      </c>
      <c r="JV552">
        <v>30.0002</v>
      </c>
      <c r="JW552">
        <v>43.9024</v>
      </c>
      <c r="JX552">
        <v>43.7198</v>
      </c>
      <c r="JY552">
        <v>43.909</v>
      </c>
      <c r="JZ552">
        <v>0</v>
      </c>
      <c r="KA552">
        <v>43.0293</v>
      </c>
      <c r="KB552">
        <v>19.6403</v>
      </c>
      <c r="KC552">
        <v>909.379</v>
      </c>
      <c r="KD552">
        <v>23.7054</v>
      </c>
      <c r="KE552">
        <v>98.3519</v>
      </c>
      <c r="KF552">
        <v>91.8612</v>
      </c>
    </row>
    <row r="553" spans="1:292">
      <c r="A553">
        <v>535</v>
      </c>
      <c r="B553">
        <v>1694451149</v>
      </c>
      <c r="C553">
        <v>17068.5</v>
      </c>
      <c r="D553" t="s">
        <v>1514</v>
      </c>
      <c r="E553" t="s">
        <v>1515</v>
      </c>
      <c r="F553">
        <v>5</v>
      </c>
      <c r="G553" t="s">
        <v>1406</v>
      </c>
      <c r="H553">
        <v>1694451141.214286</v>
      </c>
      <c r="I553">
        <f>(J553)/1000</f>
        <v>0</v>
      </c>
      <c r="J553">
        <f>IF(DO553, AM553, AG553)</f>
        <v>0</v>
      </c>
      <c r="K553">
        <f>IF(DO553, AH553, AF553)</f>
        <v>0</v>
      </c>
      <c r="L553">
        <f>DQ553 - IF(AT553&gt;1, K553*DK553*100.0/(AV553*EE553), 0)</f>
        <v>0</v>
      </c>
      <c r="M553">
        <f>((S553-I553/2)*L553-K553)/(S553+I553/2)</f>
        <v>0</v>
      </c>
      <c r="N553">
        <f>M553*(DX553+DY553)/1000.0</f>
        <v>0</v>
      </c>
      <c r="O553">
        <f>(DQ553 - IF(AT553&gt;1, K553*DK553*100.0/(AV553*EE553), 0))*(DX553+DY553)/1000.0</f>
        <v>0</v>
      </c>
      <c r="P553">
        <f>2.0/((1/R553-1/Q553)+SIGN(R553)*SQRT((1/R553-1/Q553)*(1/R553-1/Q553) + 4*DL553/((DL553+1)*(DL553+1))*(2*1/R553*1/Q553-1/Q553*1/Q553)))</f>
        <v>0</v>
      </c>
      <c r="Q553">
        <f>IF(LEFT(DM553,1)&lt;&gt;"0",IF(LEFT(DM553,1)="1",3.0,DN553),$D$5+$E$5*(EE553*DX553/($K$5*1000))+$F$5*(EE553*DX553/($K$5*1000))*MAX(MIN(DK553,$J$5),$I$5)*MAX(MIN(DK553,$J$5),$I$5)+$G$5*MAX(MIN(DK553,$J$5),$I$5)*(EE553*DX553/($K$5*1000))+$H$5*(EE553*DX553/($K$5*1000))*(EE553*DX553/($K$5*1000)))</f>
        <v>0</v>
      </c>
      <c r="R553">
        <f>I553*(1000-(1000*0.61365*exp(17.502*V553/(240.97+V553))/(DX553+DY553)+DS553)/2)/(1000*0.61365*exp(17.502*V553/(240.97+V553))/(DX553+DY553)-DS553)</f>
        <v>0</v>
      </c>
      <c r="S553">
        <f>1/((DL553+1)/(P553/1.6)+1/(Q553/1.37)) + DL553/((DL553+1)/(P553/1.6) + DL553/(Q553/1.37))</f>
        <v>0</v>
      </c>
      <c r="T553">
        <f>(DG553*DJ553)</f>
        <v>0</v>
      </c>
      <c r="U553">
        <f>(DZ553+(T553+2*0.95*5.67E-8*(((DZ553+$B$9)+273)^4-(DZ553+273)^4)-44100*I553)/(1.84*29.3*Q553+8*0.95*5.67E-8*(DZ553+273)^3))</f>
        <v>0</v>
      </c>
      <c r="V553">
        <f>($C$9*EA553+$D$9*EB553+$E$9*U553)</f>
        <v>0</v>
      </c>
      <c r="W553">
        <f>0.61365*exp(17.502*V553/(240.97+V553))</f>
        <v>0</v>
      </c>
      <c r="X553">
        <f>(Y553/Z553*100)</f>
        <v>0</v>
      </c>
      <c r="Y553">
        <f>DS553*(DX553+DY553)/1000</f>
        <v>0</v>
      </c>
      <c r="Z553">
        <f>0.61365*exp(17.502*DZ553/(240.97+DZ553))</f>
        <v>0</v>
      </c>
      <c r="AA553">
        <f>(W553-DS553*(DX553+DY553)/1000)</f>
        <v>0</v>
      </c>
      <c r="AB553">
        <f>(-I553*44100)</f>
        <v>0</v>
      </c>
      <c r="AC553">
        <f>2*29.3*Q553*0.92*(DZ553-V553)</f>
        <v>0</v>
      </c>
      <c r="AD553">
        <f>2*0.95*5.67E-8*(((DZ553+$B$9)+273)^4-(V553+273)^4)</f>
        <v>0</v>
      </c>
      <c r="AE553">
        <f>T553+AD553+AB553+AC553</f>
        <v>0</v>
      </c>
      <c r="AF553">
        <f>DW553*AT553*(DR553-DQ553*(1000-AT553*DT553)/(1000-AT553*DS553))/(100*DK553)</f>
        <v>0</v>
      </c>
      <c r="AG553">
        <f>1000*DW553*AT553*(DS553-DT553)/(100*DK553*(1000-AT553*DS553))</f>
        <v>0</v>
      </c>
      <c r="AH553">
        <f>(AI553 - AJ553 - DX553*1E3/(8.314*(DZ553+273.15)) * AL553/DW553 * AK553) * DW553/(100*DK553) * (1000 - DT553)/1000</f>
        <v>0</v>
      </c>
      <c r="AI553">
        <v>911.8790526113154</v>
      </c>
      <c r="AJ553">
        <v>835.0093272727275</v>
      </c>
      <c r="AK553">
        <v>3.382519102108992</v>
      </c>
      <c r="AL553">
        <v>66.03440278671772</v>
      </c>
      <c r="AM553">
        <f>(AO553 - AN553 + DX553*1E3/(8.314*(DZ553+273.15)) * AQ553/DW553 * AP553) * DW553/(100*DK553) * 1000/(1000 - AO553)</f>
        <v>0</v>
      </c>
      <c r="AN553">
        <v>20.9764781192396</v>
      </c>
      <c r="AO553">
        <v>26.24096606060606</v>
      </c>
      <c r="AP553">
        <v>0.000833880474854221</v>
      </c>
      <c r="AQ553">
        <v>102.5964003411266</v>
      </c>
      <c r="AR553">
        <v>0</v>
      </c>
      <c r="AS553">
        <v>0</v>
      </c>
      <c r="AT553">
        <f>IF(AR553*$H$15&gt;=AV553,1.0,(AV553/(AV553-AR553*$H$15)))</f>
        <v>0</v>
      </c>
      <c r="AU553">
        <f>(AT553-1)*100</f>
        <v>0</v>
      </c>
      <c r="AV553">
        <f>MAX(0,($B$15+$C$15*EE553)/(1+$D$15*EE553)*DX553/(DZ553+273)*$E$15)</f>
        <v>0</v>
      </c>
      <c r="AW553" t="s">
        <v>429</v>
      </c>
      <c r="AX553" t="s">
        <v>429</v>
      </c>
      <c r="AY553">
        <v>0</v>
      </c>
      <c r="AZ553">
        <v>0</v>
      </c>
      <c r="BA553">
        <f>1-AY553/AZ553</f>
        <v>0</v>
      </c>
      <c r="BB553">
        <v>0</v>
      </c>
      <c r="BC553" t="s">
        <v>429</v>
      </c>
      <c r="BD553" t="s">
        <v>429</v>
      </c>
      <c r="BE553">
        <v>0</v>
      </c>
      <c r="BF553">
        <v>0</v>
      </c>
      <c r="BG553">
        <f>1-BE553/BF553</f>
        <v>0</v>
      </c>
      <c r="BH553">
        <v>0.5</v>
      </c>
      <c r="BI553">
        <f>DH553</f>
        <v>0</v>
      </c>
      <c r="BJ553">
        <f>K553</f>
        <v>0</v>
      </c>
      <c r="BK553">
        <f>BG553*BH553*BI553</f>
        <v>0</v>
      </c>
      <c r="BL553">
        <f>(BJ553-BB553)/BI553</f>
        <v>0</v>
      </c>
      <c r="BM553">
        <f>(AZ553-BF553)/BF553</f>
        <v>0</v>
      </c>
      <c r="BN553">
        <f>AY553/(BA553+AY553/BF553)</f>
        <v>0</v>
      </c>
      <c r="BO553" t="s">
        <v>429</v>
      </c>
      <c r="BP553">
        <v>0</v>
      </c>
      <c r="BQ553">
        <f>IF(BP553&lt;&gt;0, BP553, BN553)</f>
        <v>0</v>
      </c>
      <c r="BR553">
        <f>1-BQ553/BF553</f>
        <v>0</v>
      </c>
      <c r="BS553">
        <f>(BF553-BE553)/(BF553-BQ553)</f>
        <v>0</v>
      </c>
      <c r="BT553">
        <f>(AZ553-BF553)/(AZ553-BQ553)</f>
        <v>0</v>
      </c>
      <c r="BU553">
        <f>(BF553-BE553)/(BF553-AY553)</f>
        <v>0</v>
      </c>
      <c r="BV553">
        <f>(AZ553-BF553)/(AZ553-AY553)</f>
        <v>0</v>
      </c>
      <c r="BW553">
        <f>(BS553*BQ553/BE553)</f>
        <v>0</v>
      </c>
      <c r="BX553">
        <f>(1-BW553)</f>
        <v>0</v>
      </c>
      <c r="DG553">
        <f>$B$13*EF553+$C$13*EG553+$F$13*ER553*(1-EU553)</f>
        <v>0</v>
      </c>
      <c r="DH553">
        <f>DG553*DI553</f>
        <v>0</v>
      </c>
      <c r="DI553">
        <f>($B$13*$D$11+$C$13*$D$11+$F$13*((FE553+EW553)/MAX(FE553+EW553+FF553, 0.1)*$I$11+FF553/MAX(FE553+EW553+FF553, 0.1)*$J$11))/($B$13+$C$13+$F$13)</f>
        <v>0</v>
      </c>
      <c r="DJ553">
        <f>($B$13*$K$11+$C$13*$K$11+$F$13*((FE553+EW553)/MAX(FE553+EW553+FF553, 0.1)*$P$11+FF553/MAX(FE553+EW553+FF553, 0.1)*$Q$11))/($B$13+$C$13+$F$13)</f>
        <v>0</v>
      </c>
      <c r="DK553">
        <v>4.8</v>
      </c>
      <c r="DL553">
        <v>0.5</v>
      </c>
      <c r="DM553" t="s">
        <v>430</v>
      </c>
      <c r="DN553">
        <v>2</v>
      </c>
      <c r="DO553" t="b">
        <v>1</v>
      </c>
      <c r="DP553">
        <v>1694451141.214286</v>
      </c>
      <c r="DQ553">
        <v>789.0826071428571</v>
      </c>
      <c r="DR553">
        <v>875.8985357142857</v>
      </c>
      <c r="DS553">
        <v>26.23196785714286</v>
      </c>
      <c r="DT553">
        <v>20.83820714285714</v>
      </c>
      <c r="DU553">
        <v>821.5986071428571</v>
      </c>
      <c r="DV553">
        <v>30.12767857142858</v>
      </c>
      <c r="DW553">
        <v>500.00825</v>
      </c>
      <c r="DX553">
        <v>84.35733928571427</v>
      </c>
      <c r="DY553">
        <v>0.0999711642857143</v>
      </c>
      <c r="DZ553">
        <v>31.38833928571429</v>
      </c>
      <c r="EA553">
        <v>31.71326071428572</v>
      </c>
      <c r="EB553">
        <v>999.9000000000002</v>
      </c>
      <c r="EC553">
        <v>0</v>
      </c>
      <c r="ED553">
        <v>0</v>
      </c>
      <c r="EE553">
        <v>9995.885357142859</v>
      </c>
      <c r="EF553">
        <v>0</v>
      </c>
      <c r="EG553">
        <v>1909.243214285714</v>
      </c>
      <c r="EH553">
        <v>-86.81592142857143</v>
      </c>
      <c r="EI553">
        <v>810.3394285714286</v>
      </c>
      <c r="EJ553">
        <v>894.5411071428572</v>
      </c>
      <c r="EK553">
        <v>5.393761785714285</v>
      </c>
      <c r="EL553">
        <v>875.8985357142857</v>
      </c>
      <c r="EM553">
        <v>20.83820714285714</v>
      </c>
      <c r="EN553">
        <v>2.212858928571429</v>
      </c>
      <c r="EO553">
        <v>1.757855357142857</v>
      </c>
      <c r="EP553">
        <v>19.055725</v>
      </c>
      <c r="EQ553">
        <v>15.41674285714286</v>
      </c>
      <c r="ER553">
        <v>2000.0275</v>
      </c>
      <c r="ES553">
        <v>0.98000625</v>
      </c>
      <c r="ET553">
        <v>0.01999417857142858</v>
      </c>
      <c r="EU553">
        <v>0</v>
      </c>
      <c r="EV553">
        <v>711.7173571428569</v>
      </c>
      <c r="EW553">
        <v>5.00078</v>
      </c>
      <c r="EX553">
        <v>16484.10714285714</v>
      </c>
      <c r="EY553">
        <v>16379.89285714286</v>
      </c>
      <c r="EZ553">
        <v>50.16710714285713</v>
      </c>
      <c r="FA553">
        <v>51.71174999999999</v>
      </c>
      <c r="FB553">
        <v>50.57782142857142</v>
      </c>
      <c r="FC553">
        <v>50.87903571428569</v>
      </c>
      <c r="FD553">
        <v>50.54885714285714</v>
      </c>
      <c r="FE553">
        <v>1955.1375</v>
      </c>
      <c r="FF553">
        <v>39.89000000000001</v>
      </c>
      <c r="FG553">
        <v>0</v>
      </c>
      <c r="FH553">
        <v>1694451149.7</v>
      </c>
      <c r="FI553">
        <v>0</v>
      </c>
      <c r="FJ553">
        <v>711.7241923076924</v>
      </c>
      <c r="FK553">
        <v>-3.912649583129281</v>
      </c>
      <c r="FL553">
        <v>-38.19145298583611</v>
      </c>
      <c r="FM553">
        <v>16483.51923076923</v>
      </c>
      <c r="FN553">
        <v>15</v>
      </c>
      <c r="FO553">
        <v>1694448160</v>
      </c>
      <c r="FP553" t="s">
        <v>1407</v>
      </c>
      <c r="FQ553">
        <v>1694448153.5</v>
      </c>
      <c r="FR553">
        <v>1694448160</v>
      </c>
      <c r="FS553">
        <v>7</v>
      </c>
      <c r="FT553">
        <v>0.018</v>
      </c>
      <c r="FU553">
        <v>0.03</v>
      </c>
      <c r="FV553">
        <v>-26.277</v>
      </c>
      <c r="FW553">
        <v>-3.759</v>
      </c>
      <c r="FX553">
        <v>420</v>
      </c>
      <c r="FY553">
        <v>21</v>
      </c>
      <c r="FZ553">
        <v>0.18</v>
      </c>
      <c r="GA553">
        <v>0.04</v>
      </c>
      <c r="GB553">
        <v>-86.60493658536585</v>
      </c>
      <c r="GC553">
        <v>-3.220218815331009</v>
      </c>
      <c r="GD553">
        <v>0.325616443340483</v>
      </c>
      <c r="GE553">
        <v>0</v>
      </c>
      <c r="GF553">
        <v>5.501334146341463</v>
      </c>
      <c r="GG553">
        <v>-1.745531080139372</v>
      </c>
      <c r="GH553">
        <v>0.1722430546721924</v>
      </c>
      <c r="GI553">
        <v>0</v>
      </c>
      <c r="GJ553">
        <v>0</v>
      </c>
      <c r="GK553">
        <v>2</v>
      </c>
      <c r="GL553" t="s">
        <v>771</v>
      </c>
      <c r="GM553">
        <v>3.10498</v>
      </c>
      <c r="GN553">
        <v>2.75812</v>
      </c>
      <c r="GO553">
        <v>0.130891</v>
      </c>
      <c r="GP553">
        <v>0.136325</v>
      </c>
      <c r="GQ553">
        <v>0.115303</v>
      </c>
      <c r="GR553">
        <v>0.09014419999999999</v>
      </c>
      <c r="GS553">
        <v>21847.2</v>
      </c>
      <c r="GT553">
        <v>20442.1</v>
      </c>
      <c r="GU553">
        <v>25722.9</v>
      </c>
      <c r="GV553">
        <v>24044.8</v>
      </c>
      <c r="GW553">
        <v>36599.6</v>
      </c>
      <c r="GX553">
        <v>32070.6</v>
      </c>
      <c r="GY553">
        <v>45020.5</v>
      </c>
      <c r="GZ553">
        <v>38122.3</v>
      </c>
      <c r="HA553">
        <v>1.73463</v>
      </c>
      <c r="HB553">
        <v>1.60047</v>
      </c>
      <c r="HC553">
        <v>-0.0644624</v>
      </c>
      <c r="HD553">
        <v>0</v>
      </c>
      <c r="HE553">
        <v>32.8187</v>
      </c>
      <c r="HF553">
        <v>999.9</v>
      </c>
      <c r="HG553">
        <v>45.5</v>
      </c>
      <c r="HH553">
        <v>32.5</v>
      </c>
      <c r="HI553">
        <v>26.4933</v>
      </c>
      <c r="HJ553">
        <v>61.3653</v>
      </c>
      <c r="HK553">
        <v>23.7139</v>
      </c>
      <c r="HL553">
        <v>1</v>
      </c>
      <c r="HM553">
        <v>1.51779</v>
      </c>
      <c r="HN553">
        <v>9.28105</v>
      </c>
      <c r="HO553">
        <v>20.0672</v>
      </c>
      <c r="HP553">
        <v>5.20516</v>
      </c>
      <c r="HQ553">
        <v>11.992</v>
      </c>
      <c r="HR553">
        <v>4.9597</v>
      </c>
      <c r="HS553">
        <v>3.2743</v>
      </c>
      <c r="HT553">
        <v>9999</v>
      </c>
      <c r="HU553">
        <v>9999</v>
      </c>
      <c r="HV553">
        <v>9999</v>
      </c>
      <c r="HW553">
        <v>165.2</v>
      </c>
      <c r="HX553">
        <v>1.86373</v>
      </c>
      <c r="HY553">
        <v>1.85982</v>
      </c>
      <c r="HZ553">
        <v>1.85806</v>
      </c>
      <c r="IA553">
        <v>1.85947</v>
      </c>
      <c r="IB553">
        <v>1.85959</v>
      </c>
      <c r="IC553">
        <v>1.85806</v>
      </c>
      <c r="ID553">
        <v>1.85715</v>
      </c>
      <c r="IE553">
        <v>1.85211</v>
      </c>
      <c r="IF553">
        <v>0</v>
      </c>
      <c r="IG553">
        <v>0</v>
      </c>
      <c r="IH553">
        <v>0</v>
      </c>
      <c r="II553">
        <v>0</v>
      </c>
      <c r="IJ553" t="s">
        <v>433</v>
      </c>
      <c r="IK553" t="s">
        <v>434</v>
      </c>
      <c r="IL553" t="s">
        <v>435</v>
      </c>
      <c r="IM553" t="s">
        <v>435</v>
      </c>
      <c r="IN553" t="s">
        <v>435</v>
      </c>
      <c r="IO553" t="s">
        <v>435</v>
      </c>
      <c r="IP553">
        <v>0</v>
      </c>
      <c r="IQ553">
        <v>100</v>
      </c>
      <c r="IR553">
        <v>100</v>
      </c>
      <c r="IS553">
        <v>-32.899</v>
      </c>
      <c r="IT553">
        <v>-3.8957</v>
      </c>
      <c r="IU553">
        <v>-16.5905</v>
      </c>
      <c r="IV553">
        <v>-0.025043</v>
      </c>
      <c r="IW553">
        <v>8.203140000000001E-06</v>
      </c>
      <c r="IX553">
        <v>-1.60171E-09</v>
      </c>
      <c r="IY553">
        <v>-3.895706883713562</v>
      </c>
      <c r="IZ553">
        <v>0</v>
      </c>
      <c r="JA553">
        <v>0</v>
      </c>
      <c r="JB553">
        <v>0</v>
      </c>
      <c r="JC553">
        <v>4</v>
      </c>
      <c r="JD553">
        <v>1967</v>
      </c>
      <c r="JE553">
        <v>1</v>
      </c>
      <c r="JF553">
        <v>28</v>
      </c>
      <c r="JG553">
        <v>49.9</v>
      </c>
      <c r="JH553">
        <v>49.8</v>
      </c>
      <c r="JI553">
        <v>2.21558</v>
      </c>
      <c r="JJ553">
        <v>2.63184</v>
      </c>
      <c r="JK553">
        <v>1.49658</v>
      </c>
      <c r="JL553">
        <v>2.39868</v>
      </c>
      <c r="JM553">
        <v>1.54907</v>
      </c>
      <c r="JN553">
        <v>2.43774</v>
      </c>
      <c r="JO553">
        <v>35.1978</v>
      </c>
      <c r="JP553">
        <v>13.8256</v>
      </c>
      <c r="JQ553">
        <v>18</v>
      </c>
      <c r="JR553">
        <v>499.596</v>
      </c>
      <c r="JS553">
        <v>421.604</v>
      </c>
      <c r="JT553">
        <v>25.5948</v>
      </c>
      <c r="JU553">
        <v>44.2755</v>
      </c>
      <c r="JV553">
        <v>30.0003</v>
      </c>
      <c r="JW553">
        <v>43.9056</v>
      </c>
      <c r="JX553">
        <v>43.7205</v>
      </c>
      <c r="JY553">
        <v>44.5201</v>
      </c>
      <c r="JZ553">
        <v>0</v>
      </c>
      <c r="KA553">
        <v>43.4382</v>
      </c>
      <c r="KB553">
        <v>19.5937</v>
      </c>
      <c r="KC553">
        <v>922.739</v>
      </c>
      <c r="KD553">
        <v>24.0296</v>
      </c>
      <c r="KE553">
        <v>98.352</v>
      </c>
      <c r="KF553">
        <v>91.8613</v>
      </c>
    </row>
    <row r="554" spans="1:292">
      <c r="A554">
        <v>536</v>
      </c>
      <c r="B554">
        <v>1694451154</v>
      </c>
      <c r="C554">
        <v>17073.5</v>
      </c>
      <c r="D554" t="s">
        <v>1516</v>
      </c>
      <c r="E554" t="s">
        <v>1517</v>
      </c>
      <c r="F554">
        <v>5</v>
      </c>
      <c r="G554" t="s">
        <v>1406</v>
      </c>
      <c r="H554">
        <v>1694451146.5</v>
      </c>
      <c r="I554">
        <f>(J554)/1000</f>
        <v>0</v>
      </c>
      <c r="J554">
        <f>IF(DO554, AM554, AG554)</f>
        <v>0</v>
      </c>
      <c r="K554">
        <f>IF(DO554, AH554, AF554)</f>
        <v>0</v>
      </c>
      <c r="L554">
        <f>DQ554 - IF(AT554&gt;1, K554*DK554*100.0/(AV554*EE554), 0)</f>
        <v>0</v>
      </c>
      <c r="M554">
        <f>((S554-I554/2)*L554-K554)/(S554+I554/2)</f>
        <v>0</v>
      </c>
      <c r="N554">
        <f>M554*(DX554+DY554)/1000.0</f>
        <v>0</v>
      </c>
      <c r="O554">
        <f>(DQ554 - IF(AT554&gt;1, K554*DK554*100.0/(AV554*EE554), 0))*(DX554+DY554)/1000.0</f>
        <v>0</v>
      </c>
      <c r="P554">
        <f>2.0/((1/R554-1/Q554)+SIGN(R554)*SQRT((1/R554-1/Q554)*(1/R554-1/Q554) + 4*DL554/((DL554+1)*(DL554+1))*(2*1/R554*1/Q554-1/Q554*1/Q554)))</f>
        <v>0</v>
      </c>
      <c r="Q554">
        <f>IF(LEFT(DM554,1)&lt;&gt;"0",IF(LEFT(DM554,1)="1",3.0,DN554),$D$5+$E$5*(EE554*DX554/($K$5*1000))+$F$5*(EE554*DX554/($K$5*1000))*MAX(MIN(DK554,$J$5),$I$5)*MAX(MIN(DK554,$J$5),$I$5)+$G$5*MAX(MIN(DK554,$J$5),$I$5)*(EE554*DX554/($K$5*1000))+$H$5*(EE554*DX554/($K$5*1000))*(EE554*DX554/($K$5*1000)))</f>
        <v>0</v>
      </c>
      <c r="R554">
        <f>I554*(1000-(1000*0.61365*exp(17.502*V554/(240.97+V554))/(DX554+DY554)+DS554)/2)/(1000*0.61365*exp(17.502*V554/(240.97+V554))/(DX554+DY554)-DS554)</f>
        <v>0</v>
      </c>
      <c r="S554">
        <f>1/((DL554+1)/(P554/1.6)+1/(Q554/1.37)) + DL554/((DL554+1)/(P554/1.6) + DL554/(Q554/1.37))</f>
        <v>0</v>
      </c>
      <c r="T554">
        <f>(DG554*DJ554)</f>
        <v>0</v>
      </c>
      <c r="U554">
        <f>(DZ554+(T554+2*0.95*5.67E-8*(((DZ554+$B$9)+273)^4-(DZ554+273)^4)-44100*I554)/(1.84*29.3*Q554+8*0.95*5.67E-8*(DZ554+273)^3))</f>
        <v>0</v>
      </c>
      <c r="V554">
        <f>($C$9*EA554+$D$9*EB554+$E$9*U554)</f>
        <v>0</v>
      </c>
      <c r="W554">
        <f>0.61365*exp(17.502*V554/(240.97+V554))</f>
        <v>0</v>
      </c>
      <c r="X554">
        <f>(Y554/Z554*100)</f>
        <v>0</v>
      </c>
      <c r="Y554">
        <f>DS554*(DX554+DY554)/1000</f>
        <v>0</v>
      </c>
      <c r="Z554">
        <f>0.61365*exp(17.502*DZ554/(240.97+DZ554))</f>
        <v>0</v>
      </c>
      <c r="AA554">
        <f>(W554-DS554*(DX554+DY554)/1000)</f>
        <v>0</v>
      </c>
      <c r="AB554">
        <f>(-I554*44100)</f>
        <v>0</v>
      </c>
      <c r="AC554">
        <f>2*29.3*Q554*0.92*(DZ554-V554)</f>
        <v>0</v>
      </c>
      <c r="AD554">
        <f>2*0.95*5.67E-8*(((DZ554+$B$9)+273)^4-(V554+273)^4)</f>
        <v>0</v>
      </c>
      <c r="AE554">
        <f>T554+AD554+AB554+AC554</f>
        <v>0</v>
      </c>
      <c r="AF554">
        <f>DW554*AT554*(DR554-DQ554*(1000-AT554*DT554)/(1000-AT554*DS554))/(100*DK554)</f>
        <v>0</v>
      </c>
      <c r="AG554">
        <f>1000*DW554*AT554*(DS554-DT554)/(100*DK554*(1000-AT554*DS554))</f>
        <v>0</v>
      </c>
      <c r="AH554">
        <f>(AI554 - AJ554 - DX554*1E3/(8.314*(DZ554+273.15)) * AL554/DW554 * AK554) * DW554/(100*DK554) * (1000 - DT554)/1000</f>
        <v>0</v>
      </c>
      <c r="AI554">
        <v>929.293032200415</v>
      </c>
      <c r="AJ554">
        <v>852.1050909090906</v>
      </c>
      <c r="AK554">
        <v>3.437494879773932</v>
      </c>
      <c r="AL554">
        <v>66.03440278671772</v>
      </c>
      <c r="AM554">
        <f>(AO554 - AN554 + DX554*1E3/(8.314*(DZ554+273.15)) * AQ554/DW554 * AP554) * DW554/(100*DK554) * 1000/(1000 - AO554)</f>
        <v>0</v>
      </c>
      <c r="AN554">
        <v>21.13525942745499</v>
      </c>
      <c r="AO554">
        <v>26.27255939393939</v>
      </c>
      <c r="AP554">
        <v>0.005137962205620917</v>
      </c>
      <c r="AQ554">
        <v>102.5964003411266</v>
      </c>
      <c r="AR554">
        <v>0</v>
      </c>
      <c r="AS554">
        <v>0</v>
      </c>
      <c r="AT554">
        <f>IF(AR554*$H$15&gt;=AV554,1.0,(AV554/(AV554-AR554*$H$15)))</f>
        <v>0</v>
      </c>
      <c r="AU554">
        <f>(AT554-1)*100</f>
        <v>0</v>
      </c>
      <c r="AV554">
        <f>MAX(0,($B$15+$C$15*EE554)/(1+$D$15*EE554)*DX554/(DZ554+273)*$E$15)</f>
        <v>0</v>
      </c>
      <c r="AW554" t="s">
        <v>429</v>
      </c>
      <c r="AX554" t="s">
        <v>429</v>
      </c>
      <c r="AY554">
        <v>0</v>
      </c>
      <c r="AZ554">
        <v>0</v>
      </c>
      <c r="BA554">
        <f>1-AY554/AZ554</f>
        <v>0</v>
      </c>
      <c r="BB554">
        <v>0</v>
      </c>
      <c r="BC554" t="s">
        <v>429</v>
      </c>
      <c r="BD554" t="s">
        <v>429</v>
      </c>
      <c r="BE554">
        <v>0</v>
      </c>
      <c r="BF554">
        <v>0</v>
      </c>
      <c r="BG554">
        <f>1-BE554/BF554</f>
        <v>0</v>
      </c>
      <c r="BH554">
        <v>0.5</v>
      </c>
      <c r="BI554">
        <f>DH554</f>
        <v>0</v>
      </c>
      <c r="BJ554">
        <f>K554</f>
        <v>0</v>
      </c>
      <c r="BK554">
        <f>BG554*BH554*BI554</f>
        <v>0</v>
      </c>
      <c r="BL554">
        <f>(BJ554-BB554)/BI554</f>
        <v>0</v>
      </c>
      <c r="BM554">
        <f>(AZ554-BF554)/BF554</f>
        <v>0</v>
      </c>
      <c r="BN554">
        <f>AY554/(BA554+AY554/BF554)</f>
        <v>0</v>
      </c>
      <c r="BO554" t="s">
        <v>429</v>
      </c>
      <c r="BP554">
        <v>0</v>
      </c>
      <c r="BQ554">
        <f>IF(BP554&lt;&gt;0, BP554, BN554)</f>
        <v>0</v>
      </c>
      <c r="BR554">
        <f>1-BQ554/BF554</f>
        <v>0</v>
      </c>
      <c r="BS554">
        <f>(BF554-BE554)/(BF554-BQ554)</f>
        <v>0</v>
      </c>
      <c r="BT554">
        <f>(AZ554-BF554)/(AZ554-BQ554)</f>
        <v>0</v>
      </c>
      <c r="BU554">
        <f>(BF554-BE554)/(BF554-AY554)</f>
        <v>0</v>
      </c>
      <c r="BV554">
        <f>(AZ554-BF554)/(AZ554-AY554)</f>
        <v>0</v>
      </c>
      <c r="BW554">
        <f>(BS554*BQ554/BE554)</f>
        <v>0</v>
      </c>
      <c r="BX554">
        <f>(1-BW554)</f>
        <v>0</v>
      </c>
      <c r="DG554">
        <f>$B$13*EF554+$C$13*EG554+$F$13*ER554*(1-EU554)</f>
        <v>0</v>
      </c>
      <c r="DH554">
        <f>DG554*DI554</f>
        <v>0</v>
      </c>
      <c r="DI554">
        <f>($B$13*$D$11+$C$13*$D$11+$F$13*((FE554+EW554)/MAX(FE554+EW554+FF554, 0.1)*$I$11+FF554/MAX(FE554+EW554+FF554, 0.1)*$J$11))/($B$13+$C$13+$F$13)</f>
        <v>0</v>
      </c>
      <c r="DJ554">
        <f>($B$13*$K$11+$C$13*$K$11+$F$13*((FE554+EW554)/MAX(FE554+EW554+FF554, 0.1)*$P$11+FF554/MAX(FE554+EW554+FF554, 0.1)*$Q$11))/($B$13+$C$13+$F$13)</f>
        <v>0</v>
      </c>
      <c r="DK554">
        <v>4.8</v>
      </c>
      <c r="DL554">
        <v>0.5</v>
      </c>
      <c r="DM554" t="s">
        <v>430</v>
      </c>
      <c r="DN554">
        <v>2</v>
      </c>
      <c r="DO554" t="b">
        <v>1</v>
      </c>
      <c r="DP554">
        <v>1694451146.5</v>
      </c>
      <c r="DQ554">
        <v>806.5277777777778</v>
      </c>
      <c r="DR554">
        <v>893.6018148148148</v>
      </c>
      <c r="DS554">
        <v>26.23694074074074</v>
      </c>
      <c r="DT554">
        <v>20.99108148148148</v>
      </c>
      <c r="DU554">
        <v>839.3046666666668</v>
      </c>
      <c r="DV554">
        <v>30.13265555555556</v>
      </c>
      <c r="DW554">
        <v>500.0625925925925</v>
      </c>
      <c r="DX554">
        <v>84.35726666666666</v>
      </c>
      <c r="DY554">
        <v>0.1001397444444445</v>
      </c>
      <c r="DZ554">
        <v>31.40351851851851</v>
      </c>
      <c r="EA554">
        <v>31.75138148148148</v>
      </c>
      <c r="EB554">
        <v>999.9000000000001</v>
      </c>
      <c r="EC554">
        <v>0</v>
      </c>
      <c r="ED554">
        <v>0</v>
      </c>
      <c r="EE554">
        <v>9995.390740740742</v>
      </c>
      <c r="EF554">
        <v>0</v>
      </c>
      <c r="EG554">
        <v>1910.628888888889</v>
      </c>
      <c r="EH554">
        <v>-87.07409629629629</v>
      </c>
      <c r="EI554">
        <v>828.2591111111112</v>
      </c>
      <c r="EJ554">
        <v>912.7636296296296</v>
      </c>
      <c r="EK554">
        <v>5.245871111111111</v>
      </c>
      <c r="EL554">
        <v>893.6018148148148</v>
      </c>
      <c r="EM554">
        <v>20.99108148148148</v>
      </c>
      <c r="EN554">
        <v>2.213277037037037</v>
      </c>
      <c r="EO554">
        <v>1.770749259259259</v>
      </c>
      <c r="EP554">
        <v>19.05874074074074</v>
      </c>
      <c r="EQ554">
        <v>15.53069259259259</v>
      </c>
      <c r="ER554">
        <v>2000.01</v>
      </c>
      <c r="ES554">
        <v>0.9800063703703704</v>
      </c>
      <c r="ET554">
        <v>0.0199940074074074</v>
      </c>
      <c r="EU554">
        <v>0</v>
      </c>
      <c r="EV554">
        <v>711.3552592592592</v>
      </c>
      <c r="EW554">
        <v>5.00078</v>
      </c>
      <c r="EX554">
        <v>16479.95555555556</v>
      </c>
      <c r="EY554">
        <v>16379.75185185185</v>
      </c>
      <c r="EZ554">
        <v>50.1571111111111</v>
      </c>
      <c r="FA554">
        <v>51.70099999999999</v>
      </c>
      <c r="FB554">
        <v>50.57603703703703</v>
      </c>
      <c r="FC554">
        <v>50.86529629629627</v>
      </c>
      <c r="FD554">
        <v>50.55074074074074</v>
      </c>
      <c r="FE554">
        <v>1955.12</v>
      </c>
      <c r="FF554">
        <v>39.89000000000001</v>
      </c>
      <c r="FG554">
        <v>0</v>
      </c>
      <c r="FH554">
        <v>1694451154.5</v>
      </c>
      <c r="FI554">
        <v>0</v>
      </c>
      <c r="FJ554">
        <v>711.3739230769231</v>
      </c>
      <c r="FK554">
        <v>-5.794051283607753</v>
      </c>
      <c r="FL554">
        <v>-52.188034105979</v>
      </c>
      <c r="FM554">
        <v>16479.67307692307</v>
      </c>
      <c r="FN554">
        <v>15</v>
      </c>
      <c r="FO554">
        <v>1694448160</v>
      </c>
      <c r="FP554" t="s">
        <v>1407</v>
      </c>
      <c r="FQ554">
        <v>1694448153.5</v>
      </c>
      <c r="FR554">
        <v>1694448160</v>
      </c>
      <c r="FS554">
        <v>7</v>
      </c>
      <c r="FT554">
        <v>0.018</v>
      </c>
      <c r="FU554">
        <v>0.03</v>
      </c>
      <c r="FV554">
        <v>-26.277</v>
      </c>
      <c r="FW554">
        <v>-3.759</v>
      </c>
      <c r="FX554">
        <v>420</v>
      </c>
      <c r="FY554">
        <v>21</v>
      </c>
      <c r="FZ554">
        <v>0.18</v>
      </c>
      <c r="GA554">
        <v>0.04</v>
      </c>
      <c r="GB554">
        <v>-86.9397512195122</v>
      </c>
      <c r="GC554">
        <v>-2.886169337978973</v>
      </c>
      <c r="GD554">
        <v>0.2903239108826902</v>
      </c>
      <c r="GE554">
        <v>0</v>
      </c>
      <c r="GF554">
        <v>5.332059512195123</v>
      </c>
      <c r="GG554">
        <v>-1.669223832752601</v>
      </c>
      <c r="GH554">
        <v>0.1647894610197408</v>
      </c>
      <c r="GI554">
        <v>0</v>
      </c>
      <c r="GJ554">
        <v>0</v>
      </c>
      <c r="GK554">
        <v>2</v>
      </c>
      <c r="GL554" t="s">
        <v>771</v>
      </c>
      <c r="GM554">
        <v>3.10507</v>
      </c>
      <c r="GN554">
        <v>2.75817</v>
      </c>
      <c r="GO554">
        <v>0.132616</v>
      </c>
      <c r="GP554">
        <v>0.137997</v>
      </c>
      <c r="GQ554">
        <v>0.115385</v>
      </c>
      <c r="GR554">
        <v>0.09062050000000001</v>
      </c>
      <c r="GS554">
        <v>21803.9</v>
      </c>
      <c r="GT554">
        <v>20402.6</v>
      </c>
      <c r="GU554">
        <v>25723</v>
      </c>
      <c r="GV554">
        <v>24045</v>
      </c>
      <c r="GW554">
        <v>36596.6</v>
      </c>
      <c r="GX554">
        <v>32054</v>
      </c>
      <c r="GY554">
        <v>45020.6</v>
      </c>
      <c r="GZ554">
        <v>38122.2</v>
      </c>
      <c r="HA554">
        <v>1.73485</v>
      </c>
      <c r="HB554">
        <v>1.6009</v>
      </c>
      <c r="HC554">
        <v>-0.0636615</v>
      </c>
      <c r="HD554">
        <v>0</v>
      </c>
      <c r="HE554">
        <v>32.8377</v>
      </c>
      <c r="HF554">
        <v>999.9</v>
      </c>
      <c r="HG554">
        <v>45.7</v>
      </c>
      <c r="HH554">
        <v>32.5</v>
      </c>
      <c r="HI554">
        <v>26.6099</v>
      </c>
      <c r="HJ554">
        <v>61.4953</v>
      </c>
      <c r="HK554">
        <v>23.6739</v>
      </c>
      <c r="HL554">
        <v>1</v>
      </c>
      <c r="HM554">
        <v>1.51738</v>
      </c>
      <c r="HN554">
        <v>9.28105</v>
      </c>
      <c r="HO554">
        <v>20.0671</v>
      </c>
      <c r="HP554">
        <v>5.20486</v>
      </c>
      <c r="HQ554">
        <v>11.9921</v>
      </c>
      <c r="HR554">
        <v>4.95985</v>
      </c>
      <c r="HS554">
        <v>3.2743</v>
      </c>
      <c r="HT554">
        <v>9999</v>
      </c>
      <c r="HU554">
        <v>9999</v>
      </c>
      <c r="HV554">
        <v>9999</v>
      </c>
      <c r="HW554">
        <v>165.2</v>
      </c>
      <c r="HX554">
        <v>1.86375</v>
      </c>
      <c r="HY554">
        <v>1.85983</v>
      </c>
      <c r="HZ554">
        <v>1.85806</v>
      </c>
      <c r="IA554">
        <v>1.85947</v>
      </c>
      <c r="IB554">
        <v>1.85959</v>
      </c>
      <c r="IC554">
        <v>1.85806</v>
      </c>
      <c r="ID554">
        <v>1.85715</v>
      </c>
      <c r="IE554">
        <v>1.85211</v>
      </c>
      <c r="IF554">
        <v>0</v>
      </c>
      <c r="IG554">
        <v>0</v>
      </c>
      <c r="IH554">
        <v>0</v>
      </c>
      <c r="II554">
        <v>0</v>
      </c>
      <c r="IJ554" t="s">
        <v>433</v>
      </c>
      <c r="IK554" t="s">
        <v>434</v>
      </c>
      <c r="IL554" t="s">
        <v>435</v>
      </c>
      <c r="IM554" t="s">
        <v>435</v>
      </c>
      <c r="IN554" t="s">
        <v>435</v>
      </c>
      <c r="IO554" t="s">
        <v>435</v>
      </c>
      <c r="IP554">
        <v>0</v>
      </c>
      <c r="IQ554">
        <v>100</v>
      </c>
      <c r="IR554">
        <v>100</v>
      </c>
      <c r="IS554">
        <v>-33.145</v>
      </c>
      <c r="IT554">
        <v>-3.8957</v>
      </c>
      <c r="IU554">
        <v>-16.5905</v>
      </c>
      <c r="IV554">
        <v>-0.025043</v>
      </c>
      <c r="IW554">
        <v>8.203140000000001E-06</v>
      </c>
      <c r="IX554">
        <v>-1.60171E-09</v>
      </c>
      <c r="IY554">
        <v>-3.895706883713562</v>
      </c>
      <c r="IZ554">
        <v>0</v>
      </c>
      <c r="JA554">
        <v>0</v>
      </c>
      <c r="JB554">
        <v>0</v>
      </c>
      <c r="JC554">
        <v>4</v>
      </c>
      <c r="JD554">
        <v>1967</v>
      </c>
      <c r="JE554">
        <v>1</v>
      </c>
      <c r="JF554">
        <v>28</v>
      </c>
      <c r="JG554">
        <v>50</v>
      </c>
      <c r="JH554">
        <v>49.9</v>
      </c>
      <c r="JI554">
        <v>2.24609</v>
      </c>
      <c r="JJ554">
        <v>2.63062</v>
      </c>
      <c r="JK554">
        <v>1.49658</v>
      </c>
      <c r="JL554">
        <v>2.39868</v>
      </c>
      <c r="JM554">
        <v>1.54907</v>
      </c>
      <c r="JN554">
        <v>2.44873</v>
      </c>
      <c r="JO554">
        <v>35.2209</v>
      </c>
      <c r="JP554">
        <v>13.8168</v>
      </c>
      <c r="JQ554">
        <v>18</v>
      </c>
      <c r="JR554">
        <v>499.753</v>
      </c>
      <c r="JS554">
        <v>421.898</v>
      </c>
      <c r="JT554">
        <v>25.605</v>
      </c>
      <c r="JU554">
        <v>44.2769</v>
      </c>
      <c r="JV554">
        <v>30.0001</v>
      </c>
      <c r="JW554">
        <v>43.907</v>
      </c>
      <c r="JX554">
        <v>43.7244</v>
      </c>
      <c r="JY554">
        <v>45.1906</v>
      </c>
      <c r="JZ554">
        <v>0</v>
      </c>
      <c r="KA554">
        <v>44.3018</v>
      </c>
      <c r="KB554">
        <v>19.5685</v>
      </c>
      <c r="KC554">
        <v>942.773</v>
      </c>
      <c r="KD554">
        <v>24.3318</v>
      </c>
      <c r="KE554">
        <v>98.3522</v>
      </c>
      <c r="KF554">
        <v>91.8613</v>
      </c>
    </row>
    <row r="555" spans="1:292">
      <c r="A555">
        <v>537</v>
      </c>
      <c r="B555">
        <v>1694451159</v>
      </c>
      <c r="C555">
        <v>17078.5</v>
      </c>
      <c r="D555" t="s">
        <v>1518</v>
      </c>
      <c r="E555" t="s">
        <v>1519</v>
      </c>
      <c r="F555">
        <v>5</v>
      </c>
      <c r="G555" t="s">
        <v>1406</v>
      </c>
      <c r="H555">
        <v>1694451151.214286</v>
      </c>
      <c r="I555">
        <f>(J555)/1000</f>
        <v>0</v>
      </c>
      <c r="J555">
        <f>IF(DO555, AM555, AG555)</f>
        <v>0</v>
      </c>
      <c r="K555">
        <f>IF(DO555, AH555, AF555)</f>
        <v>0</v>
      </c>
      <c r="L555">
        <f>DQ555 - IF(AT555&gt;1, K555*DK555*100.0/(AV555*EE555), 0)</f>
        <v>0</v>
      </c>
      <c r="M555">
        <f>((S555-I555/2)*L555-K555)/(S555+I555/2)</f>
        <v>0</v>
      </c>
      <c r="N555">
        <f>M555*(DX555+DY555)/1000.0</f>
        <v>0</v>
      </c>
      <c r="O555">
        <f>(DQ555 - IF(AT555&gt;1, K555*DK555*100.0/(AV555*EE555), 0))*(DX555+DY555)/1000.0</f>
        <v>0</v>
      </c>
      <c r="P555">
        <f>2.0/((1/R555-1/Q555)+SIGN(R555)*SQRT((1/R555-1/Q555)*(1/R555-1/Q555) + 4*DL555/((DL555+1)*(DL555+1))*(2*1/R555*1/Q555-1/Q555*1/Q555)))</f>
        <v>0</v>
      </c>
      <c r="Q555">
        <f>IF(LEFT(DM555,1)&lt;&gt;"0",IF(LEFT(DM555,1)="1",3.0,DN555),$D$5+$E$5*(EE555*DX555/($K$5*1000))+$F$5*(EE555*DX555/($K$5*1000))*MAX(MIN(DK555,$J$5),$I$5)*MAX(MIN(DK555,$J$5),$I$5)+$G$5*MAX(MIN(DK555,$J$5),$I$5)*(EE555*DX555/($K$5*1000))+$H$5*(EE555*DX555/($K$5*1000))*(EE555*DX555/($K$5*1000)))</f>
        <v>0</v>
      </c>
      <c r="R555">
        <f>I555*(1000-(1000*0.61365*exp(17.502*V555/(240.97+V555))/(DX555+DY555)+DS555)/2)/(1000*0.61365*exp(17.502*V555/(240.97+V555))/(DX555+DY555)-DS555)</f>
        <v>0</v>
      </c>
      <c r="S555">
        <f>1/((DL555+1)/(P555/1.6)+1/(Q555/1.37)) + DL555/((DL555+1)/(P555/1.6) + DL555/(Q555/1.37))</f>
        <v>0</v>
      </c>
      <c r="T555">
        <f>(DG555*DJ555)</f>
        <v>0</v>
      </c>
      <c r="U555">
        <f>(DZ555+(T555+2*0.95*5.67E-8*(((DZ555+$B$9)+273)^4-(DZ555+273)^4)-44100*I555)/(1.84*29.3*Q555+8*0.95*5.67E-8*(DZ555+273)^3))</f>
        <v>0</v>
      </c>
      <c r="V555">
        <f>($C$9*EA555+$D$9*EB555+$E$9*U555)</f>
        <v>0</v>
      </c>
      <c r="W555">
        <f>0.61365*exp(17.502*V555/(240.97+V555))</f>
        <v>0</v>
      </c>
      <c r="X555">
        <f>(Y555/Z555*100)</f>
        <v>0</v>
      </c>
      <c r="Y555">
        <f>DS555*(DX555+DY555)/1000</f>
        <v>0</v>
      </c>
      <c r="Z555">
        <f>0.61365*exp(17.502*DZ555/(240.97+DZ555))</f>
        <v>0</v>
      </c>
      <c r="AA555">
        <f>(W555-DS555*(DX555+DY555)/1000)</f>
        <v>0</v>
      </c>
      <c r="AB555">
        <f>(-I555*44100)</f>
        <v>0</v>
      </c>
      <c r="AC555">
        <f>2*29.3*Q555*0.92*(DZ555-V555)</f>
        <v>0</v>
      </c>
      <c r="AD555">
        <f>2*0.95*5.67E-8*(((DZ555+$B$9)+273)^4-(V555+273)^4)</f>
        <v>0</v>
      </c>
      <c r="AE555">
        <f>T555+AD555+AB555+AC555</f>
        <v>0</v>
      </c>
      <c r="AF555">
        <f>DW555*AT555*(DR555-DQ555*(1000-AT555*DT555)/(1000-AT555*DS555))/(100*DK555)</f>
        <v>0</v>
      </c>
      <c r="AG555">
        <f>1000*DW555*AT555*(DS555-DT555)/(100*DK555*(1000-AT555*DS555))</f>
        <v>0</v>
      </c>
      <c r="AH555">
        <f>(AI555 - AJ555 - DX555*1E3/(8.314*(DZ555+273.15)) * AL555/DW555 * AK555) * DW555/(100*DK555) * (1000 - DT555)/1000</f>
        <v>0</v>
      </c>
      <c r="AI555">
        <v>946.5137923081568</v>
      </c>
      <c r="AJ555">
        <v>869.1210909090909</v>
      </c>
      <c r="AK555">
        <v>3.396986705485592</v>
      </c>
      <c r="AL555">
        <v>66.03440278671772</v>
      </c>
      <c r="AM555">
        <f>(AO555 - AN555 + DX555*1E3/(8.314*(DZ555+273.15)) * AQ555/DW555 * AP555) * DW555/(100*DK555) * 1000/(1000 - AO555)</f>
        <v>0</v>
      </c>
      <c r="AN555">
        <v>21.29244955157635</v>
      </c>
      <c r="AO555">
        <v>26.31134424242424</v>
      </c>
      <c r="AP555">
        <v>0.006055223579851772</v>
      </c>
      <c r="AQ555">
        <v>102.5964003411266</v>
      </c>
      <c r="AR555">
        <v>0</v>
      </c>
      <c r="AS555">
        <v>0</v>
      </c>
      <c r="AT555">
        <f>IF(AR555*$H$15&gt;=AV555,1.0,(AV555/(AV555-AR555*$H$15)))</f>
        <v>0</v>
      </c>
      <c r="AU555">
        <f>(AT555-1)*100</f>
        <v>0</v>
      </c>
      <c r="AV555">
        <f>MAX(0,($B$15+$C$15*EE555)/(1+$D$15*EE555)*DX555/(DZ555+273)*$E$15)</f>
        <v>0</v>
      </c>
      <c r="AW555" t="s">
        <v>429</v>
      </c>
      <c r="AX555" t="s">
        <v>429</v>
      </c>
      <c r="AY555">
        <v>0</v>
      </c>
      <c r="AZ555">
        <v>0</v>
      </c>
      <c r="BA555">
        <f>1-AY555/AZ555</f>
        <v>0</v>
      </c>
      <c r="BB555">
        <v>0</v>
      </c>
      <c r="BC555" t="s">
        <v>429</v>
      </c>
      <c r="BD555" t="s">
        <v>429</v>
      </c>
      <c r="BE555">
        <v>0</v>
      </c>
      <c r="BF555">
        <v>0</v>
      </c>
      <c r="BG555">
        <f>1-BE555/BF555</f>
        <v>0</v>
      </c>
      <c r="BH555">
        <v>0.5</v>
      </c>
      <c r="BI555">
        <f>DH555</f>
        <v>0</v>
      </c>
      <c r="BJ555">
        <f>K555</f>
        <v>0</v>
      </c>
      <c r="BK555">
        <f>BG555*BH555*BI555</f>
        <v>0</v>
      </c>
      <c r="BL555">
        <f>(BJ555-BB555)/BI555</f>
        <v>0</v>
      </c>
      <c r="BM555">
        <f>(AZ555-BF555)/BF555</f>
        <v>0</v>
      </c>
      <c r="BN555">
        <f>AY555/(BA555+AY555/BF555)</f>
        <v>0</v>
      </c>
      <c r="BO555" t="s">
        <v>429</v>
      </c>
      <c r="BP555">
        <v>0</v>
      </c>
      <c r="BQ555">
        <f>IF(BP555&lt;&gt;0, BP555, BN555)</f>
        <v>0</v>
      </c>
      <c r="BR555">
        <f>1-BQ555/BF555</f>
        <v>0</v>
      </c>
      <c r="BS555">
        <f>(BF555-BE555)/(BF555-BQ555)</f>
        <v>0</v>
      </c>
      <c r="BT555">
        <f>(AZ555-BF555)/(AZ555-BQ555)</f>
        <v>0</v>
      </c>
      <c r="BU555">
        <f>(BF555-BE555)/(BF555-AY555)</f>
        <v>0</v>
      </c>
      <c r="BV555">
        <f>(AZ555-BF555)/(AZ555-AY555)</f>
        <v>0</v>
      </c>
      <c r="BW555">
        <f>(BS555*BQ555/BE555)</f>
        <v>0</v>
      </c>
      <c r="BX555">
        <f>(1-BW555)</f>
        <v>0</v>
      </c>
      <c r="DG555">
        <f>$B$13*EF555+$C$13*EG555+$F$13*ER555*(1-EU555)</f>
        <v>0</v>
      </c>
      <c r="DH555">
        <f>DG555*DI555</f>
        <v>0</v>
      </c>
      <c r="DI555">
        <f>($B$13*$D$11+$C$13*$D$11+$F$13*((FE555+EW555)/MAX(FE555+EW555+FF555, 0.1)*$I$11+FF555/MAX(FE555+EW555+FF555, 0.1)*$J$11))/($B$13+$C$13+$F$13)</f>
        <v>0</v>
      </c>
      <c r="DJ555">
        <f>($B$13*$K$11+$C$13*$K$11+$F$13*((FE555+EW555)/MAX(FE555+EW555+FF555, 0.1)*$P$11+FF555/MAX(FE555+EW555+FF555, 0.1)*$Q$11))/($B$13+$C$13+$F$13)</f>
        <v>0</v>
      </c>
      <c r="DK555">
        <v>4.8</v>
      </c>
      <c r="DL555">
        <v>0.5</v>
      </c>
      <c r="DM555" t="s">
        <v>430</v>
      </c>
      <c r="DN555">
        <v>2</v>
      </c>
      <c r="DO555" t="b">
        <v>1</v>
      </c>
      <c r="DP555">
        <v>1694451151.214286</v>
      </c>
      <c r="DQ555">
        <v>822.1254285714285</v>
      </c>
      <c r="DR555">
        <v>909.3969285714285</v>
      </c>
      <c r="DS555">
        <v>26.26000357142857</v>
      </c>
      <c r="DT555">
        <v>21.13587142857143</v>
      </c>
      <c r="DU555">
        <v>855.1331428571428</v>
      </c>
      <c r="DV555">
        <v>30.155725</v>
      </c>
      <c r="DW555">
        <v>500.0334642857143</v>
      </c>
      <c r="DX555">
        <v>84.35713571428572</v>
      </c>
      <c r="DY555">
        <v>0.1000236571428571</v>
      </c>
      <c r="DZ555">
        <v>31.42076071428571</v>
      </c>
      <c r="EA555">
        <v>31.78594642857143</v>
      </c>
      <c r="EB555">
        <v>999.9000000000002</v>
      </c>
      <c r="EC555">
        <v>0</v>
      </c>
      <c r="ED555">
        <v>0</v>
      </c>
      <c r="EE555">
        <v>9996.672500000001</v>
      </c>
      <c r="EF555">
        <v>0</v>
      </c>
      <c r="EG555">
        <v>1912.278928571428</v>
      </c>
      <c r="EH555">
        <v>-87.27162142857142</v>
      </c>
      <c r="EI555">
        <v>844.2970714285715</v>
      </c>
      <c r="EJ555">
        <v>929.0351428571429</v>
      </c>
      <c r="EK555">
        <v>5.124154285714286</v>
      </c>
      <c r="EL555">
        <v>909.3969285714285</v>
      </c>
      <c r="EM555">
        <v>21.13587142857143</v>
      </c>
      <c r="EN555">
        <v>2.215220357142857</v>
      </c>
      <c r="EO555">
        <v>1.782960714285714</v>
      </c>
      <c r="EP555">
        <v>19.07280714285715</v>
      </c>
      <c r="EQ555">
        <v>15.63788571428571</v>
      </c>
      <c r="ER555">
        <v>1999.990714285714</v>
      </c>
      <c r="ES555">
        <v>0.9800064285714285</v>
      </c>
      <c r="ET555">
        <v>0.01999394642857143</v>
      </c>
      <c r="EU555">
        <v>0</v>
      </c>
      <c r="EV555">
        <v>711.0046785714287</v>
      </c>
      <c r="EW555">
        <v>5.00078</v>
      </c>
      <c r="EX555">
        <v>16475.83928571429</v>
      </c>
      <c r="EY555">
        <v>16379.58928571428</v>
      </c>
      <c r="EZ555">
        <v>50.16050000000001</v>
      </c>
      <c r="FA555">
        <v>51.69824999999998</v>
      </c>
      <c r="FB555">
        <v>50.57999999999998</v>
      </c>
      <c r="FC555">
        <v>50.87235714285713</v>
      </c>
      <c r="FD555">
        <v>50.55332142857141</v>
      </c>
      <c r="FE555">
        <v>1955.100714285714</v>
      </c>
      <c r="FF555">
        <v>39.89000000000001</v>
      </c>
      <c r="FG555">
        <v>0</v>
      </c>
      <c r="FH555">
        <v>1694451159.3</v>
      </c>
      <c r="FI555">
        <v>0</v>
      </c>
      <c r="FJ555">
        <v>710.9785769230768</v>
      </c>
      <c r="FK555">
        <v>-4.554905980503971</v>
      </c>
      <c r="FL555">
        <v>-53.36068386314215</v>
      </c>
      <c r="FM555">
        <v>16475.79230769231</v>
      </c>
      <c r="FN555">
        <v>15</v>
      </c>
      <c r="FO555">
        <v>1694448160</v>
      </c>
      <c r="FP555" t="s">
        <v>1407</v>
      </c>
      <c r="FQ555">
        <v>1694448153.5</v>
      </c>
      <c r="FR555">
        <v>1694448160</v>
      </c>
      <c r="FS555">
        <v>7</v>
      </c>
      <c r="FT555">
        <v>0.018</v>
      </c>
      <c r="FU555">
        <v>0.03</v>
      </c>
      <c r="FV555">
        <v>-26.277</v>
      </c>
      <c r="FW555">
        <v>-3.759</v>
      </c>
      <c r="FX555">
        <v>420</v>
      </c>
      <c r="FY555">
        <v>21</v>
      </c>
      <c r="FZ555">
        <v>0.18</v>
      </c>
      <c r="GA555">
        <v>0.04</v>
      </c>
      <c r="GB555">
        <v>-87.1101756097561</v>
      </c>
      <c r="GC555">
        <v>-2.703658536585463</v>
      </c>
      <c r="GD555">
        <v>0.2741745667702465</v>
      </c>
      <c r="GE555">
        <v>0</v>
      </c>
      <c r="GF555">
        <v>5.222903414634147</v>
      </c>
      <c r="GG555">
        <v>-1.577927874564448</v>
      </c>
      <c r="GH555">
        <v>0.1557349987390205</v>
      </c>
      <c r="GI555">
        <v>0</v>
      </c>
      <c r="GJ555">
        <v>0</v>
      </c>
      <c r="GK555">
        <v>2</v>
      </c>
      <c r="GL555" t="s">
        <v>771</v>
      </c>
      <c r="GM555">
        <v>3.10507</v>
      </c>
      <c r="GN555">
        <v>2.75829</v>
      </c>
      <c r="GO555">
        <v>0.134314</v>
      </c>
      <c r="GP555">
        <v>0.139637</v>
      </c>
      <c r="GQ555">
        <v>0.115496</v>
      </c>
      <c r="GR555">
        <v>0.0911941</v>
      </c>
      <c r="GS555">
        <v>21761.2</v>
      </c>
      <c r="GT555">
        <v>20363.8</v>
      </c>
      <c r="GU555">
        <v>25723</v>
      </c>
      <c r="GV555">
        <v>24045.1</v>
      </c>
      <c r="GW555">
        <v>36592.5</v>
      </c>
      <c r="GX555">
        <v>32034.5</v>
      </c>
      <c r="GY555">
        <v>45020.8</v>
      </c>
      <c r="GZ555">
        <v>38122.5</v>
      </c>
      <c r="HA555">
        <v>1.7349</v>
      </c>
      <c r="HB555">
        <v>1.60125</v>
      </c>
      <c r="HC555">
        <v>-0.06334480000000001</v>
      </c>
      <c r="HD555">
        <v>0</v>
      </c>
      <c r="HE555">
        <v>32.8613</v>
      </c>
      <c r="HF555">
        <v>999.9</v>
      </c>
      <c r="HG555">
        <v>45.8</v>
      </c>
      <c r="HH555">
        <v>32.5</v>
      </c>
      <c r="HI555">
        <v>26.6706</v>
      </c>
      <c r="HJ555">
        <v>61.5053</v>
      </c>
      <c r="HK555">
        <v>23.5096</v>
      </c>
      <c r="HL555">
        <v>1</v>
      </c>
      <c r="HM555">
        <v>1.51756</v>
      </c>
      <c r="HN555">
        <v>9.28105</v>
      </c>
      <c r="HO555">
        <v>20.0673</v>
      </c>
      <c r="HP555">
        <v>5.20516</v>
      </c>
      <c r="HQ555">
        <v>11.992</v>
      </c>
      <c r="HR555">
        <v>4.95945</v>
      </c>
      <c r="HS555">
        <v>3.27415</v>
      </c>
      <c r="HT555">
        <v>9999</v>
      </c>
      <c r="HU555">
        <v>9999</v>
      </c>
      <c r="HV555">
        <v>9999</v>
      </c>
      <c r="HW555">
        <v>165.2</v>
      </c>
      <c r="HX555">
        <v>1.86376</v>
      </c>
      <c r="HY555">
        <v>1.85981</v>
      </c>
      <c r="HZ555">
        <v>1.85806</v>
      </c>
      <c r="IA555">
        <v>1.85947</v>
      </c>
      <c r="IB555">
        <v>1.85959</v>
      </c>
      <c r="IC555">
        <v>1.85806</v>
      </c>
      <c r="ID555">
        <v>1.85715</v>
      </c>
      <c r="IE555">
        <v>1.85211</v>
      </c>
      <c r="IF555">
        <v>0</v>
      </c>
      <c r="IG555">
        <v>0</v>
      </c>
      <c r="IH555">
        <v>0</v>
      </c>
      <c r="II555">
        <v>0</v>
      </c>
      <c r="IJ555" t="s">
        <v>433</v>
      </c>
      <c r="IK555" t="s">
        <v>434</v>
      </c>
      <c r="IL555" t="s">
        <v>435</v>
      </c>
      <c r="IM555" t="s">
        <v>435</v>
      </c>
      <c r="IN555" t="s">
        <v>435</v>
      </c>
      <c r="IO555" t="s">
        <v>435</v>
      </c>
      <c r="IP555">
        <v>0</v>
      </c>
      <c r="IQ555">
        <v>100</v>
      </c>
      <c r="IR555">
        <v>100</v>
      </c>
      <c r="IS555">
        <v>-33.386</v>
      </c>
      <c r="IT555">
        <v>-3.8957</v>
      </c>
      <c r="IU555">
        <v>-16.5905</v>
      </c>
      <c r="IV555">
        <v>-0.025043</v>
      </c>
      <c r="IW555">
        <v>8.203140000000001E-06</v>
      </c>
      <c r="IX555">
        <v>-1.60171E-09</v>
      </c>
      <c r="IY555">
        <v>-3.895706883713562</v>
      </c>
      <c r="IZ555">
        <v>0</v>
      </c>
      <c r="JA555">
        <v>0</v>
      </c>
      <c r="JB555">
        <v>0</v>
      </c>
      <c r="JC555">
        <v>4</v>
      </c>
      <c r="JD555">
        <v>1967</v>
      </c>
      <c r="JE555">
        <v>1</v>
      </c>
      <c r="JF555">
        <v>28</v>
      </c>
      <c r="JG555">
        <v>50.1</v>
      </c>
      <c r="JH555">
        <v>50</v>
      </c>
      <c r="JI555">
        <v>2.28027</v>
      </c>
      <c r="JJ555">
        <v>2.63794</v>
      </c>
      <c r="JK555">
        <v>1.49658</v>
      </c>
      <c r="JL555">
        <v>2.39868</v>
      </c>
      <c r="JM555">
        <v>1.54907</v>
      </c>
      <c r="JN555">
        <v>2.39624</v>
      </c>
      <c r="JO555">
        <v>35.2209</v>
      </c>
      <c r="JP555">
        <v>13.8081</v>
      </c>
      <c r="JQ555">
        <v>18</v>
      </c>
      <c r="JR555">
        <v>499.811</v>
      </c>
      <c r="JS555">
        <v>422.124</v>
      </c>
      <c r="JT555">
        <v>25.6161</v>
      </c>
      <c r="JU555">
        <v>44.2802</v>
      </c>
      <c r="JV555">
        <v>30</v>
      </c>
      <c r="JW555">
        <v>43.9114</v>
      </c>
      <c r="JX555">
        <v>43.7251</v>
      </c>
      <c r="JY555">
        <v>45.8006</v>
      </c>
      <c r="JZ555">
        <v>0</v>
      </c>
      <c r="KA555">
        <v>45.19</v>
      </c>
      <c r="KB555">
        <v>19.5912</v>
      </c>
      <c r="KC555">
        <v>956.15</v>
      </c>
      <c r="KD555">
        <v>24.6063</v>
      </c>
      <c r="KE555">
        <v>98.3526</v>
      </c>
      <c r="KF555">
        <v>91.86199999999999</v>
      </c>
    </row>
    <row r="556" spans="1:292">
      <c r="A556">
        <v>538</v>
      </c>
      <c r="B556">
        <v>1694451164</v>
      </c>
      <c r="C556">
        <v>17083.5</v>
      </c>
      <c r="D556" t="s">
        <v>1520</v>
      </c>
      <c r="E556" t="s">
        <v>1521</v>
      </c>
      <c r="F556">
        <v>5</v>
      </c>
      <c r="G556" t="s">
        <v>1406</v>
      </c>
      <c r="H556">
        <v>1694451156.5</v>
      </c>
      <c r="I556">
        <f>(J556)/1000</f>
        <v>0</v>
      </c>
      <c r="J556">
        <f>IF(DO556, AM556, AG556)</f>
        <v>0</v>
      </c>
      <c r="K556">
        <f>IF(DO556, AH556, AF556)</f>
        <v>0</v>
      </c>
      <c r="L556">
        <f>DQ556 - IF(AT556&gt;1, K556*DK556*100.0/(AV556*EE556), 0)</f>
        <v>0</v>
      </c>
      <c r="M556">
        <f>((S556-I556/2)*L556-K556)/(S556+I556/2)</f>
        <v>0</v>
      </c>
      <c r="N556">
        <f>M556*(DX556+DY556)/1000.0</f>
        <v>0</v>
      </c>
      <c r="O556">
        <f>(DQ556 - IF(AT556&gt;1, K556*DK556*100.0/(AV556*EE556), 0))*(DX556+DY556)/1000.0</f>
        <v>0</v>
      </c>
      <c r="P556">
        <f>2.0/((1/R556-1/Q556)+SIGN(R556)*SQRT((1/R556-1/Q556)*(1/R556-1/Q556) + 4*DL556/((DL556+1)*(DL556+1))*(2*1/R556*1/Q556-1/Q556*1/Q556)))</f>
        <v>0</v>
      </c>
      <c r="Q556">
        <f>IF(LEFT(DM556,1)&lt;&gt;"0",IF(LEFT(DM556,1)="1",3.0,DN556),$D$5+$E$5*(EE556*DX556/($K$5*1000))+$F$5*(EE556*DX556/($K$5*1000))*MAX(MIN(DK556,$J$5),$I$5)*MAX(MIN(DK556,$J$5),$I$5)+$G$5*MAX(MIN(DK556,$J$5),$I$5)*(EE556*DX556/($K$5*1000))+$H$5*(EE556*DX556/($K$5*1000))*(EE556*DX556/($K$5*1000)))</f>
        <v>0</v>
      </c>
      <c r="R556">
        <f>I556*(1000-(1000*0.61365*exp(17.502*V556/(240.97+V556))/(DX556+DY556)+DS556)/2)/(1000*0.61365*exp(17.502*V556/(240.97+V556))/(DX556+DY556)-DS556)</f>
        <v>0</v>
      </c>
      <c r="S556">
        <f>1/((DL556+1)/(P556/1.6)+1/(Q556/1.37)) + DL556/((DL556+1)/(P556/1.6) + DL556/(Q556/1.37))</f>
        <v>0</v>
      </c>
      <c r="T556">
        <f>(DG556*DJ556)</f>
        <v>0</v>
      </c>
      <c r="U556">
        <f>(DZ556+(T556+2*0.95*5.67E-8*(((DZ556+$B$9)+273)^4-(DZ556+273)^4)-44100*I556)/(1.84*29.3*Q556+8*0.95*5.67E-8*(DZ556+273)^3))</f>
        <v>0</v>
      </c>
      <c r="V556">
        <f>($C$9*EA556+$D$9*EB556+$E$9*U556)</f>
        <v>0</v>
      </c>
      <c r="W556">
        <f>0.61365*exp(17.502*V556/(240.97+V556))</f>
        <v>0</v>
      </c>
      <c r="X556">
        <f>(Y556/Z556*100)</f>
        <v>0</v>
      </c>
      <c r="Y556">
        <f>DS556*(DX556+DY556)/1000</f>
        <v>0</v>
      </c>
      <c r="Z556">
        <f>0.61365*exp(17.502*DZ556/(240.97+DZ556))</f>
        <v>0</v>
      </c>
      <c r="AA556">
        <f>(W556-DS556*(DX556+DY556)/1000)</f>
        <v>0</v>
      </c>
      <c r="AB556">
        <f>(-I556*44100)</f>
        <v>0</v>
      </c>
      <c r="AC556">
        <f>2*29.3*Q556*0.92*(DZ556-V556)</f>
        <v>0</v>
      </c>
      <c r="AD556">
        <f>2*0.95*5.67E-8*(((DZ556+$B$9)+273)^4-(V556+273)^4)</f>
        <v>0</v>
      </c>
      <c r="AE556">
        <f>T556+AD556+AB556+AC556</f>
        <v>0</v>
      </c>
      <c r="AF556">
        <f>DW556*AT556*(DR556-DQ556*(1000-AT556*DT556)/(1000-AT556*DS556))/(100*DK556)</f>
        <v>0</v>
      </c>
      <c r="AG556">
        <f>1000*DW556*AT556*(DS556-DT556)/(100*DK556*(1000-AT556*DS556))</f>
        <v>0</v>
      </c>
      <c r="AH556">
        <f>(AI556 - AJ556 - DX556*1E3/(8.314*(DZ556+273.15)) * AL556/DW556 * AK556) * DW556/(100*DK556) * (1000 - DT556)/1000</f>
        <v>0</v>
      </c>
      <c r="AI556">
        <v>963.8908342763896</v>
      </c>
      <c r="AJ556">
        <v>886.181333333333</v>
      </c>
      <c r="AK556">
        <v>3.403916151816165</v>
      </c>
      <c r="AL556">
        <v>66.03440278671772</v>
      </c>
      <c r="AM556">
        <f>(AO556 - AN556 + DX556*1E3/(8.314*(DZ556+273.15)) * AQ556/DW556 * AP556) * DW556/(100*DK556) * 1000/(1000 - AO556)</f>
        <v>0</v>
      </c>
      <c r="AN556">
        <v>21.48459399739533</v>
      </c>
      <c r="AO556">
        <v>26.37760424242424</v>
      </c>
      <c r="AP556">
        <v>0.0134185290424295</v>
      </c>
      <c r="AQ556">
        <v>102.5964003411266</v>
      </c>
      <c r="AR556">
        <v>0</v>
      </c>
      <c r="AS556">
        <v>0</v>
      </c>
      <c r="AT556">
        <f>IF(AR556*$H$15&gt;=AV556,1.0,(AV556/(AV556-AR556*$H$15)))</f>
        <v>0</v>
      </c>
      <c r="AU556">
        <f>(AT556-1)*100</f>
        <v>0</v>
      </c>
      <c r="AV556">
        <f>MAX(0,($B$15+$C$15*EE556)/(1+$D$15*EE556)*DX556/(DZ556+273)*$E$15)</f>
        <v>0</v>
      </c>
      <c r="AW556" t="s">
        <v>429</v>
      </c>
      <c r="AX556" t="s">
        <v>429</v>
      </c>
      <c r="AY556">
        <v>0</v>
      </c>
      <c r="AZ556">
        <v>0</v>
      </c>
      <c r="BA556">
        <f>1-AY556/AZ556</f>
        <v>0</v>
      </c>
      <c r="BB556">
        <v>0</v>
      </c>
      <c r="BC556" t="s">
        <v>429</v>
      </c>
      <c r="BD556" t="s">
        <v>429</v>
      </c>
      <c r="BE556">
        <v>0</v>
      </c>
      <c r="BF556">
        <v>0</v>
      </c>
      <c r="BG556">
        <f>1-BE556/BF556</f>
        <v>0</v>
      </c>
      <c r="BH556">
        <v>0.5</v>
      </c>
      <c r="BI556">
        <f>DH556</f>
        <v>0</v>
      </c>
      <c r="BJ556">
        <f>K556</f>
        <v>0</v>
      </c>
      <c r="BK556">
        <f>BG556*BH556*BI556</f>
        <v>0</v>
      </c>
      <c r="BL556">
        <f>(BJ556-BB556)/BI556</f>
        <v>0</v>
      </c>
      <c r="BM556">
        <f>(AZ556-BF556)/BF556</f>
        <v>0</v>
      </c>
      <c r="BN556">
        <f>AY556/(BA556+AY556/BF556)</f>
        <v>0</v>
      </c>
      <c r="BO556" t="s">
        <v>429</v>
      </c>
      <c r="BP556">
        <v>0</v>
      </c>
      <c r="BQ556">
        <f>IF(BP556&lt;&gt;0, BP556, BN556)</f>
        <v>0</v>
      </c>
      <c r="BR556">
        <f>1-BQ556/BF556</f>
        <v>0</v>
      </c>
      <c r="BS556">
        <f>(BF556-BE556)/(BF556-BQ556)</f>
        <v>0</v>
      </c>
      <c r="BT556">
        <f>(AZ556-BF556)/(AZ556-BQ556)</f>
        <v>0</v>
      </c>
      <c r="BU556">
        <f>(BF556-BE556)/(BF556-AY556)</f>
        <v>0</v>
      </c>
      <c r="BV556">
        <f>(AZ556-BF556)/(AZ556-AY556)</f>
        <v>0</v>
      </c>
      <c r="BW556">
        <f>(BS556*BQ556/BE556)</f>
        <v>0</v>
      </c>
      <c r="BX556">
        <f>(1-BW556)</f>
        <v>0</v>
      </c>
      <c r="DG556">
        <f>$B$13*EF556+$C$13*EG556+$F$13*ER556*(1-EU556)</f>
        <v>0</v>
      </c>
      <c r="DH556">
        <f>DG556*DI556</f>
        <v>0</v>
      </c>
      <c r="DI556">
        <f>($B$13*$D$11+$C$13*$D$11+$F$13*((FE556+EW556)/MAX(FE556+EW556+FF556, 0.1)*$I$11+FF556/MAX(FE556+EW556+FF556, 0.1)*$J$11))/($B$13+$C$13+$F$13)</f>
        <v>0</v>
      </c>
      <c r="DJ556">
        <f>($B$13*$K$11+$C$13*$K$11+$F$13*((FE556+EW556)/MAX(FE556+EW556+FF556, 0.1)*$P$11+FF556/MAX(FE556+EW556+FF556, 0.1)*$Q$11))/($B$13+$C$13+$F$13)</f>
        <v>0</v>
      </c>
      <c r="DK556">
        <v>4.8</v>
      </c>
      <c r="DL556">
        <v>0.5</v>
      </c>
      <c r="DM556" t="s">
        <v>430</v>
      </c>
      <c r="DN556">
        <v>2</v>
      </c>
      <c r="DO556" t="b">
        <v>1</v>
      </c>
      <c r="DP556">
        <v>1694451156.5</v>
      </c>
      <c r="DQ556">
        <v>839.6314814814815</v>
      </c>
      <c r="DR556">
        <v>927.1379999999999</v>
      </c>
      <c r="DS556">
        <v>26.30076296296296</v>
      </c>
      <c r="DT556">
        <v>21.3141</v>
      </c>
      <c r="DU556">
        <v>872.8960370370371</v>
      </c>
      <c r="DV556">
        <v>30.19647407407408</v>
      </c>
      <c r="DW556">
        <v>500.0434074074074</v>
      </c>
      <c r="DX556">
        <v>84.35695555555557</v>
      </c>
      <c r="DY556">
        <v>0.1000469481481481</v>
      </c>
      <c r="DZ556">
        <v>31.43992962962963</v>
      </c>
      <c r="EA556">
        <v>31.82111111111111</v>
      </c>
      <c r="EB556">
        <v>999.9000000000001</v>
      </c>
      <c r="EC556">
        <v>0</v>
      </c>
      <c r="ED556">
        <v>0</v>
      </c>
      <c r="EE556">
        <v>10002.21851851852</v>
      </c>
      <c r="EF556">
        <v>0</v>
      </c>
      <c r="EG556">
        <v>1914.478888888889</v>
      </c>
      <c r="EH556">
        <v>-87.50657407407407</v>
      </c>
      <c r="EI556">
        <v>862.3114814814815</v>
      </c>
      <c r="EJ556">
        <v>947.3318518518519</v>
      </c>
      <c r="EK556">
        <v>4.986672592592591</v>
      </c>
      <c r="EL556">
        <v>927.1379999999999</v>
      </c>
      <c r="EM556">
        <v>21.3141</v>
      </c>
      <c r="EN556">
        <v>2.218652962962963</v>
      </c>
      <c r="EO556">
        <v>1.797992222222222</v>
      </c>
      <c r="EP556">
        <v>19.09762222222222</v>
      </c>
      <c r="EQ556">
        <v>15.7689962962963</v>
      </c>
      <c r="ER556">
        <v>2000.01037037037</v>
      </c>
      <c r="ES556">
        <v>0.9800068148148148</v>
      </c>
      <c r="ET556">
        <v>0.01999355185185185</v>
      </c>
      <c r="EU556">
        <v>0</v>
      </c>
      <c r="EV556">
        <v>710.6318518518519</v>
      </c>
      <c r="EW556">
        <v>5.00078</v>
      </c>
      <c r="EX556">
        <v>16470.50740740741</v>
      </c>
      <c r="EY556">
        <v>16379.75925925926</v>
      </c>
      <c r="EZ556">
        <v>50.15251851851852</v>
      </c>
      <c r="FA556">
        <v>51.69866666666665</v>
      </c>
      <c r="FB556">
        <v>50.56444444444443</v>
      </c>
      <c r="FC556">
        <v>50.87925925925925</v>
      </c>
      <c r="FD556">
        <v>50.54144444444444</v>
      </c>
      <c r="FE556">
        <v>1955.120370370371</v>
      </c>
      <c r="FF556">
        <v>39.89000000000001</v>
      </c>
      <c r="FG556">
        <v>0</v>
      </c>
      <c r="FH556">
        <v>1694451164.7</v>
      </c>
      <c r="FI556">
        <v>0</v>
      </c>
      <c r="FJ556">
        <v>710.5398800000002</v>
      </c>
      <c r="FK556">
        <v>-3.93207690498744</v>
      </c>
      <c r="FL556">
        <v>-59.72307701596973</v>
      </c>
      <c r="FM556">
        <v>16470.088</v>
      </c>
      <c r="FN556">
        <v>15</v>
      </c>
      <c r="FO556">
        <v>1694448160</v>
      </c>
      <c r="FP556" t="s">
        <v>1407</v>
      </c>
      <c r="FQ556">
        <v>1694448153.5</v>
      </c>
      <c r="FR556">
        <v>1694448160</v>
      </c>
      <c r="FS556">
        <v>7</v>
      </c>
      <c r="FT556">
        <v>0.018</v>
      </c>
      <c r="FU556">
        <v>0.03</v>
      </c>
      <c r="FV556">
        <v>-26.277</v>
      </c>
      <c r="FW556">
        <v>-3.759</v>
      </c>
      <c r="FX556">
        <v>420</v>
      </c>
      <c r="FY556">
        <v>21</v>
      </c>
      <c r="FZ556">
        <v>0.18</v>
      </c>
      <c r="GA556">
        <v>0.04</v>
      </c>
      <c r="GB556">
        <v>-87.36348048780486</v>
      </c>
      <c r="GC556">
        <v>-2.493033449477335</v>
      </c>
      <c r="GD556">
        <v>0.2549247887357314</v>
      </c>
      <c r="GE556">
        <v>0</v>
      </c>
      <c r="GF556">
        <v>5.064423414634146</v>
      </c>
      <c r="GG556">
        <v>-1.558347386759578</v>
      </c>
      <c r="GH556">
        <v>0.15376601685535</v>
      </c>
      <c r="GI556">
        <v>0</v>
      </c>
      <c r="GJ556">
        <v>0</v>
      </c>
      <c r="GK556">
        <v>2</v>
      </c>
      <c r="GL556" t="s">
        <v>771</v>
      </c>
      <c r="GM556">
        <v>3.10514</v>
      </c>
      <c r="GN556">
        <v>2.75806</v>
      </c>
      <c r="GO556">
        <v>0.136002</v>
      </c>
      <c r="GP556">
        <v>0.141262</v>
      </c>
      <c r="GQ556">
        <v>0.115673</v>
      </c>
      <c r="GR556">
        <v>0.09170159999999999</v>
      </c>
      <c r="GS556">
        <v>21718.9</v>
      </c>
      <c r="GT556">
        <v>20325.3</v>
      </c>
      <c r="GU556">
        <v>25723.2</v>
      </c>
      <c r="GV556">
        <v>24045.1</v>
      </c>
      <c r="GW556">
        <v>36585.6</v>
      </c>
      <c r="GX556">
        <v>32017.1</v>
      </c>
      <c r="GY556">
        <v>45020.9</v>
      </c>
      <c r="GZ556">
        <v>38122.7</v>
      </c>
      <c r="HA556">
        <v>1.73482</v>
      </c>
      <c r="HB556">
        <v>1.6013</v>
      </c>
      <c r="HC556">
        <v>-0.06238</v>
      </c>
      <c r="HD556">
        <v>0</v>
      </c>
      <c r="HE556">
        <v>32.8853</v>
      </c>
      <c r="HF556">
        <v>999.9</v>
      </c>
      <c r="HG556">
        <v>45.9</v>
      </c>
      <c r="HH556">
        <v>32.5</v>
      </c>
      <c r="HI556">
        <v>26.7259</v>
      </c>
      <c r="HJ556">
        <v>61.2753</v>
      </c>
      <c r="HK556">
        <v>23.6338</v>
      </c>
      <c r="HL556">
        <v>1</v>
      </c>
      <c r="HM556">
        <v>1.5173</v>
      </c>
      <c r="HN556">
        <v>9.28105</v>
      </c>
      <c r="HO556">
        <v>20.0672</v>
      </c>
      <c r="HP556">
        <v>5.20546</v>
      </c>
      <c r="HQ556">
        <v>11.9921</v>
      </c>
      <c r="HR556">
        <v>4.96015</v>
      </c>
      <c r="HS556">
        <v>3.27433</v>
      </c>
      <c r="HT556">
        <v>9999</v>
      </c>
      <c r="HU556">
        <v>9999</v>
      </c>
      <c r="HV556">
        <v>9999</v>
      </c>
      <c r="HW556">
        <v>165.2</v>
      </c>
      <c r="HX556">
        <v>1.86373</v>
      </c>
      <c r="HY556">
        <v>1.85978</v>
      </c>
      <c r="HZ556">
        <v>1.85806</v>
      </c>
      <c r="IA556">
        <v>1.85947</v>
      </c>
      <c r="IB556">
        <v>1.85959</v>
      </c>
      <c r="IC556">
        <v>1.85805</v>
      </c>
      <c r="ID556">
        <v>1.85715</v>
      </c>
      <c r="IE556">
        <v>1.85211</v>
      </c>
      <c r="IF556">
        <v>0</v>
      </c>
      <c r="IG556">
        <v>0</v>
      </c>
      <c r="IH556">
        <v>0</v>
      </c>
      <c r="II556">
        <v>0</v>
      </c>
      <c r="IJ556" t="s">
        <v>433</v>
      </c>
      <c r="IK556" t="s">
        <v>434</v>
      </c>
      <c r="IL556" t="s">
        <v>435</v>
      </c>
      <c r="IM556" t="s">
        <v>435</v>
      </c>
      <c r="IN556" t="s">
        <v>435</v>
      </c>
      <c r="IO556" t="s">
        <v>435</v>
      </c>
      <c r="IP556">
        <v>0</v>
      </c>
      <c r="IQ556">
        <v>100</v>
      </c>
      <c r="IR556">
        <v>100</v>
      </c>
      <c r="IS556">
        <v>-33.625</v>
      </c>
      <c r="IT556">
        <v>-3.8958</v>
      </c>
      <c r="IU556">
        <v>-16.5905</v>
      </c>
      <c r="IV556">
        <v>-0.025043</v>
      </c>
      <c r="IW556">
        <v>8.203140000000001E-06</v>
      </c>
      <c r="IX556">
        <v>-1.60171E-09</v>
      </c>
      <c r="IY556">
        <v>-3.895706883713562</v>
      </c>
      <c r="IZ556">
        <v>0</v>
      </c>
      <c r="JA556">
        <v>0</v>
      </c>
      <c r="JB556">
        <v>0</v>
      </c>
      <c r="JC556">
        <v>4</v>
      </c>
      <c r="JD556">
        <v>1967</v>
      </c>
      <c r="JE556">
        <v>1</v>
      </c>
      <c r="JF556">
        <v>28</v>
      </c>
      <c r="JG556">
        <v>50.2</v>
      </c>
      <c r="JH556">
        <v>50.1</v>
      </c>
      <c r="JI556">
        <v>2.30957</v>
      </c>
      <c r="JJ556">
        <v>2.62817</v>
      </c>
      <c r="JK556">
        <v>1.49658</v>
      </c>
      <c r="JL556">
        <v>2.39868</v>
      </c>
      <c r="JM556">
        <v>1.54907</v>
      </c>
      <c r="JN556">
        <v>2.41211</v>
      </c>
      <c r="JO556">
        <v>35.2209</v>
      </c>
      <c r="JP556">
        <v>13.8081</v>
      </c>
      <c r="JQ556">
        <v>18</v>
      </c>
      <c r="JR556">
        <v>499.764</v>
      </c>
      <c r="JS556">
        <v>422.178</v>
      </c>
      <c r="JT556">
        <v>25.6272</v>
      </c>
      <c r="JU556">
        <v>44.2816</v>
      </c>
      <c r="JV556">
        <v>30.0001</v>
      </c>
      <c r="JW556">
        <v>43.9116</v>
      </c>
      <c r="JX556">
        <v>43.729</v>
      </c>
      <c r="JY556">
        <v>46.4687</v>
      </c>
      <c r="JZ556">
        <v>0</v>
      </c>
      <c r="KA556">
        <v>45.6469</v>
      </c>
      <c r="KB556">
        <v>19.6244</v>
      </c>
      <c r="KC556">
        <v>976.1849999999999</v>
      </c>
      <c r="KD556">
        <v>24.8552</v>
      </c>
      <c r="KE556">
        <v>98.35299999999999</v>
      </c>
      <c r="KF556">
        <v>91.8623</v>
      </c>
    </row>
    <row r="557" spans="1:292">
      <c r="A557">
        <v>539</v>
      </c>
      <c r="B557">
        <v>1694451169</v>
      </c>
      <c r="C557">
        <v>17088.5</v>
      </c>
      <c r="D557" t="s">
        <v>1522</v>
      </c>
      <c r="E557" t="s">
        <v>1523</v>
      </c>
      <c r="F557">
        <v>5</v>
      </c>
      <c r="G557" t="s">
        <v>1406</v>
      </c>
      <c r="H557">
        <v>1694451161.214286</v>
      </c>
      <c r="I557">
        <f>(J557)/1000</f>
        <v>0</v>
      </c>
      <c r="J557">
        <f>IF(DO557, AM557, AG557)</f>
        <v>0</v>
      </c>
      <c r="K557">
        <f>IF(DO557, AH557, AF557)</f>
        <v>0</v>
      </c>
      <c r="L557">
        <f>DQ557 - IF(AT557&gt;1, K557*DK557*100.0/(AV557*EE557), 0)</f>
        <v>0</v>
      </c>
      <c r="M557">
        <f>((S557-I557/2)*L557-K557)/(S557+I557/2)</f>
        <v>0</v>
      </c>
      <c r="N557">
        <f>M557*(DX557+DY557)/1000.0</f>
        <v>0</v>
      </c>
      <c r="O557">
        <f>(DQ557 - IF(AT557&gt;1, K557*DK557*100.0/(AV557*EE557), 0))*(DX557+DY557)/1000.0</f>
        <v>0</v>
      </c>
      <c r="P557">
        <f>2.0/((1/R557-1/Q557)+SIGN(R557)*SQRT((1/R557-1/Q557)*(1/R557-1/Q557) + 4*DL557/((DL557+1)*(DL557+1))*(2*1/R557*1/Q557-1/Q557*1/Q557)))</f>
        <v>0</v>
      </c>
      <c r="Q557">
        <f>IF(LEFT(DM557,1)&lt;&gt;"0",IF(LEFT(DM557,1)="1",3.0,DN557),$D$5+$E$5*(EE557*DX557/($K$5*1000))+$F$5*(EE557*DX557/($K$5*1000))*MAX(MIN(DK557,$J$5),$I$5)*MAX(MIN(DK557,$J$5),$I$5)+$G$5*MAX(MIN(DK557,$J$5),$I$5)*(EE557*DX557/($K$5*1000))+$H$5*(EE557*DX557/($K$5*1000))*(EE557*DX557/($K$5*1000)))</f>
        <v>0</v>
      </c>
      <c r="R557">
        <f>I557*(1000-(1000*0.61365*exp(17.502*V557/(240.97+V557))/(DX557+DY557)+DS557)/2)/(1000*0.61365*exp(17.502*V557/(240.97+V557))/(DX557+DY557)-DS557)</f>
        <v>0</v>
      </c>
      <c r="S557">
        <f>1/((DL557+1)/(P557/1.6)+1/(Q557/1.37)) + DL557/((DL557+1)/(P557/1.6) + DL557/(Q557/1.37))</f>
        <v>0</v>
      </c>
      <c r="T557">
        <f>(DG557*DJ557)</f>
        <v>0</v>
      </c>
      <c r="U557">
        <f>(DZ557+(T557+2*0.95*5.67E-8*(((DZ557+$B$9)+273)^4-(DZ557+273)^4)-44100*I557)/(1.84*29.3*Q557+8*0.95*5.67E-8*(DZ557+273)^3))</f>
        <v>0</v>
      </c>
      <c r="V557">
        <f>($C$9*EA557+$D$9*EB557+$E$9*U557)</f>
        <v>0</v>
      </c>
      <c r="W557">
        <f>0.61365*exp(17.502*V557/(240.97+V557))</f>
        <v>0</v>
      </c>
      <c r="X557">
        <f>(Y557/Z557*100)</f>
        <v>0</v>
      </c>
      <c r="Y557">
        <f>DS557*(DX557+DY557)/1000</f>
        <v>0</v>
      </c>
      <c r="Z557">
        <f>0.61365*exp(17.502*DZ557/(240.97+DZ557))</f>
        <v>0</v>
      </c>
      <c r="AA557">
        <f>(W557-DS557*(DX557+DY557)/1000)</f>
        <v>0</v>
      </c>
      <c r="AB557">
        <f>(-I557*44100)</f>
        <v>0</v>
      </c>
      <c r="AC557">
        <f>2*29.3*Q557*0.92*(DZ557-V557)</f>
        <v>0</v>
      </c>
      <c r="AD557">
        <f>2*0.95*5.67E-8*(((DZ557+$B$9)+273)^4-(V557+273)^4)</f>
        <v>0</v>
      </c>
      <c r="AE557">
        <f>T557+AD557+AB557+AC557</f>
        <v>0</v>
      </c>
      <c r="AF557">
        <f>DW557*AT557*(DR557-DQ557*(1000-AT557*DT557)/(1000-AT557*DS557))/(100*DK557)</f>
        <v>0</v>
      </c>
      <c r="AG557">
        <f>1000*DW557*AT557*(DS557-DT557)/(100*DK557*(1000-AT557*DS557))</f>
        <v>0</v>
      </c>
      <c r="AH557">
        <f>(AI557 - AJ557 - DX557*1E3/(8.314*(DZ557+273.15)) * AL557/DW557 * AK557) * DW557/(100*DK557) * (1000 - DT557)/1000</f>
        <v>0</v>
      </c>
      <c r="AI557">
        <v>981.1084240114908</v>
      </c>
      <c r="AJ557">
        <v>903.2265393939391</v>
      </c>
      <c r="AK557">
        <v>3.411073753303596</v>
      </c>
      <c r="AL557">
        <v>66.03440278671772</v>
      </c>
      <c r="AM557">
        <f>(AO557 - AN557 + DX557*1E3/(8.314*(DZ557+273.15)) * AQ557/DW557 * AP557) * DW557/(100*DK557) * 1000/(1000 - AO557)</f>
        <v>0</v>
      </c>
      <c r="AN557">
        <v>21.64463751531078</v>
      </c>
      <c r="AO557">
        <v>26.44009878787878</v>
      </c>
      <c r="AP557">
        <v>0.0125918964487865</v>
      </c>
      <c r="AQ557">
        <v>102.5964003411266</v>
      </c>
      <c r="AR557">
        <v>0</v>
      </c>
      <c r="AS557">
        <v>0</v>
      </c>
      <c r="AT557">
        <f>IF(AR557*$H$15&gt;=AV557,1.0,(AV557/(AV557-AR557*$H$15)))</f>
        <v>0</v>
      </c>
      <c r="AU557">
        <f>(AT557-1)*100</f>
        <v>0</v>
      </c>
      <c r="AV557">
        <f>MAX(0,($B$15+$C$15*EE557)/(1+$D$15*EE557)*DX557/(DZ557+273)*$E$15)</f>
        <v>0</v>
      </c>
      <c r="AW557" t="s">
        <v>429</v>
      </c>
      <c r="AX557" t="s">
        <v>429</v>
      </c>
      <c r="AY557">
        <v>0</v>
      </c>
      <c r="AZ557">
        <v>0</v>
      </c>
      <c r="BA557">
        <f>1-AY557/AZ557</f>
        <v>0</v>
      </c>
      <c r="BB557">
        <v>0</v>
      </c>
      <c r="BC557" t="s">
        <v>429</v>
      </c>
      <c r="BD557" t="s">
        <v>429</v>
      </c>
      <c r="BE557">
        <v>0</v>
      </c>
      <c r="BF557">
        <v>0</v>
      </c>
      <c r="BG557">
        <f>1-BE557/BF557</f>
        <v>0</v>
      </c>
      <c r="BH557">
        <v>0.5</v>
      </c>
      <c r="BI557">
        <f>DH557</f>
        <v>0</v>
      </c>
      <c r="BJ557">
        <f>K557</f>
        <v>0</v>
      </c>
      <c r="BK557">
        <f>BG557*BH557*BI557</f>
        <v>0</v>
      </c>
      <c r="BL557">
        <f>(BJ557-BB557)/BI557</f>
        <v>0</v>
      </c>
      <c r="BM557">
        <f>(AZ557-BF557)/BF557</f>
        <v>0</v>
      </c>
      <c r="BN557">
        <f>AY557/(BA557+AY557/BF557)</f>
        <v>0</v>
      </c>
      <c r="BO557" t="s">
        <v>429</v>
      </c>
      <c r="BP557">
        <v>0</v>
      </c>
      <c r="BQ557">
        <f>IF(BP557&lt;&gt;0, BP557, BN557)</f>
        <v>0</v>
      </c>
      <c r="BR557">
        <f>1-BQ557/BF557</f>
        <v>0</v>
      </c>
      <c r="BS557">
        <f>(BF557-BE557)/(BF557-BQ557)</f>
        <v>0</v>
      </c>
      <c r="BT557">
        <f>(AZ557-BF557)/(AZ557-BQ557)</f>
        <v>0</v>
      </c>
      <c r="BU557">
        <f>(BF557-BE557)/(BF557-AY557)</f>
        <v>0</v>
      </c>
      <c r="BV557">
        <f>(AZ557-BF557)/(AZ557-AY557)</f>
        <v>0</v>
      </c>
      <c r="BW557">
        <f>(BS557*BQ557/BE557)</f>
        <v>0</v>
      </c>
      <c r="BX557">
        <f>(1-BW557)</f>
        <v>0</v>
      </c>
      <c r="DG557">
        <f>$B$13*EF557+$C$13*EG557+$F$13*ER557*(1-EU557)</f>
        <v>0</v>
      </c>
      <c r="DH557">
        <f>DG557*DI557</f>
        <v>0</v>
      </c>
      <c r="DI557">
        <f>($B$13*$D$11+$C$13*$D$11+$F$13*((FE557+EW557)/MAX(FE557+EW557+FF557, 0.1)*$I$11+FF557/MAX(FE557+EW557+FF557, 0.1)*$J$11))/($B$13+$C$13+$F$13)</f>
        <v>0</v>
      </c>
      <c r="DJ557">
        <f>($B$13*$K$11+$C$13*$K$11+$F$13*((FE557+EW557)/MAX(FE557+EW557+FF557, 0.1)*$P$11+FF557/MAX(FE557+EW557+FF557, 0.1)*$Q$11))/($B$13+$C$13+$F$13)</f>
        <v>0</v>
      </c>
      <c r="DK557">
        <v>4.8</v>
      </c>
      <c r="DL557">
        <v>0.5</v>
      </c>
      <c r="DM557" t="s">
        <v>430</v>
      </c>
      <c r="DN557">
        <v>2</v>
      </c>
      <c r="DO557" t="b">
        <v>1</v>
      </c>
      <c r="DP557">
        <v>1694451161.214286</v>
      </c>
      <c r="DQ557">
        <v>855.254107142857</v>
      </c>
      <c r="DR557">
        <v>942.9218571428572</v>
      </c>
      <c r="DS557">
        <v>26.35058214285715</v>
      </c>
      <c r="DT557">
        <v>21.47590357142857</v>
      </c>
      <c r="DU557">
        <v>888.7455</v>
      </c>
      <c r="DV557">
        <v>30.24629642857143</v>
      </c>
      <c r="DW557">
        <v>500.0242857142857</v>
      </c>
      <c r="DX557">
        <v>84.35680000000001</v>
      </c>
      <c r="DY557">
        <v>0.1000084892857143</v>
      </c>
      <c r="DZ557">
        <v>31.45629642857143</v>
      </c>
      <c r="EA557">
        <v>31.85587142857143</v>
      </c>
      <c r="EB557">
        <v>999.9000000000002</v>
      </c>
      <c r="EC557">
        <v>0</v>
      </c>
      <c r="ED557">
        <v>0</v>
      </c>
      <c r="EE557">
        <v>10000.91285714286</v>
      </c>
      <c r="EF557">
        <v>0</v>
      </c>
      <c r="EG557">
        <v>1916.521428571429</v>
      </c>
      <c r="EH557">
        <v>-87.66785357142855</v>
      </c>
      <c r="EI557">
        <v>878.4011785714285</v>
      </c>
      <c r="EJ557">
        <v>963.619</v>
      </c>
      <c r="EK557">
        <v>4.874693928571427</v>
      </c>
      <c r="EL557">
        <v>942.9218571428572</v>
      </c>
      <c r="EM557">
        <v>21.47590357142857</v>
      </c>
      <c r="EN557">
        <v>2.222851785714286</v>
      </c>
      <c r="EO557">
        <v>1.8116375</v>
      </c>
      <c r="EP557">
        <v>19.12793571428571</v>
      </c>
      <c r="EQ557">
        <v>15.88719642857143</v>
      </c>
      <c r="ER557">
        <v>2000.012142857142</v>
      </c>
      <c r="ES557">
        <v>0.9800068571428572</v>
      </c>
      <c r="ET557">
        <v>0.01999351428571429</v>
      </c>
      <c r="EU557">
        <v>0</v>
      </c>
      <c r="EV557">
        <v>710.2713571428574</v>
      </c>
      <c r="EW557">
        <v>5.00078</v>
      </c>
      <c r="EX557">
        <v>16465.92142857143</v>
      </c>
      <c r="EY557">
        <v>16379.76428571429</v>
      </c>
      <c r="EZ557">
        <v>50.15821428571428</v>
      </c>
      <c r="FA557">
        <v>51.70724999999999</v>
      </c>
      <c r="FB557">
        <v>50.56889285714284</v>
      </c>
      <c r="FC557">
        <v>50.8835357142857</v>
      </c>
      <c r="FD557">
        <v>50.52439285714286</v>
      </c>
      <c r="FE557">
        <v>1955.122142857143</v>
      </c>
      <c r="FF557">
        <v>39.89000000000001</v>
      </c>
      <c r="FG557">
        <v>0</v>
      </c>
      <c r="FH557">
        <v>1694451169.5</v>
      </c>
      <c r="FI557">
        <v>0</v>
      </c>
      <c r="FJ557">
        <v>710.2094000000001</v>
      </c>
      <c r="FK557">
        <v>-4.655153816099669</v>
      </c>
      <c r="FL557">
        <v>-66.34615382748915</v>
      </c>
      <c r="FM557">
        <v>16465.544</v>
      </c>
      <c r="FN557">
        <v>15</v>
      </c>
      <c r="FO557">
        <v>1694448160</v>
      </c>
      <c r="FP557" t="s">
        <v>1407</v>
      </c>
      <c r="FQ557">
        <v>1694448153.5</v>
      </c>
      <c r="FR557">
        <v>1694448160</v>
      </c>
      <c r="FS557">
        <v>7</v>
      </c>
      <c r="FT557">
        <v>0.018</v>
      </c>
      <c r="FU557">
        <v>0.03</v>
      </c>
      <c r="FV557">
        <v>-26.277</v>
      </c>
      <c r="FW557">
        <v>-3.759</v>
      </c>
      <c r="FX557">
        <v>420</v>
      </c>
      <c r="FY557">
        <v>21</v>
      </c>
      <c r="FZ557">
        <v>0.18</v>
      </c>
      <c r="GA557">
        <v>0.04</v>
      </c>
      <c r="GB557">
        <v>-87.5302756097561</v>
      </c>
      <c r="GC557">
        <v>-2.242524041811951</v>
      </c>
      <c r="GD557">
        <v>0.2298754145931756</v>
      </c>
      <c r="GE557">
        <v>0</v>
      </c>
      <c r="GF557">
        <v>4.966145609756098</v>
      </c>
      <c r="GG557">
        <v>-1.476335958188152</v>
      </c>
      <c r="GH557">
        <v>0.1459435356074527</v>
      </c>
      <c r="GI557">
        <v>0</v>
      </c>
      <c r="GJ557">
        <v>0</v>
      </c>
      <c r="GK557">
        <v>2</v>
      </c>
      <c r="GL557" t="s">
        <v>771</v>
      </c>
      <c r="GM557">
        <v>3.10518</v>
      </c>
      <c r="GN557">
        <v>2.75784</v>
      </c>
      <c r="GO557">
        <v>0.137669</v>
      </c>
      <c r="GP557">
        <v>0.14288</v>
      </c>
      <c r="GQ557">
        <v>0.115835</v>
      </c>
      <c r="GR557">
        <v>0.0922419</v>
      </c>
      <c r="GS557">
        <v>21676.9</v>
      </c>
      <c r="GT557">
        <v>20286.9</v>
      </c>
      <c r="GU557">
        <v>25723.2</v>
      </c>
      <c r="GV557">
        <v>24045.1</v>
      </c>
      <c r="GW557">
        <v>36579.2</v>
      </c>
      <c r="GX557">
        <v>31998.4</v>
      </c>
      <c r="GY557">
        <v>45020.9</v>
      </c>
      <c r="GZ557">
        <v>38122.6</v>
      </c>
      <c r="HA557">
        <v>1.7348</v>
      </c>
      <c r="HB557">
        <v>1.6016</v>
      </c>
      <c r="HC557">
        <v>-0.0612065</v>
      </c>
      <c r="HD557">
        <v>0</v>
      </c>
      <c r="HE557">
        <v>32.9099</v>
      </c>
      <c r="HF557">
        <v>999.9</v>
      </c>
      <c r="HG557">
        <v>46.1</v>
      </c>
      <c r="HH557">
        <v>32.5</v>
      </c>
      <c r="HI557">
        <v>26.8433</v>
      </c>
      <c r="HJ557">
        <v>61.2553</v>
      </c>
      <c r="HK557">
        <v>23.6098</v>
      </c>
      <c r="HL557">
        <v>1</v>
      </c>
      <c r="HM557">
        <v>1.51788</v>
      </c>
      <c r="HN557">
        <v>9.28105</v>
      </c>
      <c r="HO557">
        <v>20.0667</v>
      </c>
      <c r="HP557">
        <v>5.20396</v>
      </c>
      <c r="HQ557">
        <v>11.992</v>
      </c>
      <c r="HR557">
        <v>4.95935</v>
      </c>
      <c r="HS557">
        <v>3.27413</v>
      </c>
      <c r="HT557">
        <v>9999</v>
      </c>
      <c r="HU557">
        <v>9999</v>
      </c>
      <c r="HV557">
        <v>9999</v>
      </c>
      <c r="HW557">
        <v>165.2</v>
      </c>
      <c r="HX557">
        <v>1.86374</v>
      </c>
      <c r="HY557">
        <v>1.85981</v>
      </c>
      <c r="HZ557">
        <v>1.85806</v>
      </c>
      <c r="IA557">
        <v>1.85947</v>
      </c>
      <c r="IB557">
        <v>1.85959</v>
      </c>
      <c r="IC557">
        <v>1.85806</v>
      </c>
      <c r="ID557">
        <v>1.85715</v>
      </c>
      <c r="IE557">
        <v>1.85211</v>
      </c>
      <c r="IF557">
        <v>0</v>
      </c>
      <c r="IG557">
        <v>0</v>
      </c>
      <c r="IH557">
        <v>0</v>
      </c>
      <c r="II557">
        <v>0</v>
      </c>
      <c r="IJ557" t="s">
        <v>433</v>
      </c>
      <c r="IK557" t="s">
        <v>434</v>
      </c>
      <c r="IL557" t="s">
        <v>435</v>
      </c>
      <c r="IM557" t="s">
        <v>435</v>
      </c>
      <c r="IN557" t="s">
        <v>435</v>
      </c>
      <c r="IO557" t="s">
        <v>435</v>
      </c>
      <c r="IP557">
        <v>0</v>
      </c>
      <c r="IQ557">
        <v>100</v>
      </c>
      <c r="IR557">
        <v>100</v>
      </c>
      <c r="IS557">
        <v>-33.862</v>
      </c>
      <c r="IT557">
        <v>-3.8958</v>
      </c>
      <c r="IU557">
        <v>-16.5905</v>
      </c>
      <c r="IV557">
        <v>-0.025043</v>
      </c>
      <c r="IW557">
        <v>8.203140000000001E-06</v>
      </c>
      <c r="IX557">
        <v>-1.60171E-09</v>
      </c>
      <c r="IY557">
        <v>-3.895706883713562</v>
      </c>
      <c r="IZ557">
        <v>0</v>
      </c>
      <c r="JA557">
        <v>0</v>
      </c>
      <c r="JB557">
        <v>0</v>
      </c>
      <c r="JC557">
        <v>4</v>
      </c>
      <c r="JD557">
        <v>1967</v>
      </c>
      <c r="JE557">
        <v>1</v>
      </c>
      <c r="JF557">
        <v>28</v>
      </c>
      <c r="JG557">
        <v>50.3</v>
      </c>
      <c r="JH557">
        <v>50.1</v>
      </c>
      <c r="JI557">
        <v>2.34375</v>
      </c>
      <c r="JJ557">
        <v>2.63184</v>
      </c>
      <c r="JK557">
        <v>1.49658</v>
      </c>
      <c r="JL557">
        <v>2.39868</v>
      </c>
      <c r="JM557">
        <v>1.54907</v>
      </c>
      <c r="JN557">
        <v>2.45361</v>
      </c>
      <c r="JO557">
        <v>35.2209</v>
      </c>
      <c r="JP557">
        <v>13.8081</v>
      </c>
      <c r="JQ557">
        <v>18</v>
      </c>
      <c r="JR557">
        <v>499.776</v>
      </c>
      <c r="JS557">
        <v>422.391</v>
      </c>
      <c r="JT557">
        <v>25.6398</v>
      </c>
      <c r="JU557">
        <v>44.2863</v>
      </c>
      <c r="JV557">
        <v>30.0001</v>
      </c>
      <c r="JW557">
        <v>43.9162</v>
      </c>
      <c r="JX557">
        <v>43.7331</v>
      </c>
      <c r="JY557">
        <v>47.0724</v>
      </c>
      <c r="JZ557">
        <v>0</v>
      </c>
      <c r="KA557">
        <v>46.8752</v>
      </c>
      <c r="KB557">
        <v>19.6644</v>
      </c>
      <c r="KC557">
        <v>989.5549999999999</v>
      </c>
      <c r="KD557">
        <v>25.219</v>
      </c>
      <c r="KE557">
        <v>98.35290000000001</v>
      </c>
      <c r="KF557">
        <v>91.8622</v>
      </c>
    </row>
    <row r="558" spans="1:292">
      <c r="A558">
        <v>540</v>
      </c>
      <c r="B558">
        <v>1694451174</v>
      </c>
      <c r="C558">
        <v>17093.5</v>
      </c>
      <c r="D558" t="s">
        <v>1524</v>
      </c>
      <c r="E558" t="s">
        <v>1525</v>
      </c>
      <c r="F558">
        <v>5</v>
      </c>
      <c r="G558" t="s">
        <v>1406</v>
      </c>
      <c r="H558">
        <v>1694451166.5</v>
      </c>
      <c r="I558">
        <f>(J558)/1000</f>
        <v>0</v>
      </c>
      <c r="J558">
        <f>IF(DO558, AM558, AG558)</f>
        <v>0</v>
      </c>
      <c r="K558">
        <f>IF(DO558, AH558, AF558)</f>
        <v>0</v>
      </c>
      <c r="L558">
        <f>DQ558 - IF(AT558&gt;1, K558*DK558*100.0/(AV558*EE558), 0)</f>
        <v>0</v>
      </c>
      <c r="M558">
        <f>((S558-I558/2)*L558-K558)/(S558+I558/2)</f>
        <v>0</v>
      </c>
      <c r="N558">
        <f>M558*(DX558+DY558)/1000.0</f>
        <v>0</v>
      </c>
      <c r="O558">
        <f>(DQ558 - IF(AT558&gt;1, K558*DK558*100.0/(AV558*EE558), 0))*(DX558+DY558)/1000.0</f>
        <v>0</v>
      </c>
      <c r="P558">
        <f>2.0/((1/R558-1/Q558)+SIGN(R558)*SQRT((1/R558-1/Q558)*(1/R558-1/Q558) + 4*DL558/((DL558+1)*(DL558+1))*(2*1/R558*1/Q558-1/Q558*1/Q558)))</f>
        <v>0</v>
      </c>
      <c r="Q558">
        <f>IF(LEFT(DM558,1)&lt;&gt;"0",IF(LEFT(DM558,1)="1",3.0,DN558),$D$5+$E$5*(EE558*DX558/($K$5*1000))+$F$5*(EE558*DX558/($K$5*1000))*MAX(MIN(DK558,$J$5),$I$5)*MAX(MIN(DK558,$J$5),$I$5)+$G$5*MAX(MIN(DK558,$J$5),$I$5)*(EE558*DX558/($K$5*1000))+$H$5*(EE558*DX558/($K$5*1000))*(EE558*DX558/($K$5*1000)))</f>
        <v>0</v>
      </c>
      <c r="R558">
        <f>I558*(1000-(1000*0.61365*exp(17.502*V558/(240.97+V558))/(DX558+DY558)+DS558)/2)/(1000*0.61365*exp(17.502*V558/(240.97+V558))/(DX558+DY558)-DS558)</f>
        <v>0</v>
      </c>
      <c r="S558">
        <f>1/((DL558+1)/(P558/1.6)+1/(Q558/1.37)) + DL558/((DL558+1)/(P558/1.6) + DL558/(Q558/1.37))</f>
        <v>0</v>
      </c>
      <c r="T558">
        <f>(DG558*DJ558)</f>
        <v>0</v>
      </c>
      <c r="U558">
        <f>(DZ558+(T558+2*0.95*5.67E-8*(((DZ558+$B$9)+273)^4-(DZ558+273)^4)-44100*I558)/(1.84*29.3*Q558+8*0.95*5.67E-8*(DZ558+273)^3))</f>
        <v>0</v>
      </c>
      <c r="V558">
        <f>($C$9*EA558+$D$9*EB558+$E$9*U558)</f>
        <v>0</v>
      </c>
      <c r="W558">
        <f>0.61365*exp(17.502*V558/(240.97+V558))</f>
        <v>0</v>
      </c>
      <c r="X558">
        <f>(Y558/Z558*100)</f>
        <v>0</v>
      </c>
      <c r="Y558">
        <f>DS558*(DX558+DY558)/1000</f>
        <v>0</v>
      </c>
      <c r="Z558">
        <f>0.61365*exp(17.502*DZ558/(240.97+DZ558))</f>
        <v>0</v>
      </c>
      <c r="AA558">
        <f>(W558-DS558*(DX558+DY558)/1000)</f>
        <v>0</v>
      </c>
      <c r="AB558">
        <f>(-I558*44100)</f>
        <v>0</v>
      </c>
      <c r="AC558">
        <f>2*29.3*Q558*0.92*(DZ558-V558)</f>
        <v>0</v>
      </c>
      <c r="AD558">
        <f>2*0.95*5.67E-8*(((DZ558+$B$9)+273)^4-(V558+273)^4)</f>
        <v>0</v>
      </c>
      <c r="AE558">
        <f>T558+AD558+AB558+AC558</f>
        <v>0</v>
      </c>
      <c r="AF558">
        <f>DW558*AT558*(DR558-DQ558*(1000-AT558*DT558)/(1000-AT558*DS558))/(100*DK558)</f>
        <v>0</v>
      </c>
      <c r="AG558">
        <f>1000*DW558*AT558*(DS558-DT558)/(100*DK558*(1000-AT558*DS558))</f>
        <v>0</v>
      </c>
      <c r="AH558">
        <f>(AI558 - AJ558 - DX558*1E3/(8.314*(DZ558+273.15)) * AL558/DW558 * AK558) * DW558/(100*DK558) * (1000 - DT558)/1000</f>
        <v>0</v>
      </c>
      <c r="AI558">
        <v>998.3369289831911</v>
      </c>
      <c r="AJ558">
        <v>920.2671454545452</v>
      </c>
      <c r="AK558">
        <v>3.398449935308056</v>
      </c>
      <c r="AL558">
        <v>66.03440278671772</v>
      </c>
      <c r="AM558">
        <f>(AO558 - AN558 + DX558*1E3/(8.314*(DZ558+273.15)) * AQ558/DW558 * AP558) * DW558/(100*DK558) * 1000/(1000 - AO558)</f>
        <v>0</v>
      </c>
      <c r="AN558">
        <v>21.85625147287816</v>
      </c>
      <c r="AO558">
        <v>26.51942606060605</v>
      </c>
      <c r="AP558">
        <v>0.01462278165706504</v>
      </c>
      <c r="AQ558">
        <v>102.5964003411266</v>
      </c>
      <c r="AR558">
        <v>0</v>
      </c>
      <c r="AS558">
        <v>0</v>
      </c>
      <c r="AT558">
        <f>IF(AR558*$H$15&gt;=AV558,1.0,(AV558/(AV558-AR558*$H$15)))</f>
        <v>0</v>
      </c>
      <c r="AU558">
        <f>(AT558-1)*100</f>
        <v>0</v>
      </c>
      <c r="AV558">
        <f>MAX(0,($B$15+$C$15*EE558)/(1+$D$15*EE558)*DX558/(DZ558+273)*$E$15)</f>
        <v>0</v>
      </c>
      <c r="AW558" t="s">
        <v>429</v>
      </c>
      <c r="AX558" t="s">
        <v>429</v>
      </c>
      <c r="AY558">
        <v>0</v>
      </c>
      <c r="AZ558">
        <v>0</v>
      </c>
      <c r="BA558">
        <f>1-AY558/AZ558</f>
        <v>0</v>
      </c>
      <c r="BB558">
        <v>0</v>
      </c>
      <c r="BC558" t="s">
        <v>429</v>
      </c>
      <c r="BD558" t="s">
        <v>429</v>
      </c>
      <c r="BE558">
        <v>0</v>
      </c>
      <c r="BF558">
        <v>0</v>
      </c>
      <c r="BG558">
        <f>1-BE558/BF558</f>
        <v>0</v>
      </c>
      <c r="BH558">
        <v>0.5</v>
      </c>
      <c r="BI558">
        <f>DH558</f>
        <v>0</v>
      </c>
      <c r="BJ558">
        <f>K558</f>
        <v>0</v>
      </c>
      <c r="BK558">
        <f>BG558*BH558*BI558</f>
        <v>0</v>
      </c>
      <c r="BL558">
        <f>(BJ558-BB558)/BI558</f>
        <v>0</v>
      </c>
      <c r="BM558">
        <f>(AZ558-BF558)/BF558</f>
        <v>0</v>
      </c>
      <c r="BN558">
        <f>AY558/(BA558+AY558/BF558)</f>
        <v>0</v>
      </c>
      <c r="BO558" t="s">
        <v>429</v>
      </c>
      <c r="BP558">
        <v>0</v>
      </c>
      <c r="BQ558">
        <f>IF(BP558&lt;&gt;0, BP558, BN558)</f>
        <v>0</v>
      </c>
      <c r="BR558">
        <f>1-BQ558/BF558</f>
        <v>0</v>
      </c>
      <c r="BS558">
        <f>(BF558-BE558)/(BF558-BQ558)</f>
        <v>0</v>
      </c>
      <c r="BT558">
        <f>(AZ558-BF558)/(AZ558-BQ558)</f>
        <v>0</v>
      </c>
      <c r="BU558">
        <f>(BF558-BE558)/(BF558-AY558)</f>
        <v>0</v>
      </c>
      <c r="BV558">
        <f>(AZ558-BF558)/(AZ558-AY558)</f>
        <v>0</v>
      </c>
      <c r="BW558">
        <f>(BS558*BQ558/BE558)</f>
        <v>0</v>
      </c>
      <c r="BX558">
        <f>(1-BW558)</f>
        <v>0</v>
      </c>
      <c r="DG558">
        <f>$B$13*EF558+$C$13*EG558+$F$13*ER558*(1-EU558)</f>
        <v>0</v>
      </c>
      <c r="DH558">
        <f>DG558*DI558</f>
        <v>0</v>
      </c>
      <c r="DI558">
        <f>($B$13*$D$11+$C$13*$D$11+$F$13*((FE558+EW558)/MAX(FE558+EW558+FF558, 0.1)*$I$11+FF558/MAX(FE558+EW558+FF558, 0.1)*$J$11))/($B$13+$C$13+$F$13)</f>
        <v>0</v>
      </c>
      <c r="DJ558">
        <f>($B$13*$K$11+$C$13*$K$11+$F$13*((FE558+EW558)/MAX(FE558+EW558+FF558, 0.1)*$P$11+FF558/MAX(FE558+EW558+FF558, 0.1)*$Q$11))/($B$13+$C$13+$F$13)</f>
        <v>0</v>
      </c>
      <c r="DK558">
        <v>4.8</v>
      </c>
      <c r="DL558">
        <v>0.5</v>
      </c>
      <c r="DM558" t="s">
        <v>430</v>
      </c>
      <c r="DN558">
        <v>2</v>
      </c>
      <c r="DO558" t="b">
        <v>1</v>
      </c>
      <c r="DP558">
        <v>1694451166.5</v>
      </c>
      <c r="DQ558">
        <v>872.7395185185184</v>
      </c>
      <c r="DR558">
        <v>960.5986296296295</v>
      </c>
      <c r="DS558">
        <v>26.41719629629629</v>
      </c>
      <c r="DT558">
        <v>21.67248888888889</v>
      </c>
      <c r="DU558">
        <v>906.4827037037038</v>
      </c>
      <c r="DV558">
        <v>30.31290370370371</v>
      </c>
      <c r="DW558">
        <v>500.0182592592593</v>
      </c>
      <c r="DX558">
        <v>84.35701111111111</v>
      </c>
      <c r="DY558">
        <v>0.1000075888888889</v>
      </c>
      <c r="DZ558">
        <v>31.47231851851852</v>
      </c>
      <c r="EA558">
        <v>31.89411481481481</v>
      </c>
      <c r="EB558">
        <v>999.9000000000001</v>
      </c>
      <c r="EC558">
        <v>0</v>
      </c>
      <c r="ED558">
        <v>0</v>
      </c>
      <c r="EE558">
        <v>9997.893333333333</v>
      </c>
      <c r="EF558">
        <v>0</v>
      </c>
      <c r="EG558">
        <v>1918.93037037037</v>
      </c>
      <c r="EH558">
        <v>-87.85914444444444</v>
      </c>
      <c r="EI558">
        <v>896.4212592592594</v>
      </c>
      <c r="EJ558">
        <v>981.8808148148148</v>
      </c>
      <c r="EK558">
        <v>4.744714814814815</v>
      </c>
      <c r="EL558">
        <v>960.5986296296295</v>
      </c>
      <c r="EM558">
        <v>21.67248888888889</v>
      </c>
      <c r="EN558">
        <v>2.228475925925926</v>
      </c>
      <c r="EO558">
        <v>1.828225555555556</v>
      </c>
      <c r="EP558">
        <v>19.16847407407408</v>
      </c>
      <c r="EQ558">
        <v>16.02987037037037</v>
      </c>
      <c r="ER558">
        <v>2000.008518518518</v>
      </c>
      <c r="ES558">
        <v>0.980006851851852</v>
      </c>
      <c r="ET558">
        <v>0.01999354814814815</v>
      </c>
      <c r="EU558">
        <v>0</v>
      </c>
      <c r="EV558">
        <v>709.8510740740741</v>
      </c>
      <c r="EW558">
        <v>5.00078</v>
      </c>
      <c r="EX558">
        <v>16461.07777777777</v>
      </c>
      <c r="EY558">
        <v>16379.73333333334</v>
      </c>
      <c r="EZ558">
        <v>50.1594074074074</v>
      </c>
      <c r="FA558">
        <v>51.70566666666667</v>
      </c>
      <c r="FB558">
        <v>50.58303703703704</v>
      </c>
      <c r="FC558">
        <v>50.87696296296295</v>
      </c>
      <c r="FD558">
        <v>50.52074074074074</v>
      </c>
      <c r="FE558">
        <v>1955.118518518518</v>
      </c>
      <c r="FF558">
        <v>39.89000000000001</v>
      </c>
      <c r="FG558">
        <v>0</v>
      </c>
      <c r="FH558">
        <v>1694451174.9</v>
      </c>
      <c r="FI558">
        <v>0</v>
      </c>
      <c r="FJ558">
        <v>709.8139230769232</v>
      </c>
      <c r="FK558">
        <v>-4.28382904215171</v>
      </c>
      <c r="FL558">
        <v>-43.33675210465567</v>
      </c>
      <c r="FM558">
        <v>16461.04615384615</v>
      </c>
      <c r="FN558">
        <v>15</v>
      </c>
      <c r="FO558">
        <v>1694448160</v>
      </c>
      <c r="FP558" t="s">
        <v>1407</v>
      </c>
      <c r="FQ558">
        <v>1694448153.5</v>
      </c>
      <c r="FR558">
        <v>1694448160</v>
      </c>
      <c r="FS558">
        <v>7</v>
      </c>
      <c r="FT558">
        <v>0.018</v>
      </c>
      <c r="FU558">
        <v>0.03</v>
      </c>
      <c r="FV558">
        <v>-26.277</v>
      </c>
      <c r="FW558">
        <v>-3.759</v>
      </c>
      <c r="FX558">
        <v>420</v>
      </c>
      <c r="FY558">
        <v>21</v>
      </c>
      <c r="FZ558">
        <v>0.18</v>
      </c>
      <c r="GA558">
        <v>0.04</v>
      </c>
      <c r="GB558">
        <v>-87.74295853658536</v>
      </c>
      <c r="GC558">
        <v>-2.211564459930411</v>
      </c>
      <c r="GD558">
        <v>0.2243822706960965</v>
      </c>
      <c r="GE558">
        <v>0</v>
      </c>
      <c r="GF558">
        <v>4.818081707317073</v>
      </c>
      <c r="GG558">
        <v>-1.450568153310102</v>
      </c>
      <c r="GH558">
        <v>0.1434050592858997</v>
      </c>
      <c r="GI558">
        <v>0</v>
      </c>
      <c r="GJ558">
        <v>0</v>
      </c>
      <c r="GK558">
        <v>2</v>
      </c>
      <c r="GL558" t="s">
        <v>771</v>
      </c>
      <c r="GM558">
        <v>3.1052</v>
      </c>
      <c r="GN558">
        <v>2.75821</v>
      </c>
      <c r="GO558">
        <v>0.139317</v>
      </c>
      <c r="GP558">
        <v>0.14448</v>
      </c>
      <c r="GQ558">
        <v>0.116047</v>
      </c>
      <c r="GR558">
        <v>0.0928464</v>
      </c>
      <c r="GS558">
        <v>21635.5</v>
      </c>
      <c r="GT558">
        <v>20249.1</v>
      </c>
      <c r="GU558">
        <v>25723.3</v>
      </c>
      <c r="GV558">
        <v>24045.2</v>
      </c>
      <c r="GW558">
        <v>36571.1</v>
      </c>
      <c r="GX558">
        <v>31977.9</v>
      </c>
      <c r="GY558">
        <v>45021.1</v>
      </c>
      <c r="GZ558">
        <v>38123</v>
      </c>
      <c r="HA558">
        <v>1.7347</v>
      </c>
      <c r="HB558">
        <v>1.6018</v>
      </c>
      <c r="HC558">
        <v>-0.0607818</v>
      </c>
      <c r="HD558">
        <v>0</v>
      </c>
      <c r="HE558">
        <v>32.9311</v>
      </c>
      <c r="HF558">
        <v>999.9</v>
      </c>
      <c r="HG558">
        <v>46.3</v>
      </c>
      <c r="HH558">
        <v>32.5</v>
      </c>
      <c r="HI558">
        <v>26.9603</v>
      </c>
      <c r="HJ558">
        <v>61.5653</v>
      </c>
      <c r="HK558">
        <v>23.4415</v>
      </c>
      <c r="HL558">
        <v>1</v>
      </c>
      <c r="HM558">
        <v>1.51765</v>
      </c>
      <c r="HN558">
        <v>9.28105</v>
      </c>
      <c r="HO558">
        <v>20.0673</v>
      </c>
      <c r="HP558">
        <v>5.20561</v>
      </c>
      <c r="HQ558">
        <v>11.9921</v>
      </c>
      <c r="HR558">
        <v>4.9597</v>
      </c>
      <c r="HS558">
        <v>3.27438</v>
      </c>
      <c r="HT558">
        <v>9999</v>
      </c>
      <c r="HU558">
        <v>9999</v>
      </c>
      <c r="HV558">
        <v>9999</v>
      </c>
      <c r="HW558">
        <v>165.2</v>
      </c>
      <c r="HX558">
        <v>1.86373</v>
      </c>
      <c r="HY558">
        <v>1.85976</v>
      </c>
      <c r="HZ558">
        <v>1.85807</v>
      </c>
      <c r="IA558">
        <v>1.85946</v>
      </c>
      <c r="IB558">
        <v>1.85959</v>
      </c>
      <c r="IC558">
        <v>1.85806</v>
      </c>
      <c r="ID558">
        <v>1.85715</v>
      </c>
      <c r="IE558">
        <v>1.85211</v>
      </c>
      <c r="IF558">
        <v>0</v>
      </c>
      <c r="IG558">
        <v>0</v>
      </c>
      <c r="IH558">
        <v>0</v>
      </c>
      <c r="II558">
        <v>0</v>
      </c>
      <c r="IJ558" t="s">
        <v>433</v>
      </c>
      <c r="IK558" t="s">
        <v>434</v>
      </c>
      <c r="IL558" t="s">
        <v>435</v>
      </c>
      <c r="IM558" t="s">
        <v>435</v>
      </c>
      <c r="IN558" t="s">
        <v>435</v>
      </c>
      <c r="IO558" t="s">
        <v>435</v>
      </c>
      <c r="IP558">
        <v>0</v>
      </c>
      <c r="IQ558">
        <v>100</v>
      </c>
      <c r="IR558">
        <v>100</v>
      </c>
      <c r="IS558">
        <v>-34.097</v>
      </c>
      <c r="IT558">
        <v>-3.8957</v>
      </c>
      <c r="IU558">
        <v>-16.5905</v>
      </c>
      <c r="IV558">
        <v>-0.025043</v>
      </c>
      <c r="IW558">
        <v>8.203140000000001E-06</v>
      </c>
      <c r="IX558">
        <v>-1.60171E-09</v>
      </c>
      <c r="IY558">
        <v>-3.895706883713562</v>
      </c>
      <c r="IZ558">
        <v>0</v>
      </c>
      <c r="JA558">
        <v>0</v>
      </c>
      <c r="JB558">
        <v>0</v>
      </c>
      <c r="JC558">
        <v>4</v>
      </c>
      <c r="JD558">
        <v>1967</v>
      </c>
      <c r="JE558">
        <v>1</v>
      </c>
      <c r="JF558">
        <v>28</v>
      </c>
      <c r="JG558">
        <v>50.3</v>
      </c>
      <c r="JH558">
        <v>50.2</v>
      </c>
      <c r="JI558">
        <v>2.37305</v>
      </c>
      <c r="JJ558">
        <v>2.63306</v>
      </c>
      <c r="JK558">
        <v>1.49658</v>
      </c>
      <c r="JL558">
        <v>2.39868</v>
      </c>
      <c r="JM558">
        <v>1.54907</v>
      </c>
      <c r="JN558">
        <v>2.45239</v>
      </c>
      <c r="JO558">
        <v>35.244</v>
      </c>
      <c r="JP558">
        <v>13.7993</v>
      </c>
      <c r="JQ558">
        <v>18</v>
      </c>
      <c r="JR558">
        <v>499.729</v>
      </c>
      <c r="JS558">
        <v>422.531</v>
      </c>
      <c r="JT558">
        <v>25.6515</v>
      </c>
      <c r="JU558">
        <v>44.2895</v>
      </c>
      <c r="JV558">
        <v>30.0001</v>
      </c>
      <c r="JW558">
        <v>43.9194</v>
      </c>
      <c r="JX558">
        <v>43.7352</v>
      </c>
      <c r="JY558">
        <v>47.7374</v>
      </c>
      <c r="JZ558">
        <v>0</v>
      </c>
      <c r="KA558">
        <v>47.7523</v>
      </c>
      <c r="KB558">
        <v>19.7041</v>
      </c>
      <c r="KC558">
        <v>1009.59</v>
      </c>
      <c r="KD558">
        <v>25.4518</v>
      </c>
      <c r="KE558">
        <v>98.35339999999999</v>
      </c>
      <c r="KF558">
        <v>91.8629</v>
      </c>
    </row>
    <row r="559" spans="1:292">
      <c r="A559">
        <v>541</v>
      </c>
      <c r="B559">
        <v>1694451179</v>
      </c>
      <c r="C559">
        <v>17098.5</v>
      </c>
      <c r="D559" t="s">
        <v>1526</v>
      </c>
      <c r="E559" t="s">
        <v>1527</v>
      </c>
      <c r="F559">
        <v>5</v>
      </c>
      <c r="G559" t="s">
        <v>1406</v>
      </c>
      <c r="H559">
        <v>1694451171.214286</v>
      </c>
      <c r="I559">
        <f>(J559)/1000</f>
        <v>0</v>
      </c>
      <c r="J559">
        <f>IF(DO559, AM559, AG559)</f>
        <v>0</v>
      </c>
      <c r="K559">
        <f>IF(DO559, AH559, AF559)</f>
        <v>0</v>
      </c>
      <c r="L559">
        <f>DQ559 - IF(AT559&gt;1, K559*DK559*100.0/(AV559*EE559), 0)</f>
        <v>0</v>
      </c>
      <c r="M559">
        <f>((S559-I559/2)*L559-K559)/(S559+I559/2)</f>
        <v>0</v>
      </c>
      <c r="N559">
        <f>M559*(DX559+DY559)/1000.0</f>
        <v>0</v>
      </c>
      <c r="O559">
        <f>(DQ559 - IF(AT559&gt;1, K559*DK559*100.0/(AV559*EE559), 0))*(DX559+DY559)/1000.0</f>
        <v>0</v>
      </c>
      <c r="P559">
        <f>2.0/((1/R559-1/Q559)+SIGN(R559)*SQRT((1/R559-1/Q559)*(1/R559-1/Q559) + 4*DL559/((DL559+1)*(DL559+1))*(2*1/R559*1/Q559-1/Q559*1/Q559)))</f>
        <v>0</v>
      </c>
      <c r="Q559">
        <f>IF(LEFT(DM559,1)&lt;&gt;"0",IF(LEFT(DM559,1)="1",3.0,DN559),$D$5+$E$5*(EE559*DX559/($K$5*1000))+$F$5*(EE559*DX559/($K$5*1000))*MAX(MIN(DK559,$J$5),$I$5)*MAX(MIN(DK559,$J$5),$I$5)+$G$5*MAX(MIN(DK559,$J$5),$I$5)*(EE559*DX559/($K$5*1000))+$H$5*(EE559*DX559/($K$5*1000))*(EE559*DX559/($K$5*1000)))</f>
        <v>0</v>
      </c>
      <c r="R559">
        <f>I559*(1000-(1000*0.61365*exp(17.502*V559/(240.97+V559))/(DX559+DY559)+DS559)/2)/(1000*0.61365*exp(17.502*V559/(240.97+V559))/(DX559+DY559)-DS559)</f>
        <v>0</v>
      </c>
      <c r="S559">
        <f>1/((DL559+1)/(P559/1.6)+1/(Q559/1.37)) + DL559/((DL559+1)/(P559/1.6) + DL559/(Q559/1.37))</f>
        <v>0</v>
      </c>
      <c r="T559">
        <f>(DG559*DJ559)</f>
        <v>0</v>
      </c>
      <c r="U559">
        <f>(DZ559+(T559+2*0.95*5.67E-8*(((DZ559+$B$9)+273)^4-(DZ559+273)^4)-44100*I559)/(1.84*29.3*Q559+8*0.95*5.67E-8*(DZ559+273)^3))</f>
        <v>0</v>
      </c>
      <c r="V559">
        <f>($C$9*EA559+$D$9*EB559+$E$9*U559)</f>
        <v>0</v>
      </c>
      <c r="W559">
        <f>0.61365*exp(17.502*V559/(240.97+V559))</f>
        <v>0</v>
      </c>
      <c r="X559">
        <f>(Y559/Z559*100)</f>
        <v>0</v>
      </c>
      <c r="Y559">
        <f>DS559*(DX559+DY559)/1000</f>
        <v>0</v>
      </c>
      <c r="Z559">
        <f>0.61365*exp(17.502*DZ559/(240.97+DZ559))</f>
        <v>0</v>
      </c>
      <c r="AA559">
        <f>(W559-DS559*(DX559+DY559)/1000)</f>
        <v>0</v>
      </c>
      <c r="AB559">
        <f>(-I559*44100)</f>
        <v>0</v>
      </c>
      <c r="AC559">
        <f>2*29.3*Q559*0.92*(DZ559-V559)</f>
        <v>0</v>
      </c>
      <c r="AD559">
        <f>2*0.95*5.67E-8*(((DZ559+$B$9)+273)^4-(V559+273)^4)</f>
        <v>0</v>
      </c>
      <c r="AE559">
        <f>T559+AD559+AB559+AC559</f>
        <v>0</v>
      </c>
      <c r="AF559">
        <f>DW559*AT559*(DR559-DQ559*(1000-AT559*DT559)/(1000-AT559*DS559))/(100*DK559)</f>
        <v>0</v>
      </c>
      <c r="AG559">
        <f>1000*DW559*AT559*(DS559-DT559)/(100*DK559*(1000-AT559*DS559))</f>
        <v>0</v>
      </c>
      <c r="AH559">
        <f>(AI559 - AJ559 - DX559*1E3/(8.314*(DZ559+273.15)) * AL559/DW559 * AK559) * DW559/(100*DK559) * (1000 - DT559)/1000</f>
        <v>0</v>
      </c>
      <c r="AI559">
        <v>1015.655905331379</v>
      </c>
      <c r="AJ559">
        <v>937.3684606060602</v>
      </c>
      <c r="AK559">
        <v>3.42017890721791</v>
      </c>
      <c r="AL559">
        <v>66.03440278671772</v>
      </c>
      <c r="AM559">
        <f>(AO559 - AN559 + DX559*1E3/(8.314*(DZ559+273.15)) * AQ559/DW559 * AP559) * DW559/(100*DK559) * 1000/(1000 - AO559)</f>
        <v>0</v>
      </c>
      <c r="AN559">
        <v>22.0182222823795</v>
      </c>
      <c r="AO559">
        <v>26.59396424242422</v>
      </c>
      <c r="AP559">
        <v>0.01600112616978297</v>
      </c>
      <c r="AQ559">
        <v>102.5964003411266</v>
      </c>
      <c r="AR559">
        <v>0</v>
      </c>
      <c r="AS559">
        <v>0</v>
      </c>
      <c r="AT559">
        <f>IF(AR559*$H$15&gt;=AV559,1.0,(AV559/(AV559-AR559*$H$15)))</f>
        <v>0</v>
      </c>
      <c r="AU559">
        <f>(AT559-1)*100</f>
        <v>0</v>
      </c>
      <c r="AV559">
        <f>MAX(0,($B$15+$C$15*EE559)/(1+$D$15*EE559)*DX559/(DZ559+273)*$E$15)</f>
        <v>0</v>
      </c>
      <c r="AW559" t="s">
        <v>429</v>
      </c>
      <c r="AX559" t="s">
        <v>429</v>
      </c>
      <c r="AY559">
        <v>0</v>
      </c>
      <c r="AZ559">
        <v>0</v>
      </c>
      <c r="BA559">
        <f>1-AY559/AZ559</f>
        <v>0</v>
      </c>
      <c r="BB559">
        <v>0</v>
      </c>
      <c r="BC559" t="s">
        <v>429</v>
      </c>
      <c r="BD559" t="s">
        <v>429</v>
      </c>
      <c r="BE559">
        <v>0</v>
      </c>
      <c r="BF559">
        <v>0</v>
      </c>
      <c r="BG559">
        <f>1-BE559/BF559</f>
        <v>0</v>
      </c>
      <c r="BH559">
        <v>0.5</v>
      </c>
      <c r="BI559">
        <f>DH559</f>
        <v>0</v>
      </c>
      <c r="BJ559">
        <f>K559</f>
        <v>0</v>
      </c>
      <c r="BK559">
        <f>BG559*BH559*BI559</f>
        <v>0</v>
      </c>
      <c r="BL559">
        <f>(BJ559-BB559)/BI559</f>
        <v>0</v>
      </c>
      <c r="BM559">
        <f>(AZ559-BF559)/BF559</f>
        <v>0</v>
      </c>
      <c r="BN559">
        <f>AY559/(BA559+AY559/BF559)</f>
        <v>0</v>
      </c>
      <c r="BO559" t="s">
        <v>429</v>
      </c>
      <c r="BP559">
        <v>0</v>
      </c>
      <c r="BQ559">
        <f>IF(BP559&lt;&gt;0, BP559, BN559)</f>
        <v>0</v>
      </c>
      <c r="BR559">
        <f>1-BQ559/BF559</f>
        <v>0</v>
      </c>
      <c r="BS559">
        <f>(BF559-BE559)/(BF559-BQ559)</f>
        <v>0</v>
      </c>
      <c r="BT559">
        <f>(AZ559-BF559)/(AZ559-BQ559)</f>
        <v>0</v>
      </c>
      <c r="BU559">
        <f>(BF559-BE559)/(BF559-AY559)</f>
        <v>0</v>
      </c>
      <c r="BV559">
        <f>(AZ559-BF559)/(AZ559-AY559)</f>
        <v>0</v>
      </c>
      <c r="BW559">
        <f>(BS559*BQ559/BE559)</f>
        <v>0</v>
      </c>
      <c r="BX559">
        <f>(1-BW559)</f>
        <v>0</v>
      </c>
      <c r="DG559">
        <f>$B$13*EF559+$C$13*EG559+$F$13*ER559*(1-EU559)</f>
        <v>0</v>
      </c>
      <c r="DH559">
        <f>DG559*DI559</f>
        <v>0</v>
      </c>
      <c r="DI559">
        <f>($B$13*$D$11+$C$13*$D$11+$F$13*((FE559+EW559)/MAX(FE559+EW559+FF559, 0.1)*$I$11+FF559/MAX(FE559+EW559+FF559, 0.1)*$J$11))/($B$13+$C$13+$F$13)</f>
        <v>0</v>
      </c>
      <c r="DJ559">
        <f>($B$13*$K$11+$C$13*$K$11+$F$13*((FE559+EW559)/MAX(FE559+EW559+FF559, 0.1)*$P$11+FF559/MAX(FE559+EW559+FF559, 0.1)*$Q$11))/($B$13+$C$13+$F$13)</f>
        <v>0</v>
      </c>
      <c r="DK559">
        <v>4.8</v>
      </c>
      <c r="DL559">
        <v>0.5</v>
      </c>
      <c r="DM559" t="s">
        <v>430</v>
      </c>
      <c r="DN559">
        <v>2</v>
      </c>
      <c r="DO559" t="b">
        <v>1</v>
      </c>
      <c r="DP559">
        <v>1694451171.214286</v>
      </c>
      <c r="DQ559">
        <v>888.3267142857142</v>
      </c>
      <c r="DR559">
        <v>976.3706428571429</v>
      </c>
      <c r="DS559">
        <v>26.48535714285715</v>
      </c>
      <c r="DT559">
        <v>21.83850714285714</v>
      </c>
      <c r="DU559">
        <v>922.2921428571428</v>
      </c>
      <c r="DV559">
        <v>30.38106428571428</v>
      </c>
      <c r="DW559">
        <v>500.0138214285715</v>
      </c>
      <c r="DX559">
        <v>84.35684285714287</v>
      </c>
      <c r="DY559">
        <v>0.09997375714285715</v>
      </c>
      <c r="DZ559">
        <v>31.48152857142858</v>
      </c>
      <c r="EA559">
        <v>31.92734285714286</v>
      </c>
      <c r="EB559">
        <v>999.9000000000002</v>
      </c>
      <c r="EC559">
        <v>0</v>
      </c>
      <c r="ED559">
        <v>0</v>
      </c>
      <c r="EE559">
        <v>9998.880714285713</v>
      </c>
      <c r="EF559">
        <v>0</v>
      </c>
      <c r="EG559">
        <v>1921.036785714286</v>
      </c>
      <c r="EH559">
        <v>-88.04407500000001</v>
      </c>
      <c r="EI559">
        <v>912.4954285714285</v>
      </c>
      <c r="EJ559">
        <v>998.1720714285717</v>
      </c>
      <c r="EK559">
        <v>4.646857142857144</v>
      </c>
      <c r="EL559">
        <v>976.3706428571429</v>
      </c>
      <c r="EM559">
        <v>21.83850714285714</v>
      </c>
      <c r="EN559">
        <v>2.234221785714285</v>
      </c>
      <c r="EO559">
        <v>1.842226785714286</v>
      </c>
      <c r="EP559">
        <v>19.20978571428572</v>
      </c>
      <c r="EQ559">
        <v>16.14939642857143</v>
      </c>
      <c r="ER559">
        <v>1999.990714285714</v>
      </c>
      <c r="ES559">
        <v>0.9800065357142856</v>
      </c>
      <c r="ET559">
        <v>0.01999383571428571</v>
      </c>
      <c r="EU559">
        <v>0</v>
      </c>
      <c r="EV559">
        <v>709.56825</v>
      </c>
      <c r="EW559">
        <v>5.00078</v>
      </c>
      <c r="EX559">
        <v>16458.43214285715</v>
      </c>
      <c r="EY559">
        <v>16379.58214285715</v>
      </c>
      <c r="EZ559">
        <v>50.18057142857143</v>
      </c>
      <c r="FA559">
        <v>51.70724999999999</v>
      </c>
      <c r="FB559">
        <v>50.61357142857143</v>
      </c>
      <c r="FC559">
        <v>50.87017857142856</v>
      </c>
      <c r="FD559">
        <v>50.52221428571428</v>
      </c>
      <c r="FE559">
        <v>1955.100714285714</v>
      </c>
      <c r="FF559">
        <v>39.89000000000001</v>
      </c>
      <c r="FG559">
        <v>0</v>
      </c>
      <c r="FH559">
        <v>1694451179.7</v>
      </c>
      <c r="FI559">
        <v>0</v>
      </c>
      <c r="FJ559">
        <v>709.5626538461537</v>
      </c>
      <c r="FK559">
        <v>-2.416649571102953</v>
      </c>
      <c r="FL559">
        <v>-13.61709403595315</v>
      </c>
      <c r="FM559">
        <v>16458.56538461539</v>
      </c>
      <c r="FN559">
        <v>15</v>
      </c>
      <c r="FO559">
        <v>1694448160</v>
      </c>
      <c r="FP559" t="s">
        <v>1407</v>
      </c>
      <c r="FQ559">
        <v>1694448153.5</v>
      </c>
      <c r="FR559">
        <v>1694448160</v>
      </c>
      <c r="FS559">
        <v>7</v>
      </c>
      <c r="FT559">
        <v>0.018</v>
      </c>
      <c r="FU559">
        <v>0.03</v>
      </c>
      <c r="FV559">
        <v>-26.277</v>
      </c>
      <c r="FW559">
        <v>-3.759</v>
      </c>
      <c r="FX559">
        <v>420</v>
      </c>
      <c r="FY559">
        <v>21</v>
      </c>
      <c r="FZ559">
        <v>0.18</v>
      </c>
      <c r="GA559">
        <v>0.04</v>
      </c>
      <c r="GB559">
        <v>-87.89787804878048</v>
      </c>
      <c r="GC559">
        <v>-2.293237630662079</v>
      </c>
      <c r="GD559">
        <v>0.2320884918618947</v>
      </c>
      <c r="GE559">
        <v>0</v>
      </c>
      <c r="GF559">
        <v>4.725538780487804</v>
      </c>
      <c r="GG559">
        <v>-1.330641742160277</v>
      </c>
      <c r="GH559">
        <v>0.1317703241915159</v>
      </c>
      <c r="GI559">
        <v>0</v>
      </c>
      <c r="GJ559">
        <v>0</v>
      </c>
      <c r="GK559">
        <v>2</v>
      </c>
      <c r="GL559" t="s">
        <v>771</v>
      </c>
      <c r="GM559">
        <v>3.10521</v>
      </c>
      <c r="GN559">
        <v>2.75806</v>
      </c>
      <c r="GO559">
        <v>0.140955</v>
      </c>
      <c r="GP559">
        <v>0.146081</v>
      </c>
      <c r="GQ559">
        <v>0.116232</v>
      </c>
      <c r="GR559">
        <v>0.0932031</v>
      </c>
      <c r="GS559">
        <v>21594.2</v>
      </c>
      <c r="GT559">
        <v>20211.1</v>
      </c>
      <c r="GU559">
        <v>25723.3</v>
      </c>
      <c r="GV559">
        <v>24045.2</v>
      </c>
      <c r="GW559">
        <v>36563.7</v>
      </c>
      <c r="GX559">
        <v>31965.3</v>
      </c>
      <c r="GY559">
        <v>45021</v>
      </c>
      <c r="GZ559">
        <v>38122.7</v>
      </c>
      <c r="HA559">
        <v>1.73463</v>
      </c>
      <c r="HB559">
        <v>1.60198</v>
      </c>
      <c r="HC559">
        <v>-0.060305</v>
      </c>
      <c r="HD559">
        <v>0</v>
      </c>
      <c r="HE559">
        <v>32.9501</v>
      </c>
      <c r="HF559">
        <v>999.9</v>
      </c>
      <c r="HG559">
        <v>46.5</v>
      </c>
      <c r="HH559">
        <v>32.5</v>
      </c>
      <c r="HI559">
        <v>27.0787</v>
      </c>
      <c r="HJ559">
        <v>61.3953</v>
      </c>
      <c r="HK559">
        <v>23.5497</v>
      </c>
      <c r="HL559">
        <v>1</v>
      </c>
      <c r="HM559">
        <v>1.51792</v>
      </c>
      <c r="HN559">
        <v>9.28105</v>
      </c>
      <c r="HO559">
        <v>20.067</v>
      </c>
      <c r="HP559">
        <v>5.20576</v>
      </c>
      <c r="HQ559">
        <v>11.992</v>
      </c>
      <c r="HR559">
        <v>4.95975</v>
      </c>
      <c r="HS559">
        <v>3.27433</v>
      </c>
      <c r="HT559">
        <v>9999</v>
      </c>
      <c r="HU559">
        <v>9999</v>
      </c>
      <c r="HV559">
        <v>9999</v>
      </c>
      <c r="HW559">
        <v>165.2</v>
      </c>
      <c r="HX559">
        <v>1.86375</v>
      </c>
      <c r="HY559">
        <v>1.85982</v>
      </c>
      <c r="HZ559">
        <v>1.85806</v>
      </c>
      <c r="IA559">
        <v>1.85951</v>
      </c>
      <c r="IB559">
        <v>1.85959</v>
      </c>
      <c r="IC559">
        <v>1.85806</v>
      </c>
      <c r="ID559">
        <v>1.85715</v>
      </c>
      <c r="IE559">
        <v>1.85211</v>
      </c>
      <c r="IF559">
        <v>0</v>
      </c>
      <c r="IG559">
        <v>0</v>
      </c>
      <c r="IH559">
        <v>0</v>
      </c>
      <c r="II559">
        <v>0</v>
      </c>
      <c r="IJ559" t="s">
        <v>433</v>
      </c>
      <c r="IK559" t="s">
        <v>434</v>
      </c>
      <c r="IL559" t="s">
        <v>435</v>
      </c>
      <c r="IM559" t="s">
        <v>435</v>
      </c>
      <c r="IN559" t="s">
        <v>435</v>
      </c>
      <c r="IO559" t="s">
        <v>435</v>
      </c>
      <c r="IP559">
        <v>0</v>
      </c>
      <c r="IQ559">
        <v>100</v>
      </c>
      <c r="IR559">
        <v>100</v>
      </c>
      <c r="IS559">
        <v>-34.329</v>
      </c>
      <c r="IT559">
        <v>-3.8957</v>
      </c>
      <c r="IU559">
        <v>-16.5905</v>
      </c>
      <c r="IV559">
        <v>-0.025043</v>
      </c>
      <c r="IW559">
        <v>8.203140000000001E-06</v>
      </c>
      <c r="IX559">
        <v>-1.60171E-09</v>
      </c>
      <c r="IY559">
        <v>-3.895706883713562</v>
      </c>
      <c r="IZ559">
        <v>0</v>
      </c>
      <c r="JA559">
        <v>0</v>
      </c>
      <c r="JB559">
        <v>0</v>
      </c>
      <c r="JC559">
        <v>4</v>
      </c>
      <c r="JD559">
        <v>1967</v>
      </c>
      <c r="JE559">
        <v>1</v>
      </c>
      <c r="JF559">
        <v>28</v>
      </c>
      <c r="JG559">
        <v>50.4</v>
      </c>
      <c r="JH559">
        <v>50.3</v>
      </c>
      <c r="JI559">
        <v>2.40601</v>
      </c>
      <c r="JJ559">
        <v>2.63428</v>
      </c>
      <c r="JK559">
        <v>1.49658</v>
      </c>
      <c r="JL559">
        <v>2.39868</v>
      </c>
      <c r="JM559">
        <v>1.54907</v>
      </c>
      <c r="JN559">
        <v>2.37793</v>
      </c>
      <c r="JO559">
        <v>35.244</v>
      </c>
      <c r="JP559">
        <v>13.7906</v>
      </c>
      <c r="JQ559">
        <v>18</v>
      </c>
      <c r="JR559">
        <v>499.695</v>
      </c>
      <c r="JS559">
        <v>422.659</v>
      </c>
      <c r="JT559">
        <v>25.6607</v>
      </c>
      <c r="JU559">
        <v>44.291</v>
      </c>
      <c r="JV559">
        <v>30.0002</v>
      </c>
      <c r="JW559">
        <v>43.9218</v>
      </c>
      <c r="JX559">
        <v>43.7381</v>
      </c>
      <c r="JY559">
        <v>48.3355</v>
      </c>
      <c r="JZ559">
        <v>0</v>
      </c>
      <c r="KA559">
        <v>48.5061</v>
      </c>
      <c r="KB559">
        <v>19.7556</v>
      </c>
      <c r="KC559">
        <v>1022.95</v>
      </c>
      <c r="KD559">
        <v>25.6787</v>
      </c>
      <c r="KE559">
        <v>98.3532</v>
      </c>
      <c r="KF559">
        <v>91.86239999999999</v>
      </c>
    </row>
    <row r="560" spans="1:292">
      <c r="A560">
        <v>542</v>
      </c>
      <c r="B560">
        <v>1694451184</v>
      </c>
      <c r="C560">
        <v>17103.5</v>
      </c>
      <c r="D560" t="s">
        <v>1528</v>
      </c>
      <c r="E560" t="s">
        <v>1529</v>
      </c>
      <c r="F560">
        <v>5</v>
      </c>
      <c r="G560" t="s">
        <v>1406</v>
      </c>
      <c r="H560">
        <v>1694451176.5</v>
      </c>
      <c r="I560">
        <f>(J560)/1000</f>
        <v>0</v>
      </c>
      <c r="J560">
        <f>IF(DO560, AM560, AG560)</f>
        <v>0</v>
      </c>
      <c r="K560">
        <f>IF(DO560, AH560, AF560)</f>
        <v>0</v>
      </c>
      <c r="L560">
        <f>DQ560 - IF(AT560&gt;1, K560*DK560*100.0/(AV560*EE560), 0)</f>
        <v>0</v>
      </c>
      <c r="M560">
        <f>((S560-I560/2)*L560-K560)/(S560+I560/2)</f>
        <v>0</v>
      </c>
      <c r="N560">
        <f>M560*(DX560+DY560)/1000.0</f>
        <v>0</v>
      </c>
      <c r="O560">
        <f>(DQ560 - IF(AT560&gt;1, K560*DK560*100.0/(AV560*EE560), 0))*(DX560+DY560)/1000.0</f>
        <v>0</v>
      </c>
      <c r="P560">
        <f>2.0/((1/R560-1/Q560)+SIGN(R560)*SQRT((1/R560-1/Q560)*(1/R560-1/Q560) + 4*DL560/((DL560+1)*(DL560+1))*(2*1/R560*1/Q560-1/Q560*1/Q560)))</f>
        <v>0</v>
      </c>
      <c r="Q560">
        <f>IF(LEFT(DM560,1)&lt;&gt;"0",IF(LEFT(DM560,1)="1",3.0,DN560),$D$5+$E$5*(EE560*DX560/($K$5*1000))+$F$5*(EE560*DX560/($K$5*1000))*MAX(MIN(DK560,$J$5),$I$5)*MAX(MIN(DK560,$J$5),$I$5)+$G$5*MAX(MIN(DK560,$J$5),$I$5)*(EE560*DX560/($K$5*1000))+$H$5*(EE560*DX560/($K$5*1000))*(EE560*DX560/($K$5*1000)))</f>
        <v>0</v>
      </c>
      <c r="R560">
        <f>I560*(1000-(1000*0.61365*exp(17.502*V560/(240.97+V560))/(DX560+DY560)+DS560)/2)/(1000*0.61365*exp(17.502*V560/(240.97+V560))/(DX560+DY560)-DS560)</f>
        <v>0</v>
      </c>
      <c r="S560">
        <f>1/((DL560+1)/(P560/1.6)+1/(Q560/1.37)) + DL560/((DL560+1)/(P560/1.6) + DL560/(Q560/1.37))</f>
        <v>0</v>
      </c>
      <c r="T560">
        <f>(DG560*DJ560)</f>
        <v>0</v>
      </c>
      <c r="U560">
        <f>(DZ560+(T560+2*0.95*5.67E-8*(((DZ560+$B$9)+273)^4-(DZ560+273)^4)-44100*I560)/(1.84*29.3*Q560+8*0.95*5.67E-8*(DZ560+273)^3))</f>
        <v>0</v>
      </c>
      <c r="V560">
        <f>($C$9*EA560+$D$9*EB560+$E$9*U560)</f>
        <v>0</v>
      </c>
      <c r="W560">
        <f>0.61365*exp(17.502*V560/(240.97+V560))</f>
        <v>0</v>
      </c>
      <c r="X560">
        <f>(Y560/Z560*100)</f>
        <v>0</v>
      </c>
      <c r="Y560">
        <f>DS560*(DX560+DY560)/1000</f>
        <v>0</v>
      </c>
      <c r="Z560">
        <f>0.61365*exp(17.502*DZ560/(240.97+DZ560))</f>
        <v>0</v>
      </c>
      <c r="AA560">
        <f>(W560-DS560*(DX560+DY560)/1000)</f>
        <v>0</v>
      </c>
      <c r="AB560">
        <f>(-I560*44100)</f>
        <v>0</v>
      </c>
      <c r="AC560">
        <f>2*29.3*Q560*0.92*(DZ560-V560)</f>
        <v>0</v>
      </c>
      <c r="AD560">
        <f>2*0.95*5.67E-8*(((DZ560+$B$9)+273)^4-(V560+273)^4)</f>
        <v>0</v>
      </c>
      <c r="AE560">
        <f>T560+AD560+AB560+AC560</f>
        <v>0</v>
      </c>
      <c r="AF560">
        <f>DW560*AT560*(DR560-DQ560*(1000-AT560*DT560)/(1000-AT560*DS560))/(100*DK560)</f>
        <v>0</v>
      </c>
      <c r="AG560">
        <f>1000*DW560*AT560*(DS560-DT560)/(100*DK560*(1000-AT560*DS560))</f>
        <v>0</v>
      </c>
      <c r="AH560">
        <f>(AI560 - AJ560 - DX560*1E3/(8.314*(DZ560+273.15)) * AL560/DW560 * AK560) * DW560/(100*DK560) * (1000 - DT560)/1000</f>
        <v>0</v>
      </c>
      <c r="AI560">
        <v>1033.106074583347</v>
      </c>
      <c r="AJ560">
        <v>954.6614666666661</v>
      </c>
      <c r="AK560">
        <v>3.452835762033728</v>
      </c>
      <c r="AL560">
        <v>66.03440278671772</v>
      </c>
      <c r="AM560">
        <f>(AO560 - AN560 + DX560*1E3/(8.314*(DZ560+273.15)) * AQ560/DW560 * AP560) * DW560/(100*DK560) * 1000/(1000 - AO560)</f>
        <v>0</v>
      </c>
      <c r="AN560">
        <v>22.1187624807248</v>
      </c>
      <c r="AO560">
        <v>26.64432484848484</v>
      </c>
      <c r="AP560">
        <v>0.01110127517205923</v>
      </c>
      <c r="AQ560">
        <v>102.5964003411266</v>
      </c>
      <c r="AR560">
        <v>0</v>
      </c>
      <c r="AS560">
        <v>0</v>
      </c>
      <c r="AT560">
        <f>IF(AR560*$H$15&gt;=AV560,1.0,(AV560/(AV560-AR560*$H$15)))</f>
        <v>0</v>
      </c>
      <c r="AU560">
        <f>(AT560-1)*100</f>
        <v>0</v>
      </c>
      <c r="AV560">
        <f>MAX(0,($B$15+$C$15*EE560)/(1+$D$15*EE560)*DX560/(DZ560+273)*$E$15)</f>
        <v>0</v>
      </c>
      <c r="AW560" t="s">
        <v>429</v>
      </c>
      <c r="AX560" t="s">
        <v>429</v>
      </c>
      <c r="AY560">
        <v>0</v>
      </c>
      <c r="AZ560">
        <v>0</v>
      </c>
      <c r="BA560">
        <f>1-AY560/AZ560</f>
        <v>0</v>
      </c>
      <c r="BB560">
        <v>0</v>
      </c>
      <c r="BC560" t="s">
        <v>429</v>
      </c>
      <c r="BD560" t="s">
        <v>429</v>
      </c>
      <c r="BE560">
        <v>0</v>
      </c>
      <c r="BF560">
        <v>0</v>
      </c>
      <c r="BG560">
        <f>1-BE560/BF560</f>
        <v>0</v>
      </c>
      <c r="BH560">
        <v>0.5</v>
      </c>
      <c r="BI560">
        <f>DH560</f>
        <v>0</v>
      </c>
      <c r="BJ560">
        <f>K560</f>
        <v>0</v>
      </c>
      <c r="BK560">
        <f>BG560*BH560*BI560</f>
        <v>0</v>
      </c>
      <c r="BL560">
        <f>(BJ560-BB560)/BI560</f>
        <v>0</v>
      </c>
      <c r="BM560">
        <f>(AZ560-BF560)/BF560</f>
        <v>0</v>
      </c>
      <c r="BN560">
        <f>AY560/(BA560+AY560/BF560)</f>
        <v>0</v>
      </c>
      <c r="BO560" t="s">
        <v>429</v>
      </c>
      <c r="BP560">
        <v>0</v>
      </c>
      <c r="BQ560">
        <f>IF(BP560&lt;&gt;0, BP560, BN560)</f>
        <v>0</v>
      </c>
      <c r="BR560">
        <f>1-BQ560/BF560</f>
        <v>0</v>
      </c>
      <c r="BS560">
        <f>(BF560-BE560)/(BF560-BQ560)</f>
        <v>0</v>
      </c>
      <c r="BT560">
        <f>(AZ560-BF560)/(AZ560-BQ560)</f>
        <v>0</v>
      </c>
      <c r="BU560">
        <f>(BF560-BE560)/(BF560-AY560)</f>
        <v>0</v>
      </c>
      <c r="BV560">
        <f>(AZ560-BF560)/(AZ560-AY560)</f>
        <v>0</v>
      </c>
      <c r="BW560">
        <f>(BS560*BQ560/BE560)</f>
        <v>0</v>
      </c>
      <c r="BX560">
        <f>(1-BW560)</f>
        <v>0</v>
      </c>
      <c r="DG560">
        <f>$B$13*EF560+$C$13*EG560+$F$13*ER560*(1-EU560)</f>
        <v>0</v>
      </c>
      <c r="DH560">
        <f>DG560*DI560</f>
        <v>0</v>
      </c>
      <c r="DI560">
        <f>($B$13*$D$11+$C$13*$D$11+$F$13*((FE560+EW560)/MAX(FE560+EW560+FF560, 0.1)*$I$11+FF560/MAX(FE560+EW560+FF560, 0.1)*$J$11))/($B$13+$C$13+$F$13)</f>
        <v>0</v>
      </c>
      <c r="DJ560">
        <f>($B$13*$K$11+$C$13*$K$11+$F$13*((FE560+EW560)/MAX(FE560+EW560+FF560, 0.1)*$P$11+FF560/MAX(FE560+EW560+FF560, 0.1)*$Q$11))/($B$13+$C$13+$F$13)</f>
        <v>0</v>
      </c>
      <c r="DK560">
        <v>4.8</v>
      </c>
      <c r="DL560">
        <v>0.5</v>
      </c>
      <c r="DM560" t="s">
        <v>430</v>
      </c>
      <c r="DN560">
        <v>2</v>
      </c>
      <c r="DO560" t="b">
        <v>1</v>
      </c>
      <c r="DP560">
        <v>1694451176.5</v>
      </c>
      <c r="DQ560">
        <v>905.867037037037</v>
      </c>
      <c r="DR560">
        <v>994.1271111111112</v>
      </c>
      <c r="DS560">
        <v>26.55959259259259</v>
      </c>
      <c r="DT560">
        <v>22.00488888888889</v>
      </c>
      <c r="DU560">
        <v>940.0804074074074</v>
      </c>
      <c r="DV560">
        <v>30.4552925925926</v>
      </c>
      <c r="DW560">
        <v>500.0100370370371</v>
      </c>
      <c r="DX560">
        <v>84.35634074074075</v>
      </c>
      <c r="DY560">
        <v>0.09992934444444444</v>
      </c>
      <c r="DZ560">
        <v>31.48748888888889</v>
      </c>
      <c r="EA560">
        <v>31.95809259259259</v>
      </c>
      <c r="EB560">
        <v>999.9000000000001</v>
      </c>
      <c r="EC560">
        <v>0</v>
      </c>
      <c r="ED560">
        <v>0</v>
      </c>
      <c r="EE560">
        <v>10006.50407407407</v>
      </c>
      <c r="EF560">
        <v>0</v>
      </c>
      <c r="EG560">
        <v>1923.598148148148</v>
      </c>
      <c r="EH560">
        <v>-88.26047037037036</v>
      </c>
      <c r="EI560">
        <v>930.5838888888887</v>
      </c>
      <c r="EJ560">
        <v>1016.497444444445</v>
      </c>
      <c r="EK560">
        <v>4.554698148148148</v>
      </c>
      <c r="EL560">
        <v>994.1271111111112</v>
      </c>
      <c r="EM560">
        <v>22.00488888888889</v>
      </c>
      <c r="EN560">
        <v>2.240469259259259</v>
      </c>
      <c r="EO560">
        <v>1.856252222222222</v>
      </c>
      <c r="EP560">
        <v>19.25462592592593</v>
      </c>
      <c r="EQ560">
        <v>16.26852222222222</v>
      </c>
      <c r="ER560">
        <v>2000.011481481481</v>
      </c>
      <c r="ES560">
        <v>0.9800066296296296</v>
      </c>
      <c r="ET560">
        <v>0.01999377037037037</v>
      </c>
      <c r="EU560">
        <v>0</v>
      </c>
      <c r="EV560">
        <v>709.3237407407408</v>
      </c>
      <c r="EW560">
        <v>5.00078</v>
      </c>
      <c r="EX560">
        <v>16458.55555555555</v>
      </c>
      <c r="EY560">
        <v>16379.76296296296</v>
      </c>
      <c r="EZ560">
        <v>50.17570370370369</v>
      </c>
      <c r="FA560">
        <v>51.70333333333333</v>
      </c>
      <c r="FB560">
        <v>50.62003703703702</v>
      </c>
      <c r="FC560">
        <v>50.87466666666665</v>
      </c>
      <c r="FD560">
        <v>50.5345925925926</v>
      </c>
      <c r="FE560">
        <v>1955.121481481481</v>
      </c>
      <c r="FF560">
        <v>39.89000000000001</v>
      </c>
      <c r="FG560">
        <v>0</v>
      </c>
      <c r="FH560">
        <v>1694451184.5</v>
      </c>
      <c r="FI560">
        <v>0</v>
      </c>
      <c r="FJ560">
        <v>709.352</v>
      </c>
      <c r="FK560">
        <v>-1.798290605221375</v>
      </c>
      <c r="FL560">
        <v>16.71794874594675</v>
      </c>
      <c r="FM560">
        <v>16458.73076923077</v>
      </c>
      <c r="FN560">
        <v>15</v>
      </c>
      <c r="FO560">
        <v>1694448160</v>
      </c>
      <c r="FP560" t="s">
        <v>1407</v>
      </c>
      <c r="FQ560">
        <v>1694448153.5</v>
      </c>
      <c r="FR560">
        <v>1694448160</v>
      </c>
      <c r="FS560">
        <v>7</v>
      </c>
      <c r="FT560">
        <v>0.018</v>
      </c>
      <c r="FU560">
        <v>0.03</v>
      </c>
      <c r="FV560">
        <v>-26.277</v>
      </c>
      <c r="FW560">
        <v>-3.759</v>
      </c>
      <c r="FX560">
        <v>420</v>
      </c>
      <c r="FY560">
        <v>21</v>
      </c>
      <c r="FZ560">
        <v>0.18</v>
      </c>
      <c r="GA560">
        <v>0.04</v>
      </c>
      <c r="GB560">
        <v>-88.14807317073171</v>
      </c>
      <c r="GC560">
        <v>-2.613307317073331</v>
      </c>
      <c r="GD560">
        <v>0.2641746410757606</v>
      </c>
      <c r="GE560">
        <v>0</v>
      </c>
      <c r="GF560">
        <v>4.614726829268293</v>
      </c>
      <c r="GG560">
        <v>-1.046873728222997</v>
      </c>
      <c r="GH560">
        <v>0.1062946746351863</v>
      </c>
      <c r="GI560">
        <v>0</v>
      </c>
      <c r="GJ560">
        <v>0</v>
      </c>
      <c r="GK560">
        <v>2</v>
      </c>
      <c r="GL560" t="s">
        <v>771</v>
      </c>
      <c r="GM560">
        <v>3.10523</v>
      </c>
      <c r="GN560">
        <v>2.75808</v>
      </c>
      <c r="GO560">
        <v>0.142599</v>
      </c>
      <c r="GP560">
        <v>0.147655</v>
      </c>
      <c r="GQ560">
        <v>0.116357</v>
      </c>
      <c r="GR560">
        <v>0.0935206</v>
      </c>
      <c r="GS560">
        <v>21552.8</v>
      </c>
      <c r="GT560">
        <v>20173.6</v>
      </c>
      <c r="GU560">
        <v>25723.3</v>
      </c>
      <c r="GV560">
        <v>24045</v>
      </c>
      <c r="GW560">
        <v>36558.6</v>
      </c>
      <c r="GX560">
        <v>31954.2</v>
      </c>
      <c r="GY560">
        <v>45020.7</v>
      </c>
      <c r="GZ560">
        <v>38122.4</v>
      </c>
      <c r="HA560">
        <v>1.7341</v>
      </c>
      <c r="HB560">
        <v>1.60217</v>
      </c>
      <c r="HC560">
        <v>-0.0598989</v>
      </c>
      <c r="HD560">
        <v>0</v>
      </c>
      <c r="HE560">
        <v>32.9628</v>
      </c>
      <c r="HF560">
        <v>999.9</v>
      </c>
      <c r="HG560">
        <v>46.7</v>
      </c>
      <c r="HH560">
        <v>32.5</v>
      </c>
      <c r="HI560">
        <v>27.1933</v>
      </c>
      <c r="HJ560">
        <v>61.5253</v>
      </c>
      <c r="HK560">
        <v>23.5857</v>
      </c>
      <c r="HL560">
        <v>1</v>
      </c>
      <c r="HM560">
        <v>1.44674</v>
      </c>
      <c r="HN560">
        <v>9.31209</v>
      </c>
      <c r="HO560">
        <v>20.0663</v>
      </c>
      <c r="HP560">
        <v>5.20531</v>
      </c>
      <c r="HQ560">
        <v>11.992</v>
      </c>
      <c r="HR560">
        <v>4.95995</v>
      </c>
      <c r="HS560">
        <v>3.27435</v>
      </c>
      <c r="HT560">
        <v>9999</v>
      </c>
      <c r="HU560">
        <v>9999</v>
      </c>
      <c r="HV560">
        <v>9999</v>
      </c>
      <c r="HW560">
        <v>165.2</v>
      </c>
      <c r="HX560">
        <v>1.86374</v>
      </c>
      <c r="HY560">
        <v>1.85982</v>
      </c>
      <c r="HZ560">
        <v>1.85806</v>
      </c>
      <c r="IA560">
        <v>1.85946</v>
      </c>
      <c r="IB560">
        <v>1.85959</v>
      </c>
      <c r="IC560">
        <v>1.85806</v>
      </c>
      <c r="ID560">
        <v>1.85714</v>
      </c>
      <c r="IE560">
        <v>1.85211</v>
      </c>
      <c r="IF560">
        <v>0</v>
      </c>
      <c r="IG560">
        <v>0</v>
      </c>
      <c r="IH560">
        <v>0</v>
      </c>
      <c r="II560">
        <v>0</v>
      </c>
      <c r="IJ560" t="s">
        <v>433</v>
      </c>
      <c r="IK560" t="s">
        <v>434</v>
      </c>
      <c r="IL560" t="s">
        <v>435</v>
      </c>
      <c r="IM560" t="s">
        <v>435</v>
      </c>
      <c r="IN560" t="s">
        <v>435</v>
      </c>
      <c r="IO560" t="s">
        <v>435</v>
      </c>
      <c r="IP560">
        <v>0</v>
      </c>
      <c r="IQ560">
        <v>100</v>
      </c>
      <c r="IR560">
        <v>100</v>
      </c>
      <c r="IS560">
        <v>-34.564</v>
      </c>
      <c r="IT560">
        <v>-3.8957</v>
      </c>
      <c r="IU560">
        <v>-16.5905</v>
      </c>
      <c r="IV560">
        <v>-0.025043</v>
      </c>
      <c r="IW560">
        <v>8.203140000000001E-06</v>
      </c>
      <c r="IX560">
        <v>-1.60171E-09</v>
      </c>
      <c r="IY560">
        <v>-3.895706883713562</v>
      </c>
      <c r="IZ560">
        <v>0</v>
      </c>
      <c r="JA560">
        <v>0</v>
      </c>
      <c r="JB560">
        <v>0</v>
      </c>
      <c r="JC560">
        <v>4</v>
      </c>
      <c r="JD560">
        <v>1967</v>
      </c>
      <c r="JE560">
        <v>1</v>
      </c>
      <c r="JF560">
        <v>28</v>
      </c>
      <c r="JG560">
        <v>50.5</v>
      </c>
      <c r="JH560">
        <v>50.4</v>
      </c>
      <c r="JI560">
        <v>2.43408</v>
      </c>
      <c r="JJ560">
        <v>2.62939</v>
      </c>
      <c r="JK560">
        <v>1.49658</v>
      </c>
      <c r="JL560">
        <v>2.39868</v>
      </c>
      <c r="JM560">
        <v>1.54907</v>
      </c>
      <c r="JN560">
        <v>2.42065</v>
      </c>
      <c r="JO560">
        <v>35.2671</v>
      </c>
      <c r="JP560">
        <v>13.7993</v>
      </c>
      <c r="JQ560">
        <v>18</v>
      </c>
      <c r="JR560">
        <v>499.375</v>
      </c>
      <c r="JS560">
        <v>422.808</v>
      </c>
      <c r="JT560">
        <v>25.6624</v>
      </c>
      <c r="JU560">
        <v>44.2957</v>
      </c>
      <c r="JV560">
        <v>30.0003</v>
      </c>
      <c r="JW560">
        <v>43.9255</v>
      </c>
      <c r="JX560">
        <v>43.7421</v>
      </c>
      <c r="JY560">
        <v>48.8824</v>
      </c>
      <c r="JZ560">
        <v>0</v>
      </c>
      <c r="KA560">
        <v>49.3429</v>
      </c>
      <c r="KB560">
        <v>19.7926</v>
      </c>
      <c r="KC560">
        <v>1042.99</v>
      </c>
      <c r="KD560">
        <v>25.903</v>
      </c>
      <c r="KE560">
        <v>98.3527</v>
      </c>
      <c r="KF560">
        <v>91.8617</v>
      </c>
    </row>
    <row r="561" spans="1:292">
      <c r="A561">
        <v>543</v>
      </c>
      <c r="B561">
        <v>1694451189</v>
      </c>
      <c r="C561">
        <v>17108.5</v>
      </c>
      <c r="D561" t="s">
        <v>1530</v>
      </c>
      <c r="E561" t="s">
        <v>1531</v>
      </c>
      <c r="F561">
        <v>5</v>
      </c>
      <c r="G561" t="s">
        <v>1406</v>
      </c>
      <c r="H561">
        <v>1694451181.214286</v>
      </c>
      <c r="I561">
        <f>(J561)/1000</f>
        <v>0</v>
      </c>
      <c r="J561">
        <f>IF(DO561, AM561, AG561)</f>
        <v>0</v>
      </c>
      <c r="K561">
        <f>IF(DO561, AH561, AF561)</f>
        <v>0</v>
      </c>
      <c r="L561">
        <f>DQ561 - IF(AT561&gt;1, K561*DK561*100.0/(AV561*EE561), 0)</f>
        <v>0</v>
      </c>
      <c r="M561">
        <f>((S561-I561/2)*L561-K561)/(S561+I561/2)</f>
        <v>0</v>
      </c>
      <c r="N561">
        <f>M561*(DX561+DY561)/1000.0</f>
        <v>0</v>
      </c>
      <c r="O561">
        <f>(DQ561 - IF(AT561&gt;1, K561*DK561*100.0/(AV561*EE561), 0))*(DX561+DY561)/1000.0</f>
        <v>0</v>
      </c>
      <c r="P561">
        <f>2.0/((1/R561-1/Q561)+SIGN(R561)*SQRT((1/R561-1/Q561)*(1/R561-1/Q561) + 4*DL561/((DL561+1)*(DL561+1))*(2*1/R561*1/Q561-1/Q561*1/Q561)))</f>
        <v>0</v>
      </c>
      <c r="Q561">
        <f>IF(LEFT(DM561,1)&lt;&gt;"0",IF(LEFT(DM561,1)="1",3.0,DN561),$D$5+$E$5*(EE561*DX561/($K$5*1000))+$F$5*(EE561*DX561/($K$5*1000))*MAX(MIN(DK561,$J$5),$I$5)*MAX(MIN(DK561,$J$5),$I$5)+$G$5*MAX(MIN(DK561,$J$5),$I$5)*(EE561*DX561/($K$5*1000))+$H$5*(EE561*DX561/($K$5*1000))*(EE561*DX561/($K$5*1000)))</f>
        <v>0</v>
      </c>
      <c r="R561">
        <f>I561*(1000-(1000*0.61365*exp(17.502*V561/(240.97+V561))/(DX561+DY561)+DS561)/2)/(1000*0.61365*exp(17.502*V561/(240.97+V561))/(DX561+DY561)-DS561)</f>
        <v>0</v>
      </c>
      <c r="S561">
        <f>1/((DL561+1)/(P561/1.6)+1/(Q561/1.37)) + DL561/((DL561+1)/(P561/1.6) + DL561/(Q561/1.37))</f>
        <v>0</v>
      </c>
      <c r="T561">
        <f>(DG561*DJ561)</f>
        <v>0</v>
      </c>
      <c r="U561">
        <f>(DZ561+(T561+2*0.95*5.67E-8*(((DZ561+$B$9)+273)^4-(DZ561+273)^4)-44100*I561)/(1.84*29.3*Q561+8*0.95*5.67E-8*(DZ561+273)^3))</f>
        <v>0</v>
      </c>
      <c r="V561">
        <f>($C$9*EA561+$D$9*EB561+$E$9*U561)</f>
        <v>0</v>
      </c>
      <c r="W561">
        <f>0.61365*exp(17.502*V561/(240.97+V561))</f>
        <v>0</v>
      </c>
      <c r="X561">
        <f>(Y561/Z561*100)</f>
        <v>0</v>
      </c>
      <c r="Y561">
        <f>DS561*(DX561+DY561)/1000</f>
        <v>0</v>
      </c>
      <c r="Z561">
        <f>0.61365*exp(17.502*DZ561/(240.97+DZ561))</f>
        <v>0</v>
      </c>
      <c r="AA561">
        <f>(W561-DS561*(DX561+DY561)/1000)</f>
        <v>0</v>
      </c>
      <c r="AB561">
        <f>(-I561*44100)</f>
        <v>0</v>
      </c>
      <c r="AC561">
        <f>2*29.3*Q561*0.92*(DZ561-V561)</f>
        <v>0</v>
      </c>
      <c r="AD561">
        <f>2*0.95*5.67E-8*(((DZ561+$B$9)+273)^4-(V561+273)^4)</f>
        <v>0</v>
      </c>
      <c r="AE561">
        <f>T561+AD561+AB561+AC561</f>
        <v>0</v>
      </c>
      <c r="AF561">
        <f>DW561*AT561*(DR561-DQ561*(1000-AT561*DT561)/(1000-AT561*DS561))/(100*DK561)</f>
        <v>0</v>
      </c>
      <c r="AG561">
        <f>1000*DW561*AT561*(DS561-DT561)/(100*DK561*(1000-AT561*DS561))</f>
        <v>0</v>
      </c>
      <c r="AH561">
        <f>(AI561 - AJ561 - DX561*1E3/(8.314*(DZ561+273.15)) * AL561/DW561 * AK561) * DW561/(100*DK561) * (1000 - DT561)/1000</f>
        <v>0</v>
      </c>
      <c r="AI561">
        <v>1049.879618759399</v>
      </c>
      <c r="AJ561">
        <v>971.616521212121</v>
      </c>
      <c r="AK561">
        <v>3.365598189939059</v>
      </c>
      <c r="AL561">
        <v>66.03440278671772</v>
      </c>
      <c r="AM561">
        <f>(AO561 - AN561 + DX561*1E3/(8.314*(DZ561+273.15)) * AQ561/DW561 * AP561) * DW561/(100*DK561) * 1000/(1000 - AO561)</f>
        <v>0</v>
      </c>
      <c r="AN561">
        <v>22.2534195122813</v>
      </c>
      <c r="AO561">
        <v>26.68485696969696</v>
      </c>
      <c r="AP561">
        <v>0.006963310668931787</v>
      </c>
      <c r="AQ561">
        <v>102.5964003411266</v>
      </c>
      <c r="AR561">
        <v>0</v>
      </c>
      <c r="AS561">
        <v>0</v>
      </c>
      <c r="AT561">
        <f>IF(AR561*$H$15&gt;=AV561,1.0,(AV561/(AV561-AR561*$H$15)))</f>
        <v>0</v>
      </c>
      <c r="AU561">
        <f>(AT561-1)*100</f>
        <v>0</v>
      </c>
      <c r="AV561">
        <f>MAX(0,($B$15+$C$15*EE561)/(1+$D$15*EE561)*DX561/(DZ561+273)*$E$15)</f>
        <v>0</v>
      </c>
      <c r="AW561" t="s">
        <v>429</v>
      </c>
      <c r="AX561" t="s">
        <v>429</v>
      </c>
      <c r="AY561">
        <v>0</v>
      </c>
      <c r="AZ561">
        <v>0</v>
      </c>
      <c r="BA561">
        <f>1-AY561/AZ561</f>
        <v>0</v>
      </c>
      <c r="BB561">
        <v>0</v>
      </c>
      <c r="BC561" t="s">
        <v>429</v>
      </c>
      <c r="BD561" t="s">
        <v>429</v>
      </c>
      <c r="BE561">
        <v>0</v>
      </c>
      <c r="BF561">
        <v>0</v>
      </c>
      <c r="BG561">
        <f>1-BE561/BF561</f>
        <v>0</v>
      </c>
      <c r="BH561">
        <v>0.5</v>
      </c>
      <c r="BI561">
        <f>DH561</f>
        <v>0</v>
      </c>
      <c r="BJ561">
        <f>K561</f>
        <v>0</v>
      </c>
      <c r="BK561">
        <f>BG561*BH561*BI561</f>
        <v>0</v>
      </c>
      <c r="BL561">
        <f>(BJ561-BB561)/BI561</f>
        <v>0</v>
      </c>
      <c r="BM561">
        <f>(AZ561-BF561)/BF561</f>
        <v>0</v>
      </c>
      <c r="BN561">
        <f>AY561/(BA561+AY561/BF561)</f>
        <v>0</v>
      </c>
      <c r="BO561" t="s">
        <v>429</v>
      </c>
      <c r="BP561">
        <v>0</v>
      </c>
      <c r="BQ561">
        <f>IF(BP561&lt;&gt;0, BP561, BN561)</f>
        <v>0</v>
      </c>
      <c r="BR561">
        <f>1-BQ561/BF561</f>
        <v>0</v>
      </c>
      <c r="BS561">
        <f>(BF561-BE561)/(BF561-BQ561)</f>
        <v>0</v>
      </c>
      <c r="BT561">
        <f>(AZ561-BF561)/(AZ561-BQ561)</f>
        <v>0</v>
      </c>
      <c r="BU561">
        <f>(BF561-BE561)/(BF561-AY561)</f>
        <v>0</v>
      </c>
      <c r="BV561">
        <f>(AZ561-BF561)/(AZ561-AY561)</f>
        <v>0</v>
      </c>
      <c r="BW561">
        <f>(BS561*BQ561/BE561)</f>
        <v>0</v>
      </c>
      <c r="BX561">
        <f>(1-BW561)</f>
        <v>0</v>
      </c>
      <c r="DG561">
        <f>$B$13*EF561+$C$13*EG561+$F$13*ER561*(1-EU561)</f>
        <v>0</v>
      </c>
      <c r="DH561">
        <f>DG561*DI561</f>
        <v>0</v>
      </c>
      <c r="DI561">
        <f>($B$13*$D$11+$C$13*$D$11+$F$13*((FE561+EW561)/MAX(FE561+EW561+FF561, 0.1)*$I$11+FF561/MAX(FE561+EW561+FF561, 0.1)*$J$11))/($B$13+$C$13+$F$13)</f>
        <v>0</v>
      </c>
      <c r="DJ561">
        <f>($B$13*$K$11+$C$13*$K$11+$F$13*((FE561+EW561)/MAX(FE561+EW561+FF561, 0.1)*$P$11+FF561/MAX(FE561+EW561+FF561, 0.1)*$Q$11))/($B$13+$C$13+$F$13)</f>
        <v>0</v>
      </c>
      <c r="DK561">
        <v>4.8</v>
      </c>
      <c r="DL561">
        <v>0.5</v>
      </c>
      <c r="DM561" t="s">
        <v>430</v>
      </c>
      <c r="DN561">
        <v>2</v>
      </c>
      <c r="DO561" t="b">
        <v>1</v>
      </c>
      <c r="DP561">
        <v>1694451181.214286</v>
      </c>
      <c r="DQ561">
        <v>921.5492857142856</v>
      </c>
      <c r="DR561">
        <v>1009.806571428571</v>
      </c>
      <c r="DS561">
        <v>26.61675</v>
      </c>
      <c r="DT561">
        <v>22.13052142857143</v>
      </c>
      <c r="DU561">
        <v>955.9822142857145</v>
      </c>
      <c r="DV561">
        <v>30.51245</v>
      </c>
      <c r="DW561">
        <v>500.0052857142856</v>
      </c>
      <c r="DX561">
        <v>84.35585</v>
      </c>
      <c r="DY561">
        <v>0.09993057500000001</v>
      </c>
      <c r="DZ561">
        <v>31.48784642857143</v>
      </c>
      <c r="EA561">
        <v>31.97789642857143</v>
      </c>
      <c r="EB561">
        <v>999.9000000000002</v>
      </c>
      <c r="EC561">
        <v>0</v>
      </c>
      <c r="ED561">
        <v>0</v>
      </c>
      <c r="EE561">
        <v>10008.68142857143</v>
      </c>
      <c r="EF561">
        <v>0</v>
      </c>
      <c r="EG561">
        <v>1925.979285714285</v>
      </c>
      <c r="EH561">
        <v>-88.25778928571427</v>
      </c>
      <c r="EI561">
        <v>946.7494285714286</v>
      </c>
      <c r="EJ561">
        <v>1032.662142857143</v>
      </c>
      <c r="EK561">
        <v>4.486214285714285</v>
      </c>
      <c r="EL561">
        <v>1009.806571428571</v>
      </c>
      <c r="EM561">
        <v>22.13052142857143</v>
      </c>
      <c r="EN561">
        <v>2.2452775</v>
      </c>
      <c r="EO561">
        <v>1.866839642857143</v>
      </c>
      <c r="EP561">
        <v>19.28906428571429</v>
      </c>
      <c r="EQ561">
        <v>16.35780714285714</v>
      </c>
      <c r="ER561">
        <v>2000.0075</v>
      </c>
      <c r="ES561">
        <v>0.9800064642857143</v>
      </c>
      <c r="ET561">
        <v>0.01999393571428571</v>
      </c>
      <c r="EU561">
        <v>0</v>
      </c>
      <c r="EV561">
        <v>709.2426071428571</v>
      </c>
      <c r="EW561">
        <v>5.00078</v>
      </c>
      <c r="EX561">
        <v>16461.47857142857</v>
      </c>
      <c r="EY561">
        <v>16379.73214285714</v>
      </c>
      <c r="EZ561">
        <v>50.15596428571427</v>
      </c>
      <c r="FA561">
        <v>51.70274999999999</v>
      </c>
      <c r="FB561">
        <v>50.62021428571427</v>
      </c>
      <c r="FC561">
        <v>50.86792857142856</v>
      </c>
      <c r="FD561">
        <v>50.53785714285714</v>
      </c>
      <c r="FE561">
        <v>1955.1175</v>
      </c>
      <c r="FF561">
        <v>39.89000000000001</v>
      </c>
      <c r="FG561">
        <v>0</v>
      </c>
      <c r="FH561">
        <v>1694451189.3</v>
      </c>
      <c r="FI561">
        <v>0</v>
      </c>
      <c r="FJ561">
        <v>709.2585384615384</v>
      </c>
      <c r="FK561">
        <v>-1.642735056643227</v>
      </c>
      <c r="FL561">
        <v>51.39145301997873</v>
      </c>
      <c r="FM561">
        <v>16461.51538461538</v>
      </c>
      <c r="FN561">
        <v>15</v>
      </c>
      <c r="FO561">
        <v>1694448160</v>
      </c>
      <c r="FP561" t="s">
        <v>1407</v>
      </c>
      <c r="FQ561">
        <v>1694448153.5</v>
      </c>
      <c r="FR561">
        <v>1694448160</v>
      </c>
      <c r="FS561">
        <v>7</v>
      </c>
      <c r="FT561">
        <v>0.018</v>
      </c>
      <c r="FU561">
        <v>0.03</v>
      </c>
      <c r="FV561">
        <v>-26.277</v>
      </c>
      <c r="FW561">
        <v>-3.759</v>
      </c>
      <c r="FX561">
        <v>420</v>
      </c>
      <c r="FY561">
        <v>21</v>
      </c>
      <c r="FZ561">
        <v>0.18</v>
      </c>
      <c r="GA561">
        <v>0.04</v>
      </c>
      <c r="GB561">
        <v>-88.20194878048781</v>
      </c>
      <c r="GC561">
        <v>-0.4379895470385728</v>
      </c>
      <c r="GD561">
        <v>0.2561969622656025</v>
      </c>
      <c r="GE561">
        <v>0</v>
      </c>
      <c r="GF561">
        <v>4.526138536585366</v>
      </c>
      <c r="GG561">
        <v>-0.8625903135888491</v>
      </c>
      <c r="GH561">
        <v>0.08659531817347714</v>
      </c>
      <c r="GI561">
        <v>0</v>
      </c>
      <c r="GJ561">
        <v>0</v>
      </c>
      <c r="GK561">
        <v>2</v>
      </c>
      <c r="GL561" t="s">
        <v>771</v>
      </c>
      <c r="GM561">
        <v>3.10541</v>
      </c>
      <c r="GN561">
        <v>2.75815</v>
      </c>
      <c r="GO561">
        <v>0.144192</v>
      </c>
      <c r="GP561">
        <v>0.149102</v>
      </c>
      <c r="GQ561">
        <v>0.116468</v>
      </c>
      <c r="GR561">
        <v>0.09400210000000001</v>
      </c>
      <c r="GS561">
        <v>21512.5</v>
      </c>
      <c r="GT561">
        <v>20139.3</v>
      </c>
      <c r="GU561">
        <v>25723.2</v>
      </c>
      <c r="GV561">
        <v>24045.1</v>
      </c>
      <c r="GW561">
        <v>36554.2</v>
      </c>
      <c r="GX561">
        <v>31937.8</v>
      </c>
      <c r="GY561">
        <v>45020.4</v>
      </c>
      <c r="GZ561">
        <v>38122.7</v>
      </c>
      <c r="HA561">
        <v>1.73445</v>
      </c>
      <c r="HB561">
        <v>1.60233</v>
      </c>
      <c r="HC561">
        <v>-0.0597686</v>
      </c>
      <c r="HD561">
        <v>0</v>
      </c>
      <c r="HE561">
        <v>32.9725</v>
      </c>
      <c r="HF561">
        <v>999.9</v>
      </c>
      <c r="HG561">
        <v>46.8</v>
      </c>
      <c r="HH561">
        <v>32.5</v>
      </c>
      <c r="HI561">
        <v>27.2513</v>
      </c>
      <c r="HJ561">
        <v>61.4154</v>
      </c>
      <c r="HK561">
        <v>23.5537</v>
      </c>
      <c r="HL561">
        <v>1</v>
      </c>
      <c r="HM561">
        <v>1.51828</v>
      </c>
      <c r="HN561">
        <v>9.28105</v>
      </c>
      <c r="HO561">
        <v>20.0662</v>
      </c>
      <c r="HP561">
        <v>5.20501</v>
      </c>
      <c r="HQ561">
        <v>11.992</v>
      </c>
      <c r="HR561">
        <v>4.95985</v>
      </c>
      <c r="HS561">
        <v>3.27433</v>
      </c>
      <c r="HT561">
        <v>9999</v>
      </c>
      <c r="HU561">
        <v>9999</v>
      </c>
      <c r="HV561">
        <v>9999</v>
      </c>
      <c r="HW561">
        <v>165.2</v>
      </c>
      <c r="HX561">
        <v>1.86375</v>
      </c>
      <c r="HY561">
        <v>1.85982</v>
      </c>
      <c r="HZ561">
        <v>1.85808</v>
      </c>
      <c r="IA561">
        <v>1.85951</v>
      </c>
      <c r="IB561">
        <v>1.8596</v>
      </c>
      <c r="IC561">
        <v>1.85806</v>
      </c>
      <c r="ID561">
        <v>1.85715</v>
      </c>
      <c r="IE561">
        <v>1.85211</v>
      </c>
      <c r="IF561">
        <v>0</v>
      </c>
      <c r="IG561">
        <v>0</v>
      </c>
      <c r="IH561">
        <v>0</v>
      </c>
      <c r="II561">
        <v>0</v>
      </c>
      <c r="IJ561" t="s">
        <v>433</v>
      </c>
      <c r="IK561" t="s">
        <v>434</v>
      </c>
      <c r="IL561" t="s">
        <v>435</v>
      </c>
      <c r="IM561" t="s">
        <v>435</v>
      </c>
      <c r="IN561" t="s">
        <v>435</v>
      </c>
      <c r="IO561" t="s">
        <v>435</v>
      </c>
      <c r="IP561">
        <v>0</v>
      </c>
      <c r="IQ561">
        <v>100</v>
      </c>
      <c r="IR561">
        <v>100</v>
      </c>
      <c r="IS561">
        <v>-34.79</v>
      </c>
      <c r="IT561">
        <v>-3.8957</v>
      </c>
      <c r="IU561">
        <v>-16.5905</v>
      </c>
      <c r="IV561">
        <v>-0.025043</v>
      </c>
      <c r="IW561">
        <v>8.203140000000001E-06</v>
      </c>
      <c r="IX561">
        <v>-1.60171E-09</v>
      </c>
      <c r="IY561">
        <v>-3.895706883713562</v>
      </c>
      <c r="IZ561">
        <v>0</v>
      </c>
      <c r="JA561">
        <v>0</v>
      </c>
      <c r="JB561">
        <v>0</v>
      </c>
      <c r="JC561">
        <v>4</v>
      </c>
      <c r="JD561">
        <v>1967</v>
      </c>
      <c r="JE561">
        <v>1</v>
      </c>
      <c r="JF561">
        <v>28</v>
      </c>
      <c r="JG561">
        <v>50.6</v>
      </c>
      <c r="JH561">
        <v>50.5</v>
      </c>
      <c r="JI561">
        <v>2.46582</v>
      </c>
      <c r="JJ561">
        <v>2.62939</v>
      </c>
      <c r="JK561">
        <v>1.49658</v>
      </c>
      <c r="JL561">
        <v>2.39868</v>
      </c>
      <c r="JM561">
        <v>1.54907</v>
      </c>
      <c r="JN561">
        <v>2.44019</v>
      </c>
      <c r="JO561">
        <v>35.2671</v>
      </c>
      <c r="JP561">
        <v>13.7993</v>
      </c>
      <c r="JQ561">
        <v>18</v>
      </c>
      <c r="JR561">
        <v>499.609</v>
      </c>
      <c r="JS561">
        <v>422.911</v>
      </c>
      <c r="JT561">
        <v>25.6618</v>
      </c>
      <c r="JU561">
        <v>44.2967</v>
      </c>
      <c r="JV561">
        <v>30.0003</v>
      </c>
      <c r="JW561">
        <v>43.9264</v>
      </c>
      <c r="JX561">
        <v>43.7433</v>
      </c>
      <c r="JY561">
        <v>49.5248</v>
      </c>
      <c r="JZ561">
        <v>0</v>
      </c>
      <c r="KA561">
        <v>50.2335</v>
      </c>
      <c r="KB561">
        <v>19.8164</v>
      </c>
      <c r="KC561">
        <v>1056.36</v>
      </c>
      <c r="KD561">
        <v>26.1085</v>
      </c>
      <c r="KE561">
        <v>98.3523</v>
      </c>
      <c r="KF561">
        <v>91.8622</v>
      </c>
    </row>
    <row r="562" spans="1:292">
      <c r="A562">
        <v>544</v>
      </c>
      <c r="B562">
        <v>1694451194</v>
      </c>
      <c r="C562">
        <v>17113.5</v>
      </c>
      <c r="D562" t="s">
        <v>1532</v>
      </c>
      <c r="E562" t="s">
        <v>1533</v>
      </c>
      <c r="F562">
        <v>5</v>
      </c>
      <c r="G562" t="s">
        <v>1406</v>
      </c>
      <c r="H562">
        <v>1694451186.5</v>
      </c>
      <c r="I562">
        <f>(J562)/1000</f>
        <v>0</v>
      </c>
      <c r="J562">
        <f>IF(DO562, AM562, AG562)</f>
        <v>0</v>
      </c>
      <c r="K562">
        <f>IF(DO562, AH562, AF562)</f>
        <v>0</v>
      </c>
      <c r="L562">
        <f>DQ562 - IF(AT562&gt;1, K562*DK562*100.0/(AV562*EE562), 0)</f>
        <v>0</v>
      </c>
      <c r="M562">
        <f>((S562-I562/2)*L562-K562)/(S562+I562/2)</f>
        <v>0</v>
      </c>
      <c r="N562">
        <f>M562*(DX562+DY562)/1000.0</f>
        <v>0</v>
      </c>
      <c r="O562">
        <f>(DQ562 - IF(AT562&gt;1, K562*DK562*100.0/(AV562*EE562), 0))*(DX562+DY562)/1000.0</f>
        <v>0</v>
      </c>
      <c r="P562">
        <f>2.0/((1/R562-1/Q562)+SIGN(R562)*SQRT((1/R562-1/Q562)*(1/R562-1/Q562) + 4*DL562/((DL562+1)*(DL562+1))*(2*1/R562*1/Q562-1/Q562*1/Q562)))</f>
        <v>0</v>
      </c>
      <c r="Q562">
        <f>IF(LEFT(DM562,1)&lt;&gt;"0",IF(LEFT(DM562,1)="1",3.0,DN562),$D$5+$E$5*(EE562*DX562/($K$5*1000))+$F$5*(EE562*DX562/($K$5*1000))*MAX(MIN(DK562,$J$5),$I$5)*MAX(MIN(DK562,$J$5),$I$5)+$G$5*MAX(MIN(DK562,$J$5),$I$5)*(EE562*DX562/($K$5*1000))+$H$5*(EE562*DX562/($K$5*1000))*(EE562*DX562/($K$5*1000)))</f>
        <v>0</v>
      </c>
      <c r="R562">
        <f>I562*(1000-(1000*0.61365*exp(17.502*V562/(240.97+V562))/(DX562+DY562)+DS562)/2)/(1000*0.61365*exp(17.502*V562/(240.97+V562))/(DX562+DY562)-DS562)</f>
        <v>0</v>
      </c>
      <c r="S562">
        <f>1/((DL562+1)/(P562/1.6)+1/(Q562/1.37)) + DL562/((DL562+1)/(P562/1.6) + DL562/(Q562/1.37))</f>
        <v>0</v>
      </c>
      <c r="T562">
        <f>(DG562*DJ562)</f>
        <v>0</v>
      </c>
      <c r="U562">
        <f>(DZ562+(T562+2*0.95*5.67E-8*(((DZ562+$B$9)+273)^4-(DZ562+273)^4)-44100*I562)/(1.84*29.3*Q562+8*0.95*5.67E-8*(DZ562+273)^3))</f>
        <v>0</v>
      </c>
      <c r="V562">
        <f>($C$9*EA562+$D$9*EB562+$E$9*U562)</f>
        <v>0</v>
      </c>
      <c r="W562">
        <f>0.61365*exp(17.502*V562/(240.97+V562))</f>
        <v>0</v>
      </c>
      <c r="X562">
        <f>(Y562/Z562*100)</f>
        <v>0</v>
      </c>
      <c r="Y562">
        <f>DS562*(DX562+DY562)/1000</f>
        <v>0</v>
      </c>
      <c r="Z562">
        <f>0.61365*exp(17.502*DZ562/(240.97+DZ562))</f>
        <v>0</v>
      </c>
      <c r="AA562">
        <f>(W562-DS562*(DX562+DY562)/1000)</f>
        <v>0</v>
      </c>
      <c r="AB562">
        <f>(-I562*44100)</f>
        <v>0</v>
      </c>
      <c r="AC562">
        <f>2*29.3*Q562*0.92*(DZ562-V562)</f>
        <v>0</v>
      </c>
      <c r="AD562">
        <f>2*0.95*5.67E-8*(((DZ562+$B$9)+273)^4-(V562+273)^4)</f>
        <v>0</v>
      </c>
      <c r="AE562">
        <f>T562+AD562+AB562+AC562</f>
        <v>0</v>
      </c>
      <c r="AF562">
        <f>DW562*AT562*(DR562-DQ562*(1000-AT562*DT562)/(1000-AT562*DS562))/(100*DK562)</f>
        <v>0</v>
      </c>
      <c r="AG562">
        <f>1000*DW562*AT562*(DS562-DT562)/(100*DK562*(1000-AT562*DS562))</f>
        <v>0</v>
      </c>
      <c r="AH562">
        <f>(AI562 - AJ562 - DX562*1E3/(8.314*(DZ562+273.15)) * AL562/DW562 * AK562) * DW562/(100*DK562) * (1000 - DT562)/1000</f>
        <v>0</v>
      </c>
      <c r="AI562">
        <v>1066.284044057054</v>
      </c>
      <c r="AJ562">
        <v>988.2154242424239</v>
      </c>
      <c r="AK562">
        <v>3.323831388479379</v>
      </c>
      <c r="AL562">
        <v>66.03440278671772</v>
      </c>
      <c r="AM562">
        <f>(AO562 - AN562 + DX562*1E3/(8.314*(DZ562+273.15)) * AQ562/DW562 * AP562) * DW562/(100*DK562) * 1000/(1000 - AO562)</f>
        <v>0</v>
      </c>
      <c r="AN562">
        <v>22.43294993578136</v>
      </c>
      <c r="AO562">
        <v>26.74448606060606</v>
      </c>
      <c r="AP562">
        <v>0.01095414273888326</v>
      </c>
      <c r="AQ562">
        <v>102.5964003411266</v>
      </c>
      <c r="AR562">
        <v>0</v>
      </c>
      <c r="AS562">
        <v>0</v>
      </c>
      <c r="AT562">
        <f>IF(AR562*$H$15&gt;=AV562,1.0,(AV562/(AV562-AR562*$H$15)))</f>
        <v>0</v>
      </c>
      <c r="AU562">
        <f>(AT562-1)*100</f>
        <v>0</v>
      </c>
      <c r="AV562">
        <f>MAX(0,($B$15+$C$15*EE562)/(1+$D$15*EE562)*DX562/(DZ562+273)*$E$15)</f>
        <v>0</v>
      </c>
      <c r="AW562" t="s">
        <v>429</v>
      </c>
      <c r="AX562" t="s">
        <v>429</v>
      </c>
      <c r="AY562">
        <v>0</v>
      </c>
      <c r="AZ562">
        <v>0</v>
      </c>
      <c r="BA562">
        <f>1-AY562/AZ562</f>
        <v>0</v>
      </c>
      <c r="BB562">
        <v>0</v>
      </c>
      <c r="BC562" t="s">
        <v>429</v>
      </c>
      <c r="BD562" t="s">
        <v>429</v>
      </c>
      <c r="BE562">
        <v>0</v>
      </c>
      <c r="BF562">
        <v>0</v>
      </c>
      <c r="BG562">
        <f>1-BE562/BF562</f>
        <v>0</v>
      </c>
      <c r="BH562">
        <v>0.5</v>
      </c>
      <c r="BI562">
        <f>DH562</f>
        <v>0</v>
      </c>
      <c r="BJ562">
        <f>K562</f>
        <v>0</v>
      </c>
      <c r="BK562">
        <f>BG562*BH562*BI562</f>
        <v>0</v>
      </c>
      <c r="BL562">
        <f>(BJ562-BB562)/BI562</f>
        <v>0</v>
      </c>
      <c r="BM562">
        <f>(AZ562-BF562)/BF562</f>
        <v>0</v>
      </c>
      <c r="BN562">
        <f>AY562/(BA562+AY562/BF562)</f>
        <v>0</v>
      </c>
      <c r="BO562" t="s">
        <v>429</v>
      </c>
      <c r="BP562">
        <v>0</v>
      </c>
      <c r="BQ562">
        <f>IF(BP562&lt;&gt;0, BP562, BN562)</f>
        <v>0</v>
      </c>
      <c r="BR562">
        <f>1-BQ562/BF562</f>
        <v>0</v>
      </c>
      <c r="BS562">
        <f>(BF562-BE562)/(BF562-BQ562)</f>
        <v>0</v>
      </c>
      <c r="BT562">
        <f>(AZ562-BF562)/(AZ562-BQ562)</f>
        <v>0</v>
      </c>
      <c r="BU562">
        <f>(BF562-BE562)/(BF562-AY562)</f>
        <v>0</v>
      </c>
      <c r="BV562">
        <f>(AZ562-BF562)/(AZ562-AY562)</f>
        <v>0</v>
      </c>
      <c r="BW562">
        <f>(BS562*BQ562/BE562)</f>
        <v>0</v>
      </c>
      <c r="BX562">
        <f>(1-BW562)</f>
        <v>0</v>
      </c>
      <c r="DG562">
        <f>$B$13*EF562+$C$13*EG562+$F$13*ER562*(1-EU562)</f>
        <v>0</v>
      </c>
      <c r="DH562">
        <f>DG562*DI562</f>
        <v>0</v>
      </c>
      <c r="DI562">
        <f>($B$13*$D$11+$C$13*$D$11+$F$13*((FE562+EW562)/MAX(FE562+EW562+FF562, 0.1)*$I$11+FF562/MAX(FE562+EW562+FF562, 0.1)*$J$11))/($B$13+$C$13+$F$13)</f>
        <v>0</v>
      </c>
      <c r="DJ562">
        <f>($B$13*$K$11+$C$13*$K$11+$F$13*((FE562+EW562)/MAX(FE562+EW562+FF562, 0.1)*$P$11+FF562/MAX(FE562+EW562+FF562, 0.1)*$Q$11))/($B$13+$C$13+$F$13)</f>
        <v>0</v>
      </c>
      <c r="DK562">
        <v>4.8</v>
      </c>
      <c r="DL562">
        <v>0.5</v>
      </c>
      <c r="DM562" t="s">
        <v>430</v>
      </c>
      <c r="DN562">
        <v>2</v>
      </c>
      <c r="DO562" t="b">
        <v>1</v>
      </c>
      <c r="DP562">
        <v>1694451186.5</v>
      </c>
      <c r="DQ562">
        <v>939.0081481481483</v>
      </c>
      <c r="DR562">
        <v>1027.101481481482</v>
      </c>
      <c r="DS562">
        <v>26.67105925925926</v>
      </c>
      <c r="DT562">
        <v>22.27689629629629</v>
      </c>
      <c r="DU562">
        <v>973.6834444444444</v>
      </c>
      <c r="DV562">
        <v>30.56675925925926</v>
      </c>
      <c r="DW562">
        <v>500.0075925925926</v>
      </c>
      <c r="DX562">
        <v>84.3554185185185</v>
      </c>
      <c r="DY562">
        <v>0.09997367037037037</v>
      </c>
      <c r="DZ562">
        <v>31.48752962962962</v>
      </c>
      <c r="EA562">
        <v>31.99822222222222</v>
      </c>
      <c r="EB562">
        <v>999.9000000000001</v>
      </c>
      <c r="EC562">
        <v>0</v>
      </c>
      <c r="ED562">
        <v>0</v>
      </c>
      <c r="EE562">
        <v>10004.70518518518</v>
      </c>
      <c r="EF562">
        <v>0</v>
      </c>
      <c r="EG562">
        <v>1928.678518518519</v>
      </c>
      <c r="EH562">
        <v>-88.09341481481482</v>
      </c>
      <c r="EI562">
        <v>964.7394444444445</v>
      </c>
      <c r="EJ562">
        <v>1050.505555555555</v>
      </c>
      <c r="EK562">
        <v>4.394147777777778</v>
      </c>
      <c r="EL562">
        <v>1027.101481481482</v>
      </c>
      <c r="EM562">
        <v>22.27689629629629</v>
      </c>
      <c r="EN562">
        <v>2.249847407407408</v>
      </c>
      <c r="EO562">
        <v>1.879177777777778</v>
      </c>
      <c r="EP562">
        <v>19.32172962962963</v>
      </c>
      <c r="EQ562">
        <v>16.46118518518519</v>
      </c>
      <c r="ER562">
        <v>2000.02962962963</v>
      </c>
      <c r="ES562">
        <v>0.9800066296296296</v>
      </c>
      <c r="ET562">
        <v>0.01999376666666666</v>
      </c>
      <c r="EU562">
        <v>0</v>
      </c>
      <c r="EV562">
        <v>709.1773333333333</v>
      </c>
      <c r="EW562">
        <v>5.00078</v>
      </c>
      <c r="EX562">
        <v>16465.82222222222</v>
      </c>
      <c r="EY562">
        <v>16379.91481481482</v>
      </c>
      <c r="EZ562">
        <v>50.13155555555554</v>
      </c>
      <c r="FA562">
        <v>51.70566666666667</v>
      </c>
      <c r="FB562">
        <v>50.60844444444444</v>
      </c>
      <c r="FC562">
        <v>50.85155555555554</v>
      </c>
      <c r="FD562">
        <v>50.53688888888889</v>
      </c>
      <c r="FE562">
        <v>1955.13962962963</v>
      </c>
      <c r="FF562">
        <v>39.89000000000001</v>
      </c>
      <c r="FG562">
        <v>0</v>
      </c>
      <c r="FH562">
        <v>1694451194.7</v>
      </c>
      <c r="FI562">
        <v>0</v>
      </c>
      <c r="FJ562">
        <v>709.1680000000001</v>
      </c>
      <c r="FK562">
        <v>0.06476922985704835</v>
      </c>
      <c r="FL562">
        <v>47.16153848784297</v>
      </c>
      <c r="FM562">
        <v>16465.9</v>
      </c>
      <c r="FN562">
        <v>15</v>
      </c>
      <c r="FO562">
        <v>1694448160</v>
      </c>
      <c r="FP562" t="s">
        <v>1407</v>
      </c>
      <c r="FQ562">
        <v>1694448153.5</v>
      </c>
      <c r="FR562">
        <v>1694448160</v>
      </c>
      <c r="FS562">
        <v>7</v>
      </c>
      <c r="FT562">
        <v>0.018</v>
      </c>
      <c r="FU562">
        <v>0.03</v>
      </c>
      <c r="FV562">
        <v>-26.277</v>
      </c>
      <c r="FW562">
        <v>-3.759</v>
      </c>
      <c r="FX562">
        <v>420</v>
      </c>
      <c r="FY562">
        <v>21</v>
      </c>
      <c r="FZ562">
        <v>0.18</v>
      </c>
      <c r="GA562">
        <v>0.04</v>
      </c>
      <c r="GB562">
        <v>-88.15388249999999</v>
      </c>
      <c r="GC562">
        <v>2.170265290806845</v>
      </c>
      <c r="GD562">
        <v>0.3169884681557825</v>
      </c>
      <c r="GE562">
        <v>0</v>
      </c>
      <c r="GF562">
        <v>4.444455</v>
      </c>
      <c r="GG562">
        <v>-1.019646529080679</v>
      </c>
      <c r="GH562">
        <v>0.1007841465707777</v>
      </c>
      <c r="GI562">
        <v>0</v>
      </c>
      <c r="GJ562">
        <v>0</v>
      </c>
      <c r="GK562">
        <v>2</v>
      </c>
      <c r="GL562" t="s">
        <v>771</v>
      </c>
      <c r="GM562">
        <v>3.10532</v>
      </c>
      <c r="GN562">
        <v>2.75813</v>
      </c>
      <c r="GO562">
        <v>0.145735</v>
      </c>
      <c r="GP562">
        <v>0.150611</v>
      </c>
      <c r="GQ562">
        <v>0.116627</v>
      </c>
      <c r="GR562">
        <v>0.0945434</v>
      </c>
      <c r="GS562">
        <v>21473.7</v>
      </c>
      <c r="GT562">
        <v>20103.8</v>
      </c>
      <c r="GU562">
        <v>25723.2</v>
      </c>
      <c r="GV562">
        <v>24045.4</v>
      </c>
      <c r="GW562">
        <v>36548</v>
      </c>
      <c r="GX562">
        <v>31919.3</v>
      </c>
      <c r="GY562">
        <v>45020.5</v>
      </c>
      <c r="GZ562">
        <v>38122.9</v>
      </c>
      <c r="HA562">
        <v>1.73385</v>
      </c>
      <c r="HB562">
        <v>1.60298</v>
      </c>
      <c r="HC562">
        <v>-0.0589639</v>
      </c>
      <c r="HD562">
        <v>0</v>
      </c>
      <c r="HE562">
        <v>32.9801</v>
      </c>
      <c r="HF562">
        <v>999.9</v>
      </c>
      <c r="HG562">
        <v>47</v>
      </c>
      <c r="HH562">
        <v>32.5</v>
      </c>
      <c r="HI562">
        <v>27.3674</v>
      </c>
      <c r="HJ562">
        <v>61.4554</v>
      </c>
      <c r="HK562">
        <v>23.4014</v>
      </c>
      <c r="HL562">
        <v>1</v>
      </c>
      <c r="HM562">
        <v>1.44706</v>
      </c>
      <c r="HN562">
        <v>9.31209</v>
      </c>
      <c r="HO562">
        <v>20.0663</v>
      </c>
      <c r="HP562">
        <v>5.20591</v>
      </c>
      <c r="HQ562">
        <v>11.9923</v>
      </c>
      <c r="HR562">
        <v>4.95985</v>
      </c>
      <c r="HS562">
        <v>3.27423</v>
      </c>
      <c r="HT562">
        <v>9999</v>
      </c>
      <c r="HU562">
        <v>9999</v>
      </c>
      <c r="HV562">
        <v>9999</v>
      </c>
      <c r="HW562">
        <v>165.2</v>
      </c>
      <c r="HX562">
        <v>1.86371</v>
      </c>
      <c r="HY562">
        <v>1.85979</v>
      </c>
      <c r="HZ562">
        <v>1.85806</v>
      </c>
      <c r="IA562">
        <v>1.85951</v>
      </c>
      <c r="IB562">
        <v>1.85959</v>
      </c>
      <c r="IC562">
        <v>1.85806</v>
      </c>
      <c r="ID562">
        <v>1.85715</v>
      </c>
      <c r="IE562">
        <v>1.85211</v>
      </c>
      <c r="IF562">
        <v>0</v>
      </c>
      <c r="IG562">
        <v>0</v>
      </c>
      <c r="IH562">
        <v>0</v>
      </c>
      <c r="II562">
        <v>0</v>
      </c>
      <c r="IJ562" t="s">
        <v>433</v>
      </c>
      <c r="IK562" t="s">
        <v>434</v>
      </c>
      <c r="IL562" t="s">
        <v>435</v>
      </c>
      <c r="IM562" t="s">
        <v>435</v>
      </c>
      <c r="IN562" t="s">
        <v>435</v>
      </c>
      <c r="IO562" t="s">
        <v>435</v>
      </c>
      <c r="IP562">
        <v>0</v>
      </c>
      <c r="IQ562">
        <v>100</v>
      </c>
      <c r="IR562">
        <v>100</v>
      </c>
      <c r="IS562">
        <v>-35.01</v>
      </c>
      <c r="IT562">
        <v>-3.8957</v>
      </c>
      <c r="IU562">
        <v>-16.5905</v>
      </c>
      <c r="IV562">
        <v>-0.025043</v>
      </c>
      <c r="IW562">
        <v>8.203140000000001E-06</v>
      </c>
      <c r="IX562">
        <v>-1.60171E-09</v>
      </c>
      <c r="IY562">
        <v>-3.895706883713562</v>
      </c>
      <c r="IZ562">
        <v>0</v>
      </c>
      <c r="JA562">
        <v>0</v>
      </c>
      <c r="JB562">
        <v>0</v>
      </c>
      <c r="JC562">
        <v>4</v>
      </c>
      <c r="JD562">
        <v>1967</v>
      </c>
      <c r="JE562">
        <v>1</v>
      </c>
      <c r="JF562">
        <v>28</v>
      </c>
      <c r="JG562">
        <v>50.7</v>
      </c>
      <c r="JH562">
        <v>50.6</v>
      </c>
      <c r="JI562">
        <v>2.49512</v>
      </c>
      <c r="JJ562">
        <v>2.63184</v>
      </c>
      <c r="JK562">
        <v>1.49658</v>
      </c>
      <c r="JL562">
        <v>2.39868</v>
      </c>
      <c r="JM562">
        <v>1.54907</v>
      </c>
      <c r="JN562">
        <v>2.43164</v>
      </c>
      <c r="JO562">
        <v>35.2671</v>
      </c>
      <c r="JP562">
        <v>13.773</v>
      </c>
      <c r="JQ562">
        <v>18</v>
      </c>
      <c r="JR562">
        <v>499.241</v>
      </c>
      <c r="JS562">
        <v>423.349</v>
      </c>
      <c r="JT562">
        <v>25.6597</v>
      </c>
      <c r="JU562">
        <v>44.3004</v>
      </c>
      <c r="JV562">
        <v>30.0001</v>
      </c>
      <c r="JW562">
        <v>43.9301</v>
      </c>
      <c r="JX562">
        <v>43.7472</v>
      </c>
      <c r="JY562">
        <v>50.108</v>
      </c>
      <c r="JZ562">
        <v>0</v>
      </c>
      <c r="KA562">
        <v>51.0589</v>
      </c>
      <c r="KB562">
        <v>19.8469</v>
      </c>
      <c r="KC562">
        <v>1076.4</v>
      </c>
      <c r="KD562">
        <v>26.2825</v>
      </c>
      <c r="KE562">
        <v>98.3523</v>
      </c>
      <c r="KF562">
        <v>91.863</v>
      </c>
    </row>
    <row r="563" spans="1:292">
      <c r="A563">
        <v>545</v>
      </c>
      <c r="B563">
        <v>1694451199</v>
      </c>
      <c r="C563">
        <v>17118.5</v>
      </c>
      <c r="D563" t="s">
        <v>1534</v>
      </c>
      <c r="E563" t="s">
        <v>1535</v>
      </c>
      <c r="F563">
        <v>5</v>
      </c>
      <c r="G563" t="s">
        <v>1406</v>
      </c>
      <c r="H563">
        <v>1694451191.214286</v>
      </c>
      <c r="I563">
        <f>(J563)/1000</f>
        <v>0</v>
      </c>
      <c r="J563">
        <f>IF(DO563, AM563, AG563)</f>
        <v>0</v>
      </c>
      <c r="K563">
        <f>IF(DO563, AH563, AF563)</f>
        <v>0</v>
      </c>
      <c r="L563">
        <f>DQ563 - IF(AT563&gt;1, K563*DK563*100.0/(AV563*EE563), 0)</f>
        <v>0</v>
      </c>
      <c r="M563">
        <f>((S563-I563/2)*L563-K563)/(S563+I563/2)</f>
        <v>0</v>
      </c>
      <c r="N563">
        <f>M563*(DX563+DY563)/1000.0</f>
        <v>0</v>
      </c>
      <c r="O563">
        <f>(DQ563 - IF(AT563&gt;1, K563*DK563*100.0/(AV563*EE563), 0))*(DX563+DY563)/1000.0</f>
        <v>0</v>
      </c>
      <c r="P563">
        <f>2.0/((1/R563-1/Q563)+SIGN(R563)*SQRT((1/R563-1/Q563)*(1/R563-1/Q563) + 4*DL563/((DL563+1)*(DL563+1))*(2*1/R563*1/Q563-1/Q563*1/Q563)))</f>
        <v>0</v>
      </c>
      <c r="Q563">
        <f>IF(LEFT(DM563,1)&lt;&gt;"0",IF(LEFT(DM563,1)="1",3.0,DN563),$D$5+$E$5*(EE563*DX563/($K$5*1000))+$F$5*(EE563*DX563/($K$5*1000))*MAX(MIN(DK563,$J$5),$I$5)*MAX(MIN(DK563,$J$5),$I$5)+$G$5*MAX(MIN(DK563,$J$5),$I$5)*(EE563*DX563/($K$5*1000))+$H$5*(EE563*DX563/($K$5*1000))*(EE563*DX563/($K$5*1000)))</f>
        <v>0</v>
      </c>
      <c r="R563">
        <f>I563*(1000-(1000*0.61365*exp(17.502*V563/(240.97+V563))/(DX563+DY563)+DS563)/2)/(1000*0.61365*exp(17.502*V563/(240.97+V563))/(DX563+DY563)-DS563)</f>
        <v>0</v>
      </c>
      <c r="S563">
        <f>1/((DL563+1)/(P563/1.6)+1/(Q563/1.37)) + DL563/((DL563+1)/(P563/1.6) + DL563/(Q563/1.37))</f>
        <v>0</v>
      </c>
      <c r="T563">
        <f>(DG563*DJ563)</f>
        <v>0</v>
      </c>
      <c r="U563">
        <f>(DZ563+(T563+2*0.95*5.67E-8*(((DZ563+$B$9)+273)^4-(DZ563+273)^4)-44100*I563)/(1.84*29.3*Q563+8*0.95*5.67E-8*(DZ563+273)^3))</f>
        <v>0</v>
      </c>
      <c r="V563">
        <f>($C$9*EA563+$D$9*EB563+$E$9*U563)</f>
        <v>0</v>
      </c>
      <c r="W563">
        <f>0.61365*exp(17.502*V563/(240.97+V563))</f>
        <v>0</v>
      </c>
      <c r="X563">
        <f>(Y563/Z563*100)</f>
        <v>0</v>
      </c>
      <c r="Y563">
        <f>DS563*(DX563+DY563)/1000</f>
        <v>0</v>
      </c>
      <c r="Z563">
        <f>0.61365*exp(17.502*DZ563/(240.97+DZ563))</f>
        <v>0</v>
      </c>
      <c r="AA563">
        <f>(W563-DS563*(DX563+DY563)/1000)</f>
        <v>0</v>
      </c>
      <c r="AB563">
        <f>(-I563*44100)</f>
        <v>0</v>
      </c>
      <c r="AC563">
        <f>2*29.3*Q563*0.92*(DZ563-V563)</f>
        <v>0</v>
      </c>
      <c r="AD563">
        <f>2*0.95*5.67E-8*(((DZ563+$B$9)+273)^4-(V563+273)^4)</f>
        <v>0</v>
      </c>
      <c r="AE563">
        <f>T563+AD563+AB563+AC563</f>
        <v>0</v>
      </c>
      <c r="AF563">
        <f>DW563*AT563*(DR563-DQ563*(1000-AT563*DT563)/(1000-AT563*DS563))/(100*DK563)</f>
        <v>0</v>
      </c>
      <c r="AG563">
        <f>1000*DW563*AT563*(DS563-DT563)/(100*DK563*(1000-AT563*DS563))</f>
        <v>0</v>
      </c>
      <c r="AH563">
        <f>(AI563 - AJ563 - DX563*1E3/(8.314*(DZ563+273.15)) * AL563/DW563 * AK563) * DW563/(100*DK563) * (1000 - DT563)/1000</f>
        <v>0</v>
      </c>
      <c r="AI563">
        <v>1083.240762951017</v>
      </c>
      <c r="AJ563">
        <v>1005.083563636364</v>
      </c>
      <c r="AK563">
        <v>3.380429931529596</v>
      </c>
      <c r="AL563">
        <v>66.03440278671772</v>
      </c>
      <c r="AM563">
        <f>(AO563 - AN563 + DX563*1E3/(8.314*(DZ563+273.15)) * AQ563/DW563 * AP563) * DW563/(100*DK563) * 1000/(1000 - AO563)</f>
        <v>0</v>
      </c>
      <c r="AN563">
        <v>22.60900577803421</v>
      </c>
      <c r="AO563">
        <v>26.8168696969697</v>
      </c>
      <c r="AP563">
        <v>0.01409707829892474</v>
      </c>
      <c r="AQ563">
        <v>102.5964003411266</v>
      </c>
      <c r="AR563">
        <v>0</v>
      </c>
      <c r="AS563">
        <v>0</v>
      </c>
      <c r="AT563">
        <f>IF(AR563*$H$15&gt;=AV563,1.0,(AV563/(AV563-AR563*$H$15)))</f>
        <v>0</v>
      </c>
      <c r="AU563">
        <f>(AT563-1)*100</f>
        <v>0</v>
      </c>
      <c r="AV563">
        <f>MAX(0,($B$15+$C$15*EE563)/(1+$D$15*EE563)*DX563/(DZ563+273)*$E$15)</f>
        <v>0</v>
      </c>
      <c r="AW563" t="s">
        <v>429</v>
      </c>
      <c r="AX563" t="s">
        <v>429</v>
      </c>
      <c r="AY563">
        <v>0</v>
      </c>
      <c r="AZ563">
        <v>0</v>
      </c>
      <c r="BA563">
        <f>1-AY563/AZ563</f>
        <v>0</v>
      </c>
      <c r="BB563">
        <v>0</v>
      </c>
      <c r="BC563" t="s">
        <v>429</v>
      </c>
      <c r="BD563" t="s">
        <v>429</v>
      </c>
      <c r="BE563">
        <v>0</v>
      </c>
      <c r="BF563">
        <v>0</v>
      </c>
      <c r="BG563">
        <f>1-BE563/BF563</f>
        <v>0</v>
      </c>
      <c r="BH563">
        <v>0.5</v>
      </c>
      <c r="BI563">
        <f>DH563</f>
        <v>0</v>
      </c>
      <c r="BJ563">
        <f>K563</f>
        <v>0</v>
      </c>
      <c r="BK563">
        <f>BG563*BH563*BI563</f>
        <v>0</v>
      </c>
      <c r="BL563">
        <f>(BJ563-BB563)/BI563</f>
        <v>0</v>
      </c>
      <c r="BM563">
        <f>(AZ563-BF563)/BF563</f>
        <v>0</v>
      </c>
      <c r="BN563">
        <f>AY563/(BA563+AY563/BF563)</f>
        <v>0</v>
      </c>
      <c r="BO563" t="s">
        <v>429</v>
      </c>
      <c r="BP563">
        <v>0</v>
      </c>
      <c r="BQ563">
        <f>IF(BP563&lt;&gt;0, BP563, BN563)</f>
        <v>0</v>
      </c>
      <c r="BR563">
        <f>1-BQ563/BF563</f>
        <v>0</v>
      </c>
      <c r="BS563">
        <f>(BF563-BE563)/(BF563-BQ563)</f>
        <v>0</v>
      </c>
      <c r="BT563">
        <f>(AZ563-BF563)/(AZ563-BQ563)</f>
        <v>0</v>
      </c>
      <c r="BU563">
        <f>(BF563-BE563)/(BF563-AY563)</f>
        <v>0</v>
      </c>
      <c r="BV563">
        <f>(AZ563-BF563)/(AZ563-AY563)</f>
        <v>0</v>
      </c>
      <c r="BW563">
        <f>(BS563*BQ563/BE563)</f>
        <v>0</v>
      </c>
      <c r="BX563">
        <f>(1-BW563)</f>
        <v>0</v>
      </c>
      <c r="DG563">
        <f>$B$13*EF563+$C$13*EG563+$F$13*ER563*(1-EU563)</f>
        <v>0</v>
      </c>
      <c r="DH563">
        <f>DG563*DI563</f>
        <v>0</v>
      </c>
      <c r="DI563">
        <f>($B$13*$D$11+$C$13*$D$11+$F$13*((FE563+EW563)/MAX(FE563+EW563+FF563, 0.1)*$I$11+FF563/MAX(FE563+EW563+FF563, 0.1)*$J$11))/($B$13+$C$13+$F$13)</f>
        <v>0</v>
      </c>
      <c r="DJ563">
        <f>($B$13*$K$11+$C$13*$K$11+$F$13*((FE563+EW563)/MAX(FE563+EW563+FF563, 0.1)*$P$11+FF563/MAX(FE563+EW563+FF563, 0.1)*$Q$11))/($B$13+$C$13+$F$13)</f>
        <v>0</v>
      </c>
      <c r="DK563">
        <v>4.8</v>
      </c>
      <c r="DL563">
        <v>0.5</v>
      </c>
      <c r="DM563" t="s">
        <v>430</v>
      </c>
      <c r="DN563">
        <v>2</v>
      </c>
      <c r="DO563" t="b">
        <v>1</v>
      </c>
      <c r="DP563">
        <v>1694451191.214286</v>
      </c>
      <c r="DQ563">
        <v>954.4266428571428</v>
      </c>
      <c r="DR563">
        <v>1042.358571428571</v>
      </c>
      <c r="DS563">
        <v>26.72192857142858</v>
      </c>
      <c r="DT563">
        <v>22.43218571428572</v>
      </c>
      <c r="DU563">
        <v>989.3140714285713</v>
      </c>
      <c r="DV563">
        <v>30.61763214285714</v>
      </c>
      <c r="DW563">
        <v>500.0215357142857</v>
      </c>
      <c r="DX563">
        <v>84.35514285714285</v>
      </c>
      <c r="DY563">
        <v>0.1000924178571429</v>
      </c>
      <c r="DZ563">
        <v>31.48742142857143</v>
      </c>
      <c r="EA563">
        <v>32.01298214285714</v>
      </c>
      <c r="EB563">
        <v>999.9000000000002</v>
      </c>
      <c r="EC563">
        <v>0</v>
      </c>
      <c r="ED563">
        <v>0</v>
      </c>
      <c r="EE563">
        <v>9996.0525</v>
      </c>
      <c r="EF563">
        <v>0</v>
      </c>
      <c r="EG563">
        <v>1930.41</v>
      </c>
      <c r="EH563">
        <v>-87.93200357142857</v>
      </c>
      <c r="EI563">
        <v>980.6316785714287</v>
      </c>
      <c r="EJ563">
        <v>1066.280714285714</v>
      </c>
      <c r="EK563">
        <v>4.289732142857143</v>
      </c>
      <c r="EL563">
        <v>1042.358571428571</v>
      </c>
      <c r="EM563">
        <v>22.43218571428572</v>
      </c>
      <c r="EN563">
        <v>2.2541325</v>
      </c>
      <c r="EO563">
        <v>1.892271428571428</v>
      </c>
      <c r="EP563">
        <v>19.352275</v>
      </c>
      <c r="EQ563">
        <v>16.57024285714285</v>
      </c>
      <c r="ER563">
        <v>2000.008928571429</v>
      </c>
      <c r="ES563">
        <v>0.9800064642857144</v>
      </c>
      <c r="ET563">
        <v>0.01999394285714286</v>
      </c>
      <c r="EU563">
        <v>0</v>
      </c>
      <c r="EV563">
        <v>709.0773214285716</v>
      </c>
      <c r="EW563">
        <v>5.00078</v>
      </c>
      <c r="EX563">
        <v>16467.88214285714</v>
      </c>
      <c r="EY563">
        <v>16379.73571428572</v>
      </c>
      <c r="EZ563">
        <v>50.12453571428569</v>
      </c>
      <c r="FA563">
        <v>51.70049999999998</v>
      </c>
      <c r="FB563">
        <v>50.61571428571428</v>
      </c>
      <c r="FC563">
        <v>50.83903571428571</v>
      </c>
      <c r="FD563">
        <v>50.54225</v>
      </c>
      <c r="FE563">
        <v>1955.118928571429</v>
      </c>
      <c r="FF563">
        <v>39.89000000000001</v>
      </c>
      <c r="FG563">
        <v>0</v>
      </c>
      <c r="FH563">
        <v>1694451199.5</v>
      </c>
      <c r="FI563">
        <v>0</v>
      </c>
      <c r="FJ563">
        <v>709.04312</v>
      </c>
      <c r="FK563">
        <v>-2.092846131304621</v>
      </c>
      <c r="FL563">
        <v>1.992307660475757</v>
      </c>
      <c r="FM563">
        <v>16467.996</v>
      </c>
      <c r="FN563">
        <v>15</v>
      </c>
      <c r="FO563">
        <v>1694448160</v>
      </c>
      <c r="FP563" t="s">
        <v>1407</v>
      </c>
      <c r="FQ563">
        <v>1694448153.5</v>
      </c>
      <c r="FR563">
        <v>1694448160</v>
      </c>
      <c r="FS563">
        <v>7</v>
      </c>
      <c r="FT563">
        <v>0.018</v>
      </c>
      <c r="FU563">
        <v>0.03</v>
      </c>
      <c r="FV563">
        <v>-26.277</v>
      </c>
      <c r="FW563">
        <v>-3.759</v>
      </c>
      <c r="FX563">
        <v>420</v>
      </c>
      <c r="FY563">
        <v>21</v>
      </c>
      <c r="FZ563">
        <v>0.18</v>
      </c>
      <c r="GA563">
        <v>0.04</v>
      </c>
      <c r="GB563">
        <v>-88.07727250000001</v>
      </c>
      <c r="GC563">
        <v>2.470861913696193</v>
      </c>
      <c r="GD563">
        <v>0.3242640929763113</v>
      </c>
      <c r="GE563">
        <v>0</v>
      </c>
      <c r="GF563">
        <v>4.352431</v>
      </c>
      <c r="GG563">
        <v>-1.309966153846161</v>
      </c>
      <c r="GH563">
        <v>0.1267368956894558</v>
      </c>
      <c r="GI563">
        <v>0</v>
      </c>
      <c r="GJ563">
        <v>0</v>
      </c>
      <c r="GK563">
        <v>2</v>
      </c>
      <c r="GL563" t="s">
        <v>771</v>
      </c>
      <c r="GM563">
        <v>3.10548</v>
      </c>
      <c r="GN563">
        <v>2.75809</v>
      </c>
      <c r="GO563">
        <v>0.147299</v>
      </c>
      <c r="GP563">
        <v>0.152128</v>
      </c>
      <c r="GQ563">
        <v>0.116815</v>
      </c>
      <c r="GR563">
        <v>0.0950998</v>
      </c>
      <c r="GS563">
        <v>21434.5</v>
      </c>
      <c r="GT563">
        <v>20067.7</v>
      </c>
      <c r="GU563">
        <v>25723.4</v>
      </c>
      <c r="GV563">
        <v>24045.3</v>
      </c>
      <c r="GW563">
        <v>36540.9</v>
      </c>
      <c r="GX563">
        <v>31900.1</v>
      </c>
      <c r="GY563">
        <v>45020.9</v>
      </c>
      <c r="GZ563">
        <v>38123</v>
      </c>
      <c r="HA563">
        <v>1.7341</v>
      </c>
      <c r="HB563">
        <v>1.60303</v>
      </c>
      <c r="HC563">
        <v>-0.0581369</v>
      </c>
      <c r="HD563">
        <v>0</v>
      </c>
      <c r="HE563">
        <v>32.9875</v>
      </c>
      <c r="HF563">
        <v>999.9</v>
      </c>
      <c r="HG563">
        <v>47.2</v>
      </c>
      <c r="HH563">
        <v>32.5</v>
      </c>
      <c r="HI563">
        <v>27.4833</v>
      </c>
      <c r="HJ563">
        <v>61.4654</v>
      </c>
      <c r="HK563">
        <v>23.5096</v>
      </c>
      <c r="HL563">
        <v>1</v>
      </c>
      <c r="HM563">
        <v>1.51803</v>
      </c>
      <c r="HN563">
        <v>9.28105</v>
      </c>
      <c r="HO563">
        <v>20.0665</v>
      </c>
      <c r="HP563">
        <v>5.20531</v>
      </c>
      <c r="HQ563">
        <v>11.9921</v>
      </c>
      <c r="HR563">
        <v>4.95985</v>
      </c>
      <c r="HS563">
        <v>3.27428</v>
      </c>
      <c r="HT563">
        <v>9999</v>
      </c>
      <c r="HU563">
        <v>9999</v>
      </c>
      <c r="HV563">
        <v>9999</v>
      </c>
      <c r="HW563">
        <v>165.2</v>
      </c>
      <c r="HX563">
        <v>1.86374</v>
      </c>
      <c r="HY563">
        <v>1.85983</v>
      </c>
      <c r="HZ563">
        <v>1.85806</v>
      </c>
      <c r="IA563">
        <v>1.85946</v>
      </c>
      <c r="IB563">
        <v>1.85959</v>
      </c>
      <c r="IC563">
        <v>1.85806</v>
      </c>
      <c r="ID563">
        <v>1.85715</v>
      </c>
      <c r="IE563">
        <v>1.85211</v>
      </c>
      <c r="IF563">
        <v>0</v>
      </c>
      <c r="IG563">
        <v>0</v>
      </c>
      <c r="IH563">
        <v>0</v>
      </c>
      <c r="II563">
        <v>0</v>
      </c>
      <c r="IJ563" t="s">
        <v>433</v>
      </c>
      <c r="IK563" t="s">
        <v>434</v>
      </c>
      <c r="IL563" t="s">
        <v>435</v>
      </c>
      <c r="IM563" t="s">
        <v>435</v>
      </c>
      <c r="IN563" t="s">
        <v>435</v>
      </c>
      <c r="IO563" t="s">
        <v>435</v>
      </c>
      <c r="IP563">
        <v>0</v>
      </c>
      <c r="IQ563">
        <v>100</v>
      </c>
      <c r="IR563">
        <v>100</v>
      </c>
      <c r="IS563">
        <v>-35.234</v>
      </c>
      <c r="IT563">
        <v>-3.8957</v>
      </c>
      <c r="IU563">
        <v>-16.5905</v>
      </c>
      <c r="IV563">
        <v>-0.025043</v>
      </c>
      <c r="IW563">
        <v>8.203140000000001E-06</v>
      </c>
      <c r="IX563">
        <v>-1.60171E-09</v>
      </c>
      <c r="IY563">
        <v>-3.895706883713562</v>
      </c>
      <c r="IZ563">
        <v>0</v>
      </c>
      <c r="JA563">
        <v>0</v>
      </c>
      <c r="JB563">
        <v>0</v>
      </c>
      <c r="JC563">
        <v>4</v>
      </c>
      <c r="JD563">
        <v>1967</v>
      </c>
      <c r="JE563">
        <v>1</v>
      </c>
      <c r="JF563">
        <v>28</v>
      </c>
      <c r="JG563">
        <v>50.8</v>
      </c>
      <c r="JH563">
        <v>50.6</v>
      </c>
      <c r="JI563">
        <v>2.52686</v>
      </c>
      <c r="JJ563">
        <v>2.63672</v>
      </c>
      <c r="JK563">
        <v>1.49658</v>
      </c>
      <c r="JL563">
        <v>2.39868</v>
      </c>
      <c r="JM563">
        <v>1.54907</v>
      </c>
      <c r="JN563">
        <v>2.35596</v>
      </c>
      <c r="JO563">
        <v>35.2902</v>
      </c>
      <c r="JP563">
        <v>13.703</v>
      </c>
      <c r="JQ563">
        <v>18</v>
      </c>
      <c r="JR563">
        <v>499.409</v>
      </c>
      <c r="JS563">
        <v>423.381</v>
      </c>
      <c r="JT563">
        <v>25.6569</v>
      </c>
      <c r="JU563">
        <v>44.3014</v>
      </c>
      <c r="JV563">
        <v>30.0001</v>
      </c>
      <c r="JW563">
        <v>43.9311</v>
      </c>
      <c r="JX563">
        <v>43.7472</v>
      </c>
      <c r="JY563">
        <v>50.7667</v>
      </c>
      <c r="JZ563">
        <v>0</v>
      </c>
      <c r="KA563">
        <v>51.9399</v>
      </c>
      <c r="KB563">
        <v>19.8873</v>
      </c>
      <c r="KC563">
        <v>1089.77</v>
      </c>
      <c r="KD563">
        <v>26.4247</v>
      </c>
      <c r="KE563">
        <v>98.3532</v>
      </c>
      <c r="KF563">
        <v>91.8629</v>
      </c>
    </row>
    <row r="564" spans="1:292">
      <c r="A564">
        <v>546</v>
      </c>
      <c r="B564">
        <v>1694451204</v>
      </c>
      <c r="C564">
        <v>17123.5</v>
      </c>
      <c r="D564" t="s">
        <v>1536</v>
      </c>
      <c r="E564" t="s">
        <v>1537</v>
      </c>
      <c r="F564">
        <v>5</v>
      </c>
      <c r="G564" t="s">
        <v>1406</v>
      </c>
      <c r="H564">
        <v>1694451196.5</v>
      </c>
      <c r="I564">
        <f>(J564)/1000</f>
        <v>0</v>
      </c>
      <c r="J564">
        <f>IF(DO564, AM564, AG564)</f>
        <v>0</v>
      </c>
      <c r="K564">
        <f>IF(DO564, AH564, AF564)</f>
        <v>0</v>
      </c>
      <c r="L564">
        <f>DQ564 - IF(AT564&gt;1, K564*DK564*100.0/(AV564*EE564), 0)</f>
        <v>0</v>
      </c>
      <c r="M564">
        <f>((S564-I564/2)*L564-K564)/(S564+I564/2)</f>
        <v>0</v>
      </c>
      <c r="N564">
        <f>M564*(DX564+DY564)/1000.0</f>
        <v>0</v>
      </c>
      <c r="O564">
        <f>(DQ564 - IF(AT564&gt;1, K564*DK564*100.0/(AV564*EE564), 0))*(DX564+DY564)/1000.0</f>
        <v>0</v>
      </c>
      <c r="P564">
        <f>2.0/((1/R564-1/Q564)+SIGN(R564)*SQRT((1/R564-1/Q564)*(1/R564-1/Q564) + 4*DL564/((DL564+1)*(DL564+1))*(2*1/R564*1/Q564-1/Q564*1/Q564)))</f>
        <v>0</v>
      </c>
      <c r="Q564">
        <f>IF(LEFT(DM564,1)&lt;&gt;"0",IF(LEFT(DM564,1)="1",3.0,DN564),$D$5+$E$5*(EE564*DX564/($K$5*1000))+$F$5*(EE564*DX564/($K$5*1000))*MAX(MIN(DK564,$J$5),$I$5)*MAX(MIN(DK564,$J$5),$I$5)+$G$5*MAX(MIN(DK564,$J$5),$I$5)*(EE564*DX564/($K$5*1000))+$H$5*(EE564*DX564/($K$5*1000))*(EE564*DX564/($K$5*1000)))</f>
        <v>0</v>
      </c>
      <c r="R564">
        <f>I564*(1000-(1000*0.61365*exp(17.502*V564/(240.97+V564))/(DX564+DY564)+DS564)/2)/(1000*0.61365*exp(17.502*V564/(240.97+V564))/(DX564+DY564)-DS564)</f>
        <v>0</v>
      </c>
      <c r="S564">
        <f>1/((DL564+1)/(P564/1.6)+1/(Q564/1.37)) + DL564/((DL564+1)/(P564/1.6) + DL564/(Q564/1.37))</f>
        <v>0</v>
      </c>
      <c r="T564">
        <f>(DG564*DJ564)</f>
        <v>0</v>
      </c>
      <c r="U564">
        <f>(DZ564+(T564+2*0.95*5.67E-8*(((DZ564+$B$9)+273)^4-(DZ564+273)^4)-44100*I564)/(1.84*29.3*Q564+8*0.95*5.67E-8*(DZ564+273)^3))</f>
        <v>0</v>
      </c>
      <c r="V564">
        <f>($C$9*EA564+$D$9*EB564+$E$9*U564)</f>
        <v>0</v>
      </c>
      <c r="W564">
        <f>0.61365*exp(17.502*V564/(240.97+V564))</f>
        <v>0</v>
      </c>
      <c r="X564">
        <f>(Y564/Z564*100)</f>
        <v>0</v>
      </c>
      <c r="Y564">
        <f>DS564*(DX564+DY564)/1000</f>
        <v>0</v>
      </c>
      <c r="Z564">
        <f>0.61365*exp(17.502*DZ564/(240.97+DZ564))</f>
        <v>0</v>
      </c>
      <c r="AA564">
        <f>(W564-DS564*(DX564+DY564)/1000)</f>
        <v>0</v>
      </c>
      <c r="AB564">
        <f>(-I564*44100)</f>
        <v>0</v>
      </c>
      <c r="AC564">
        <f>2*29.3*Q564*0.92*(DZ564-V564)</f>
        <v>0</v>
      </c>
      <c r="AD564">
        <f>2*0.95*5.67E-8*(((DZ564+$B$9)+273)^4-(V564+273)^4)</f>
        <v>0</v>
      </c>
      <c r="AE564">
        <f>T564+AD564+AB564+AC564</f>
        <v>0</v>
      </c>
      <c r="AF564">
        <f>DW564*AT564*(DR564-DQ564*(1000-AT564*DT564)/(1000-AT564*DS564))/(100*DK564)</f>
        <v>0</v>
      </c>
      <c r="AG564">
        <f>1000*DW564*AT564*(DS564-DT564)/(100*DK564*(1000-AT564*DS564))</f>
        <v>0</v>
      </c>
      <c r="AH564">
        <f>(AI564 - AJ564 - DX564*1E3/(8.314*(DZ564+273.15)) * AL564/DW564 * AK564) * DW564/(100*DK564) * (1000 - DT564)/1000</f>
        <v>0</v>
      </c>
      <c r="AI564">
        <v>1100.63157148399</v>
      </c>
      <c r="AJ564">
        <v>1022.169515151515</v>
      </c>
      <c r="AK564">
        <v>3.424510485736158</v>
      </c>
      <c r="AL564">
        <v>66.03440278671772</v>
      </c>
      <c r="AM564">
        <f>(AO564 - AN564 + DX564*1E3/(8.314*(DZ564+273.15)) * AQ564/DW564 * AP564) * DW564/(100*DK564) * 1000/(1000 - AO564)</f>
        <v>0</v>
      </c>
      <c r="AN564">
        <v>22.81160014916648</v>
      </c>
      <c r="AO564">
        <v>26.90152606060606</v>
      </c>
      <c r="AP564">
        <v>0.0166213927045022</v>
      </c>
      <c r="AQ564">
        <v>102.5964003411266</v>
      </c>
      <c r="AR564">
        <v>0</v>
      </c>
      <c r="AS564">
        <v>0</v>
      </c>
      <c r="AT564">
        <f>IF(AR564*$H$15&gt;=AV564,1.0,(AV564/(AV564-AR564*$H$15)))</f>
        <v>0</v>
      </c>
      <c r="AU564">
        <f>(AT564-1)*100</f>
        <v>0</v>
      </c>
      <c r="AV564">
        <f>MAX(0,($B$15+$C$15*EE564)/(1+$D$15*EE564)*DX564/(DZ564+273)*$E$15)</f>
        <v>0</v>
      </c>
      <c r="AW564" t="s">
        <v>429</v>
      </c>
      <c r="AX564" t="s">
        <v>429</v>
      </c>
      <c r="AY564">
        <v>0</v>
      </c>
      <c r="AZ564">
        <v>0</v>
      </c>
      <c r="BA564">
        <f>1-AY564/AZ564</f>
        <v>0</v>
      </c>
      <c r="BB564">
        <v>0</v>
      </c>
      <c r="BC564" t="s">
        <v>429</v>
      </c>
      <c r="BD564" t="s">
        <v>429</v>
      </c>
      <c r="BE564">
        <v>0</v>
      </c>
      <c r="BF564">
        <v>0</v>
      </c>
      <c r="BG564">
        <f>1-BE564/BF564</f>
        <v>0</v>
      </c>
      <c r="BH564">
        <v>0.5</v>
      </c>
      <c r="BI564">
        <f>DH564</f>
        <v>0</v>
      </c>
      <c r="BJ564">
        <f>K564</f>
        <v>0</v>
      </c>
      <c r="BK564">
        <f>BG564*BH564*BI564</f>
        <v>0</v>
      </c>
      <c r="BL564">
        <f>(BJ564-BB564)/BI564</f>
        <v>0</v>
      </c>
      <c r="BM564">
        <f>(AZ564-BF564)/BF564</f>
        <v>0</v>
      </c>
      <c r="BN564">
        <f>AY564/(BA564+AY564/BF564)</f>
        <v>0</v>
      </c>
      <c r="BO564" t="s">
        <v>429</v>
      </c>
      <c r="BP564">
        <v>0</v>
      </c>
      <c r="BQ564">
        <f>IF(BP564&lt;&gt;0, BP564, BN564)</f>
        <v>0</v>
      </c>
      <c r="BR564">
        <f>1-BQ564/BF564</f>
        <v>0</v>
      </c>
      <c r="BS564">
        <f>(BF564-BE564)/(BF564-BQ564)</f>
        <v>0</v>
      </c>
      <c r="BT564">
        <f>(AZ564-BF564)/(AZ564-BQ564)</f>
        <v>0</v>
      </c>
      <c r="BU564">
        <f>(BF564-BE564)/(BF564-AY564)</f>
        <v>0</v>
      </c>
      <c r="BV564">
        <f>(AZ564-BF564)/(AZ564-AY564)</f>
        <v>0</v>
      </c>
      <c r="BW564">
        <f>(BS564*BQ564/BE564)</f>
        <v>0</v>
      </c>
      <c r="BX564">
        <f>(1-BW564)</f>
        <v>0</v>
      </c>
      <c r="DG564">
        <f>$B$13*EF564+$C$13*EG564+$F$13*ER564*(1-EU564)</f>
        <v>0</v>
      </c>
      <c r="DH564">
        <f>DG564*DI564</f>
        <v>0</v>
      </c>
      <c r="DI564">
        <f>($B$13*$D$11+$C$13*$D$11+$F$13*((FE564+EW564)/MAX(FE564+EW564+FF564, 0.1)*$I$11+FF564/MAX(FE564+EW564+FF564, 0.1)*$J$11))/($B$13+$C$13+$F$13)</f>
        <v>0</v>
      </c>
      <c r="DJ564">
        <f>($B$13*$K$11+$C$13*$K$11+$F$13*((FE564+EW564)/MAX(FE564+EW564+FF564, 0.1)*$P$11+FF564/MAX(FE564+EW564+FF564, 0.1)*$Q$11))/($B$13+$C$13+$F$13)</f>
        <v>0</v>
      </c>
      <c r="DK564">
        <v>4.8</v>
      </c>
      <c r="DL564">
        <v>0.5</v>
      </c>
      <c r="DM564" t="s">
        <v>430</v>
      </c>
      <c r="DN564">
        <v>2</v>
      </c>
      <c r="DO564" t="b">
        <v>1</v>
      </c>
      <c r="DP564">
        <v>1694451196.5</v>
      </c>
      <c r="DQ564">
        <v>971.6424074074072</v>
      </c>
      <c r="DR564">
        <v>1059.637037037037</v>
      </c>
      <c r="DS564">
        <v>26.79123333333333</v>
      </c>
      <c r="DT564">
        <v>22.6273</v>
      </c>
      <c r="DU564">
        <v>1006.763814814815</v>
      </c>
      <c r="DV564">
        <v>30.68694074074075</v>
      </c>
      <c r="DW564">
        <v>500.038111111111</v>
      </c>
      <c r="DX564">
        <v>84.35471111111111</v>
      </c>
      <c r="DY564">
        <v>0.1000277555555556</v>
      </c>
      <c r="DZ564">
        <v>31.49073333333333</v>
      </c>
      <c r="EA564">
        <v>32.03453703703703</v>
      </c>
      <c r="EB564">
        <v>999.9000000000001</v>
      </c>
      <c r="EC564">
        <v>0</v>
      </c>
      <c r="ED564">
        <v>0</v>
      </c>
      <c r="EE564">
        <v>9997.800370370371</v>
      </c>
      <c r="EF564">
        <v>0</v>
      </c>
      <c r="EG564">
        <v>1932.028518518518</v>
      </c>
      <c r="EH564">
        <v>-87.99442962962964</v>
      </c>
      <c r="EI564">
        <v>998.3914444444445</v>
      </c>
      <c r="EJ564">
        <v>1084.171481481482</v>
      </c>
      <c r="EK564">
        <v>4.163936296296296</v>
      </c>
      <c r="EL564">
        <v>1059.637037037037</v>
      </c>
      <c r="EM564">
        <v>22.6273</v>
      </c>
      <c r="EN564">
        <v>2.259968148148148</v>
      </c>
      <c r="EO564">
        <v>1.90872</v>
      </c>
      <c r="EP564">
        <v>19.39381851851852</v>
      </c>
      <c r="EQ564">
        <v>16.70642222222223</v>
      </c>
      <c r="ER564">
        <v>2000.017037037037</v>
      </c>
      <c r="ES564">
        <v>0.9800066296296298</v>
      </c>
      <c r="ET564">
        <v>0.01999377407407408</v>
      </c>
      <c r="EU564">
        <v>0</v>
      </c>
      <c r="EV564">
        <v>708.9809999999998</v>
      </c>
      <c r="EW564">
        <v>5.00078</v>
      </c>
      <c r="EX564">
        <v>16468.36666666666</v>
      </c>
      <c r="EY564">
        <v>16379.80740740741</v>
      </c>
      <c r="EZ564">
        <v>50.12222222222221</v>
      </c>
      <c r="FA564">
        <v>51.70099999999999</v>
      </c>
      <c r="FB564">
        <v>50.61077777777776</v>
      </c>
      <c r="FC564">
        <v>50.82162962962963</v>
      </c>
      <c r="FD564">
        <v>50.54611111111112</v>
      </c>
      <c r="FE564">
        <v>1955.127037037037</v>
      </c>
      <c r="FF564">
        <v>39.89000000000001</v>
      </c>
      <c r="FG564">
        <v>0</v>
      </c>
      <c r="FH564">
        <v>1694451204.9</v>
      </c>
      <c r="FI564">
        <v>0</v>
      </c>
      <c r="FJ564">
        <v>708.9473076923077</v>
      </c>
      <c r="FK564">
        <v>-1.726837591645637</v>
      </c>
      <c r="FL564">
        <v>-12.59829056106115</v>
      </c>
      <c r="FM564">
        <v>16468.02692307692</v>
      </c>
      <c r="FN564">
        <v>15</v>
      </c>
      <c r="FO564">
        <v>1694448160</v>
      </c>
      <c r="FP564" t="s">
        <v>1407</v>
      </c>
      <c r="FQ564">
        <v>1694448153.5</v>
      </c>
      <c r="FR564">
        <v>1694448160</v>
      </c>
      <c r="FS564">
        <v>7</v>
      </c>
      <c r="FT564">
        <v>0.018</v>
      </c>
      <c r="FU564">
        <v>0.03</v>
      </c>
      <c r="FV564">
        <v>-26.277</v>
      </c>
      <c r="FW564">
        <v>-3.759</v>
      </c>
      <c r="FX564">
        <v>420</v>
      </c>
      <c r="FY564">
        <v>21</v>
      </c>
      <c r="FZ564">
        <v>0.18</v>
      </c>
      <c r="GA564">
        <v>0.04</v>
      </c>
      <c r="GB564">
        <v>-88.01509512195121</v>
      </c>
      <c r="GC564">
        <v>-0.5196439024392016</v>
      </c>
      <c r="GD564">
        <v>0.2549222961009397</v>
      </c>
      <c r="GE564">
        <v>0</v>
      </c>
      <c r="GF564">
        <v>4.235950731707316</v>
      </c>
      <c r="GG564">
        <v>-1.418489686411139</v>
      </c>
      <c r="GH564">
        <v>0.1399365432910399</v>
      </c>
      <c r="GI564">
        <v>0</v>
      </c>
      <c r="GJ564">
        <v>0</v>
      </c>
      <c r="GK564">
        <v>2</v>
      </c>
      <c r="GL564" t="s">
        <v>771</v>
      </c>
      <c r="GM564">
        <v>3.10547</v>
      </c>
      <c r="GN564">
        <v>2.75793</v>
      </c>
      <c r="GO564">
        <v>0.148866</v>
      </c>
      <c r="GP564">
        <v>0.153654</v>
      </c>
      <c r="GQ564">
        <v>0.11704</v>
      </c>
      <c r="GR564">
        <v>0.0956534</v>
      </c>
      <c r="GS564">
        <v>21395</v>
      </c>
      <c r="GT564">
        <v>20031.6</v>
      </c>
      <c r="GU564">
        <v>25723.4</v>
      </c>
      <c r="GV564">
        <v>24045.3</v>
      </c>
      <c r="GW564">
        <v>36532</v>
      </c>
      <c r="GX564">
        <v>31881</v>
      </c>
      <c r="GY564">
        <v>45020.9</v>
      </c>
      <c r="GZ564">
        <v>38123</v>
      </c>
      <c r="HA564">
        <v>1.7341</v>
      </c>
      <c r="HB564">
        <v>1.60345</v>
      </c>
      <c r="HC564">
        <v>-0.0575259</v>
      </c>
      <c r="HD564">
        <v>0</v>
      </c>
      <c r="HE564">
        <v>32.9949</v>
      </c>
      <c r="HF564">
        <v>999.9</v>
      </c>
      <c r="HG564">
        <v>47.4</v>
      </c>
      <c r="HH564">
        <v>32.5</v>
      </c>
      <c r="HI564">
        <v>27.5991</v>
      </c>
      <c r="HJ564">
        <v>61.3854</v>
      </c>
      <c r="HK564">
        <v>23.5296</v>
      </c>
      <c r="HL564">
        <v>1</v>
      </c>
      <c r="HM564">
        <v>1.51808</v>
      </c>
      <c r="HN564">
        <v>9.28105</v>
      </c>
      <c r="HO564">
        <v>20.066</v>
      </c>
      <c r="HP564">
        <v>5.20546</v>
      </c>
      <c r="HQ564">
        <v>11.9921</v>
      </c>
      <c r="HR564">
        <v>4.95995</v>
      </c>
      <c r="HS564">
        <v>3.27418</v>
      </c>
      <c r="HT564">
        <v>9999</v>
      </c>
      <c r="HU564">
        <v>9999</v>
      </c>
      <c r="HV564">
        <v>9999</v>
      </c>
      <c r="HW564">
        <v>165.2</v>
      </c>
      <c r="HX564">
        <v>1.86375</v>
      </c>
      <c r="HY564">
        <v>1.85983</v>
      </c>
      <c r="HZ564">
        <v>1.85807</v>
      </c>
      <c r="IA564">
        <v>1.85949</v>
      </c>
      <c r="IB564">
        <v>1.85959</v>
      </c>
      <c r="IC564">
        <v>1.85806</v>
      </c>
      <c r="ID564">
        <v>1.85715</v>
      </c>
      <c r="IE564">
        <v>1.85211</v>
      </c>
      <c r="IF564">
        <v>0</v>
      </c>
      <c r="IG564">
        <v>0</v>
      </c>
      <c r="IH564">
        <v>0</v>
      </c>
      <c r="II564">
        <v>0</v>
      </c>
      <c r="IJ564" t="s">
        <v>433</v>
      </c>
      <c r="IK564" t="s">
        <v>434</v>
      </c>
      <c r="IL564" t="s">
        <v>435</v>
      </c>
      <c r="IM564" t="s">
        <v>435</v>
      </c>
      <c r="IN564" t="s">
        <v>435</v>
      </c>
      <c r="IO564" t="s">
        <v>435</v>
      </c>
      <c r="IP564">
        <v>0</v>
      </c>
      <c r="IQ564">
        <v>100</v>
      </c>
      <c r="IR564">
        <v>100</v>
      </c>
      <c r="IS564">
        <v>-35.453</v>
      </c>
      <c r="IT564">
        <v>-3.8957</v>
      </c>
      <c r="IU564">
        <v>-16.5905</v>
      </c>
      <c r="IV564">
        <v>-0.025043</v>
      </c>
      <c r="IW564">
        <v>8.203140000000001E-06</v>
      </c>
      <c r="IX564">
        <v>-1.60171E-09</v>
      </c>
      <c r="IY564">
        <v>-3.895706883713562</v>
      </c>
      <c r="IZ564">
        <v>0</v>
      </c>
      <c r="JA564">
        <v>0</v>
      </c>
      <c r="JB564">
        <v>0</v>
      </c>
      <c r="JC564">
        <v>4</v>
      </c>
      <c r="JD564">
        <v>1967</v>
      </c>
      <c r="JE564">
        <v>1</v>
      </c>
      <c r="JF564">
        <v>28</v>
      </c>
      <c r="JG564">
        <v>50.8</v>
      </c>
      <c r="JH564">
        <v>50.7</v>
      </c>
      <c r="JI564">
        <v>2.55615</v>
      </c>
      <c r="JJ564">
        <v>2.62695</v>
      </c>
      <c r="JK564">
        <v>1.49658</v>
      </c>
      <c r="JL564">
        <v>2.3999</v>
      </c>
      <c r="JM564">
        <v>1.54907</v>
      </c>
      <c r="JN564">
        <v>2.42188</v>
      </c>
      <c r="JO564">
        <v>35.2902</v>
      </c>
      <c r="JP564">
        <v>13.7118</v>
      </c>
      <c r="JQ564">
        <v>18</v>
      </c>
      <c r="JR564">
        <v>499.432</v>
      </c>
      <c r="JS564">
        <v>423.678</v>
      </c>
      <c r="JT564">
        <v>25.6545</v>
      </c>
      <c r="JU564">
        <v>44.3052</v>
      </c>
      <c r="JV564">
        <v>30</v>
      </c>
      <c r="JW564">
        <v>43.9348</v>
      </c>
      <c r="JX564">
        <v>43.7518</v>
      </c>
      <c r="JY564">
        <v>51.3512</v>
      </c>
      <c r="JZ564">
        <v>0</v>
      </c>
      <c r="KA564">
        <v>52.7764</v>
      </c>
      <c r="KB564">
        <v>19.9334</v>
      </c>
      <c r="KC564">
        <v>1109.81</v>
      </c>
      <c r="KD564">
        <v>26.531</v>
      </c>
      <c r="KE564">
        <v>98.3531</v>
      </c>
      <c r="KF564">
        <v>91.8631</v>
      </c>
    </row>
    <row r="565" spans="1:292">
      <c r="A565">
        <v>547</v>
      </c>
      <c r="B565">
        <v>1694451209</v>
      </c>
      <c r="C565">
        <v>17128.5</v>
      </c>
      <c r="D565" t="s">
        <v>1538</v>
      </c>
      <c r="E565" t="s">
        <v>1539</v>
      </c>
      <c r="F565">
        <v>5</v>
      </c>
      <c r="G565" t="s">
        <v>1406</v>
      </c>
      <c r="H565">
        <v>1694451201.214286</v>
      </c>
      <c r="I565">
        <f>(J565)/1000</f>
        <v>0</v>
      </c>
      <c r="J565">
        <f>IF(DO565, AM565, AG565)</f>
        <v>0</v>
      </c>
      <c r="K565">
        <f>IF(DO565, AH565, AF565)</f>
        <v>0</v>
      </c>
      <c r="L565">
        <f>DQ565 - IF(AT565&gt;1, K565*DK565*100.0/(AV565*EE565), 0)</f>
        <v>0</v>
      </c>
      <c r="M565">
        <f>((S565-I565/2)*L565-K565)/(S565+I565/2)</f>
        <v>0</v>
      </c>
      <c r="N565">
        <f>M565*(DX565+DY565)/1000.0</f>
        <v>0</v>
      </c>
      <c r="O565">
        <f>(DQ565 - IF(AT565&gt;1, K565*DK565*100.0/(AV565*EE565), 0))*(DX565+DY565)/1000.0</f>
        <v>0</v>
      </c>
      <c r="P565">
        <f>2.0/((1/R565-1/Q565)+SIGN(R565)*SQRT((1/R565-1/Q565)*(1/R565-1/Q565) + 4*DL565/((DL565+1)*(DL565+1))*(2*1/R565*1/Q565-1/Q565*1/Q565)))</f>
        <v>0</v>
      </c>
      <c r="Q565">
        <f>IF(LEFT(DM565,1)&lt;&gt;"0",IF(LEFT(DM565,1)="1",3.0,DN565),$D$5+$E$5*(EE565*DX565/($K$5*1000))+$F$5*(EE565*DX565/($K$5*1000))*MAX(MIN(DK565,$J$5),$I$5)*MAX(MIN(DK565,$J$5),$I$5)+$G$5*MAX(MIN(DK565,$J$5),$I$5)*(EE565*DX565/($K$5*1000))+$H$5*(EE565*DX565/($K$5*1000))*(EE565*DX565/($K$5*1000)))</f>
        <v>0</v>
      </c>
      <c r="R565">
        <f>I565*(1000-(1000*0.61365*exp(17.502*V565/(240.97+V565))/(DX565+DY565)+DS565)/2)/(1000*0.61365*exp(17.502*V565/(240.97+V565))/(DX565+DY565)-DS565)</f>
        <v>0</v>
      </c>
      <c r="S565">
        <f>1/((DL565+1)/(P565/1.6)+1/(Q565/1.37)) + DL565/((DL565+1)/(P565/1.6) + DL565/(Q565/1.37))</f>
        <v>0</v>
      </c>
      <c r="T565">
        <f>(DG565*DJ565)</f>
        <v>0</v>
      </c>
      <c r="U565">
        <f>(DZ565+(T565+2*0.95*5.67E-8*(((DZ565+$B$9)+273)^4-(DZ565+273)^4)-44100*I565)/(1.84*29.3*Q565+8*0.95*5.67E-8*(DZ565+273)^3))</f>
        <v>0</v>
      </c>
      <c r="V565">
        <f>($C$9*EA565+$D$9*EB565+$E$9*U565)</f>
        <v>0</v>
      </c>
      <c r="W565">
        <f>0.61365*exp(17.502*V565/(240.97+V565))</f>
        <v>0</v>
      </c>
      <c r="X565">
        <f>(Y565/Z565*100)</f>
        <v>0</v>
      </c>
      <c r="Y565">
        <f>DS565*(DX565+DY565)/1000</f>
        <v>0</v>
      </c>
      <c r="Z565">
        <f>0.61365*exp(17.502*DZ565/(240.97+DZ565))</f>
        <v>0</v>
      </c>
      <c r="AA565">
        <f>(W565-DS565*(DX565+DY565)/1000)</f>
        <v>0</v>
      </c>
      <c r="AB565">
        <f>(-I565*44100)</f>
        <v>0</v>
      </c>
      <c r="AC565">
        <f>2*29.3*Q565*0.92*(DZ565-V565)</f>
        <v>0</v>
      </c>
      <c r="AD565">
        <f>2*0.95*5.67E-8*(((DZ565+$B$9)+273)^4-(V565+273)^4)</f>
        <v>0</v>
      </c>
      <c r="AE565">
        <f>T565+AD565+AB565+AC565</f>
        <v>0</v>
      </c>
      <c r="AF565">
        <f>DW565*AT565*(DR565-DQ565*(1000-AT565*DT565)/(1000-AT565*DS565))/(100*DK565)</f>
        <v>0</v>
      </c>
      <c r="AG565">
        <f>1000*DW565*AT565*(DS565-DT565)/(100*DK565*(1000-AT565*DS565))</f>
        <v>0</v>
      </c>
      <c r="AH565">
        <f>(AI565 - AJ565 - DX565*1E3/(8.314*(DZ565+273.15)) * AL565/DW565 * AK565) * DW565/(100*DK565) * (1000 - DT565)/1000</f>
        <v>0</v>
      </c>
      <c r="AI565">
        <v>1117.868721230925</v>
      </c>
      <c r="AJ565">
        <v>1039.479696969697</v>
      </c>
      <c r="AK565">
        <v>3.450012561325993</v>
      </c>
      <c r="AL565">
        <v>66.03440278671772</v>
      </c>
      <c r="AM565">
        <f>(AO565 - AN565 + DX565*1E3/(8.314*(DZ565+273.15)) * AQ565/DW565 * AP565) * DW565/(100*DK565) * 1000/(1000 - AO565)</f>
        <v>0</v>
      </c>
      <c r="AN565">
        <v>22.98319572490805</v>
      </c>
      <c r="AO565">
        <v>26.99362666666666</v>
      </c>
      <c r="AP565">
        <v>0.01842326388570657</v>
      </c>
      <c r="AQ565">
        <v>102.5964003411266</v>
      </c>
      <c r="AR565">
        <v>0</v>
      </c>
      <c r="AS565">
        <v>0</v>
      </c>
      <c r="AT565">
        <f>IF(AR565*$H$15&gt;=AV565,1.0,(AV565/(AV565-AR565*$H$15)))</f>
        <v>0</v>
      </c>
      <c r="AU565">
        <f>(AT565-1)*100</f>
        <v>0</v>
      </c>
      <c r="AV565">
        <f>MAX(0,($B$15+$C$15*EE565)/(1+$D$15*EE565)*DX565/(DZ565+273)*$E$15)</f>
        <v>0</v>
      </c>
      <c r="AW565" t="s">
        <v>429</v>
      </c>
      <c r="AX565" t="s">
        <v>429</v>
      </c>
      <c r="AY565">
        <v>0</v>
      </c>
      <c r="AZ565">
        <v>0</v>
      </c>
      <c r="BA565">
        <f>1-AY565/AZ565</f>
        <v>0</v>
      </c>
      <c r="BB565">
        <v>0</v>
      </c>
      <c r="BC565" t="s">
        <v>429</v>
      </c>
      <c r="BD565" t="s">
        <v>429</v>
      </c>
      <c r="BE565">
        <v>0</v>
      </c>
      <c r="BF565">
        <v>0</v>
      </c>
      <c r="BG565">
        <f>1-BE565/BF565</f>
        <v>0</v>
      </c>
      <c r="BH565">
        <v>0.5</v>
      </c>
      <c r="BI565">
        <f>DH565</f>
        <v>0</v>
      </c>
      <c r="BJ565">
        <f>K565</f>
        <v>0</v>
      </c>
      <c r="BK565">
        <f>BG565*BH565*BI565</f>
        <v>0</v>
      </c>
      <c r="BL565">
        <f>(BJ565-BB565)/BI565</f>
        <v>0</v>
      </c>
      <c r="BM565">
        <f>(AZ565-BF565)/BF565</f>
        <v>0</v>
      </c>
      <c r="BN565">
        <f>AY565/(BA565+AY565/BF565)</f>
        <v>0</v>
      </c>
      <c r="BO565" t="s">
        <v>429</v>
      </c>
      <c r="BP565">
        <v>0</v>
      </c>
      <c r="BQ565">
        <f>IF(BP565&lt;&gt;0, BP565, BN565)</f>
        <v>0</v>
      </c>
      <c r="BR565">
        <f>1-BQ565/BF565</f>
        <v>0</v>
      </c>
      <c r="BS565">
        <f>(BF565-BE565)/(BF565-BQ565)</f>
        <v>0</v>
      </c>
      <c r="BT565">
        <f>(AZ565-BF565)/(AZ565-BQ565)</f>
        <v>0</v>
      </c>
      <c r="BU565">
        <f>(BF565-BE565)/(BF565-AY565)</f>
        <v>0</v>
      </c>
      <c r="BV565">
        <f>(AZ565-BF565)/(AZ565-AY565)</f>
        <v>0</v>
      </c>
      <c r="BW565">
        <f>(BS565*BQ565/BE565)</f>
        <v>0</v>
      </c>
      <c r="BX565">
        <f>(1-BW565)</f>
        <v>0</v>
      </c>
      <c r="DG565">
        <f>$B$13*EF565+$C$13*EG565+$F$13*ER565*(1-EU565)</f>
        <v>0</v>
      </c>
      <c r="DH565">
        <f>DG565*DI565</f>
        <v>0</v>
      </c>
      <c r="DI565">
        <f>($B$13*$D$11+$C$13*$D$11+$F$13*((FE565+EW565)/MAX(FE565+EW565+FF565, 0.1)*$I$11+FF565/MAX(FE565+EW565+FF565, 0.1)*$J$11))/($B$13+$C$13+$F$13)</f>
        <v>0</v>
      </c>
      <c r="DJ565">
        <f>($B$13*$K$11+$C$13*$K$11+$F$13*((FE565+EW565)/MAX(FE565+EW565+FF565, 0.1)*$P$11+FF565/MAX(FE565+EW565+FF565, 0.1)*$Q$11))/($B$13+$C$13+$F$13)</f>
        <v>0</v>
      </c>
      <c r="DK565">
        <v>4.8</v>
      </c>
      <c r="DL565">
        <v>0.5</v>
      </c>
      <c r="DM565" t="s">
        <v>430</v>
      </c>
      <c r="DN565">
        <v>2</v>
      </c>
      <c r="DO565" t="b">
        <v>1</v>
      </c>
      <c r="DP565">
        <v>1694451201.214286</v>
      </c>
      <c r="DQ565">
        <v>987.1756785714284</v>
      </c>
      <c r="DR565">
        <v>1075.308571428571</v>
      </c>
      <c r="DS565">
        <v>26.86599642857143</v>
      </c>
      <c r="DT565">
        <v>22.79979285714286</v>
      </c>
      <c r="DU565">
        <v>1022.507607142857</v>
      </c>
      <c r="DV565">
        <v>30.76170714285714</v>
      </c>
      <c r="DW565">
        <v>500.0199285714286</v>
      </c>
      <c r="DX565">
        <v>84.35467500000001</v>
      </c>
      <c r="DY565">
        <v>0.1000572071428572</v>
      </c>
      <c r="DZ565">
        <v>31.496175</v>
      </c>
      <c r="EA565">
        <v>32.04906428571429</v>
      </c>
      <c r="EB565">
        <v>999.9000000000002</v>
      </c>
      <c r="EC565">
        <v>0</v>
      </c>
      <c r="ED565">
        <v>0</v>
      </c>
      <c r="EE565">
        <v>9992.27357142857</v>
      </c>
      <c r="EF565">
        <v>0</v>
      </c>
      <c r="EG565">
        <v>1933.848928571428</v>
      </c>
      <c r="EH565">
        <v>-88.13269642857145</v>
      </c>
      <c r="EI565">
        <v>1014.430892857143</v>
      </c>
      <c r="EJ565">
        <v>1100.4</v>
      </c>
      <c r="EK565">
        <v>4.066210714285714</v>
      </c>
      <c r="EL565">
        <v>1075.308571428571</v>
      </c>
      <c r="EM565">
        <v>22.79979285714286</v>
      </c>
      <c r="EN565">
        <v>2.266273928571429</v>
      </c>
      <c r="EO565">
        <v>1.92327</v>
      </c>
      <c r="EP565">
        <v>19.43859642857143</v>
      </c>
      <c r="EQ565">
        <v>16.82602857142857</v>
      </c>
      <c r="ER565">
        <v>1999.989285714286</v>
      </c>
      <c r="ES565">
        <v>0.9800065</v>
      </c>
      <c r="ET565">
        <v>0.01999394285714286</v>
      </c>
      <c r="EU565">
        <v>0</v>
      </c>
      <c r="EV565">
        <v>708.7153571428572</v>
      </c>
      <c r="EW565">
        <v>5.00078</v>
      </c>
      <c r="EX565">
        <v>16467.77142857143</v>
      </c>
      <c r="EY565">
        <v>16379.57142857143</v>
      </c>
      <c r="EZ565">
        <v>50.12907142857142</v>
      </c>
      <c r="FA565">
        <v>51.69599999999998</v>
      </c>
      <c r="FB565">
        <v>50.62471428571428</v>
      </c>
      <c r="FC565">
        <v>50.82349999999998</v>
      </c>
      <c r="FD565">
        <v>50.55789285714285</v>
      </c>
      <c r="FE565">
        <v>1955.099285714286</v>
      </c>
      <c r="FF565">
        <v>39.89000000000001</v>
      </c>
      <c r="FG565">
        <v>0</v>
      </c>
      <c r="FH565">
        <v>1694451209.7</v>
      </c>
      <c r="FI565">
        <v>0</v>
      </c>
      <c r="FJ565">
        <v>708.6764999999998</v>
      </c>
      <c r="FK565">
        <v>-2.571179484724547</v>
      </c>
      <c r="FL565">
        <v>1.535042695563363</v>
      </c>
      <c r="FM565">
        <v>16467.75</v>
      </c>
      <c r="FN565">
        <v>15</v>
      </c>
      <c r="FO565">
        <v>1694448160</v>
      </c>
      <c r="FP565" t="s">
        <v>1407</v>
      </c>
      <c r="FQ565">
        <v>1694448153.5</v>
      </c>
      <c r="FR565">
        <v>1694448160</v>
      </c>
      <c r="FS565">
        <v>7</v>
      </c>
      <c r="FT565">
        <v>0.018</v>
      </c>
      <c r="FU565">
        <v>0.03</v>
      </c>
      <c r="FV565">
        <v>-26.277</v>
      </c>
      <c r="FW565">
        <v>-3.759</v>
      </c>
      <c r="FX565">
        <v>420</v>
      </c>
      <c r="FY565">
        <v>21</v>
      </c>
      <c r="FZ565">
        <v>0.18</v>
      </c>
      <c r="GA565">
        <v>0.04</v>
      </c>
      <c r="GB565">
        <v>-88.03305365853659</v>
      </c>
      <c r="GC565">
        <v>-2.088035540069571</v>
      </c>
      <c r="GD565">
        <v>0.2245567504973559</v>
      </c>
      <c r="GE565">
        <v>0</v>
      </c>
      <c r="GF565">
        <v>4.125602926829268</v>
      </c>
      <c r="GG565">
        <v>-1.281305644599299</v>
      </c>
      <c r="GH565">
        <v>0.1267905286384172</v>
      </c>
      <c r="GI565">
        <v>0</v>
      </c>
      <c r="GJ565">
        <v>0</v>
      </c>
      <c r="GK565">
        <v>2</v>
      </c>
      <c r="GL565" t="s">
        <v>771</v>
      </c>
      <c r="GM565">
        <v>3.10557</v>
      </c>
      <c r="GN565">
        <v>2.75815</v>
      </c>
      <c r="GO565">
        <v>0.150432</v>
      </c>
      <c r="GP565">
        <v>0.155162</v>
      </c>
      <c r="GQ565">
        <v>0.117276</v>
      </c>
      <c r="GR565">
        <v>0.0961289</v>
      </c>
      <c r="GS565">
        <v>21355.8</v>
      </c>
      <c r="GT565">
        <v>19995.9</v>
      </c>
      <c r="GU565">
        <v>25723.7</v>
      </c>
      <c r="GV565">
        <v>24045.4</v>
      </c>
      <c r="GW565">
        <v>36523</v>
      </c>
      <c r="GX565">
        <v>31864.8</v>
      </c>
      <c r="GY565">
        <v>45021.3</v>
      </c>
      <c r="GZ565">
        <v>38123.2</v>
      </c>
      <c r="HA565">
        <v>1.73363</v>
      </c>
      <c r="HB565">
        <v>1.60378</v>
      </c>
      <c r="HC565">
        <v>-0.0576228</v>
      </c>
      <c r="HD565">
        <v>0</v>
      </c>
      <c r="HE565">
        <v>33.0018</v>
      </c>
      <c r="HF565">
        <v>999.9</v>
      </c>
      <c r="HG565">
        <v>47.6</v>
      </c>
      <c r="HH565">
        <v>32.6</v>
      </c>
      <c r="HI565">
        <v>27.8743</v>
      </c>
      <c r="HJ565">
        <v>61.4854</v>
      </c>
      <c r="HK565">
        <v>23.3854</v>
      </c>
      <c r="HL565">
        <v>1</v>
      </c>
      <c r="HM565">
        <v>1.51828</v>
      </c>
      <c r="HN565">
        <v>9.28105</v>
      </c>
      <c r="HO565">
        <v>20.066</v>
      </c>
      <c r="HP565">
        <v>5.20606</v>
      </c>
      <c r="HQ565">
        <v>11.992</v>
      </c>
      <c r="HR565">
        <v>4.9599</v>
      </c>
      <c r="HS565">
        <v>3.27415</v>
      </c>
      <c r="HT565">
        <v>9999</v>
      </c>
      <c r="HU565">
        <v>9999</v>
      </c>
      <c r="HV565">
        <v>9999</v>
      </c>
      <c r="HW565">
        <v>165.2</v>
      </c>
      <c r="HX565">
        <v>1.86377</v>
      </c>
      <c r="HY565">
        <v>1.85983</v>
      </c>
      <c r="HZ565">
        <v>1.85806</v>
      </c>
      <c r="IA565">
        <v>1.85951</v>
      </c>
      <c r="IB565">
        <v>1.85959</v>
      </c>
      <c r="IC565">
        <v>1.85806</v>
      </c>
      <c r="ID565">
        <v>1.85715</v>
      </c>
      <c r="IE565">
        <v>1.85211</v>
      </c>
      <c r="IF565">
        <v>0</v>
      </c>
      <c r="IG565">
        <v>0</v>
      </c>
      <c r="IH565">
        <v>0</v>
      </c>
      <c r="II565">
        <v>0</v>
      </c>
      <c r="IJ565" t="s">
        <v>433</v>
      </c>
      <c r="IK565" t="s">
        <v>434</v>
      </c>
      <c r="IL565" t="s">
        <v>435</v>
      </c>
      <c r="IM565" t="s">
        <v>435</v>
      </c>
      <c r="IN565" t="s">
        <v>435</v>
      </c>
      <c r="IO565" t="s">
        <v>435</v>
      </c>
      <c r="IP565">
        <v>0</v>
      </c>
      <c r="IQ565">
        <v>100</v>
      </c>
      <c r="IR565">
        <v>100</v>
      </c>
      <c r="IS565">
        <v>-35.68</v>
      </c>
      <c r="IT565">
        <v>-3.8957</v>
      </c>
      <c r="IU565">
        <v>-16.5905</v>
      </c>
      <c r="IV565">
        <v>-0.025043</v>
      </c>
      <c r="IW565">
        <v>8.203140000000001E-06</v>
      </c>
      <c r="IX565">
        <v>-1.60171E-09</v>
      </c>
      <c r="IY565">
        <v>-3.895706883713562</v>
      </c>
      <c r="IZ565">
        <v>0</v>
      </c>
      <c r="JA565">
        <v>0</v>
      </c>
      <c r="JB565">
        <v>0</v>
      </c>
      <c r="JC565">
        <v>4</v>
      </c>
      <c r="JD565">
        <v>1967</v>
      </c>
      <c r="JE565">
        <v>1</v>
      </c>
      <c r="JF565">
        <v>28</v>
      </c>
      <c r="JG565">
        <v>50.9</v>
      </c>
      <c r="JH565">
        <v>50.8</v>
      </c>
      <c r="JI565">
        <v>2.58911</v>
      </c>
      <c r="JJ565">
        <v>2.62695</v>
      </c>
      <c r="JK565">
        <v>1.49658</v>
      </c>
      <c r="JL565">
        <v>2.3999</v>
      </c>
      <c r="JM565">
        <v>1.54907</v>
      </c>
      <c r="JN565">
        <v>2.45972</v>
      </c>
      <c r="JO565">
        <v>35.3133</v>
      </c>
      <c r="JP565">
        <v>13.7205</v>
      </c>
      <c r="JQ565">
        <v>18</v>
      </c>
      <c r="JR565">
        <v>499.127</v>
      </c>
      <c r="JS565">
        <v>423.896</v>
      </c>
      <c r="JT565">
        <v>25.6526</v>
      </c>
      <c r="JU565">
        <v>44.3052</v>
      </c>
      <c r="JV565">
        <v>30.0002</v>
      </c>
      <c r="JW565">
        <v>43.9357</v>
      </c>
      <c r="JX565">
        <v>43.7536</v>
      </c>
      <c r="JY565">
        <v>52.0026</v>
      </c>
      <c r="JZ565">
        <v>0</v>
      </c>
      <c r="KA565">
        <v>53.5817</v>
      </c>
      <c r="KB565">
        <v>19.9874</v>
      </c>
      <c r="KC565">
        <v>1123.18</v>
      </c>
      <c r="KD565">
        <v>26.609</v>
      </c>
      <c r="KE565">
        <v>98.35420000000001</v>
      </c>
      <c r="KF565">
        <v>91.8634</v>
      </c>
    </row>
    <row r="566" spans="1:292">
      <c r="A566">
        <v>548</v>
      </c>
      <c r="B566">
        <v>1694451214</v>
      </c>
      <c r="C566">
        <v>17133.5</v>
      </c>
      <c r="D566" t="s">
        <v>1540</v>
      </c>
      <c r="E566" t="s">
        <v>1541</v>
      </c>
      <c r="F566">
        <v>5</v>
      </c>
      <c r="G566" t="s">
        <v>1406</v>
      </c>
      <c r="H566">
        <v>1694451206.5</v>
      </c>
      <c r="I566">
        <f>(J566)/1000</f>
        <v>0</v>
      </c>
      <c r="J566">
        <f>IF(DO566, AM566, AG566)</f>
        <v>0</v>
      </c>
      <c r="K566">
        <f>IF(DO566, AH566, AF566)</f>
        <v>0</v>
      </c>
      <c r="L566">
        <f>DQ566 - IF(AT566&gt;1, K566*DK566*100.0/(AV566*EE566), 0)</f>
        <v>0</v>
      </c>
      <c r="M566">
        <f>((S566-I566/2)*L566-K566)/(S566+I566/2)</f>
        <v>0</v>
      </c>
      <c r="N566">
        <f>M566*(DX566+DY566)/1000.0</f>
        <v>0</v>
      </c>
      <c r="O566">
        <f>(DQ566 - IF(AT566&gt;1, K566*DK566*100.0/(AV566*EE566), 0))*(DX566+DY566)/1000.0</f>
        <v>0</v>
      </c>
      <c r="P566">
        <f>2.0/((1/R566-1/Q566)+SIGN(R566)*SQRT((1/R566-1/Q566)*(1/R566-1/Q566) + 4*DL566/((DL566+1)*(DL566+1))*(2*1/R566*1/Q566-1/Q566*1/Q566)))</f>
        <v>0</v>
      </c>
      <c r="Q566">
        <f>IF(LEFT(DM566,1)&lt;&gt;"0",IF(LEFT(DM566,1)="1",3.0,DN566),$D$5+$E$5*(EE566*DX566/($K$5*1000))+$F$5*(EE566*DX566/($K$5*1000))*MAX(MIN(DK566,$J$5),$I$5)*MAX(MIN(DK566,$J$5),$I$5)+$G$5*MAX(MIN(DK566,$J$5),$I$5)*(EE566*DX566/($K$5*1000))+$H$5*(EE566*DX566/($K$5*1000))*(EE566*DX566/($K$5*1000)))</f>
        <v>0</v>
      </c>
      <c r="R566">
        <f>I566*(1000-(1000*0.61365*exp(17.502*V566/(240.97+V566))/(DX566+DY566)+DS566)/2)/(1000*0.61365*exp(17.502*V566/(240.97+V566))/(DX566+DY566)-DS566)</f>
        <v>0</v>
      </c>
      <c r="S566">
        <f>1/((DL566+1)/(P566/1.6)+1/(Q566/1.37)) + DL566/((DL566+1)/(P566/1.6) + DL566/(Q566/1.37))</f>
        <v>0</v>
      </c>
      <c r="T566">
        <f>(DG566*DJ566)</f>
        <v>0</v>
      </c>
      <c r="U566">
        <f>(DZ566+(T566+2*0.95*5.67E-8*(((DZ566+$B$9)+273)^4-(DZ566+273)^4)-44100*I566)/(1.84*29.3*Q566+8*0.95*5.67E-8*(DZ566+273)^3))</f>
        <v>0</v>
      </c>
      <c r="V566">
        <f>($C$9*EA566+$D$9*EB566+$E$9*U566)</f>
        <v>0</v>
      </c>
      <c r="W566">
        <f>0.61365*exp(17.502*V566/(240.97+V566))</f>
        <v>0</v>
      </c>
      <c r="X566">
        <f>(Y566/Z566*100)</f>
        <v>0</v>
      </c>
      <c r="Y566">
        <f>DS566*(DX566+DY566)/1000</f>
        <v>0</v>
      </c>
      <c r="Z566">
        <f>0.61365*exp(17.502*DZ566/(240.97+DZ566))</f>
        <v>0</v>
      </c>
      <c r="AA566">
        <f>(W566-DS566*(DX566+DY566)/1000)</f>
        <v>0</v>
      </c>
      <c r="AB566">
        <f>(-I566*44100)</f>
        <v>0</v>
      </c>
      <c r="AC566">
        <f>2*29.3*Q566*0.92*(DZ566-V566)</f>
        <v>0</v>
      </c>
      <c r="AD566">
        <f>2*0.95*5.67E-8*(((DZ566+$B$9)+273)^4-(V566+273)^4)</f>
        <v>0</v>
      </c>
      <c r="AE566">
        <f>T566+AD566+AB566+AC566</f>
        <v>0</v>
      </c>
      <c r="AF566">
        <f>DW566*AT566*(DR566-DQ566*(1000-AT566*DT566)/(1000-AT566*DS566))/(100*DK566)</f>
        <v>0</v>
      </c>
      <c r="AG566">
        <f>1000*DW566*AT566*(DS566-DT566)/(100*DK566*(1000-AT566*DS566))</f>
        <v>0</v>
      </c>
      <c r="AH566">
        <f>(AI566 - AJ566 - DX566*1E3/(8.314*(DZ566+273.15)) * AL566/DW566 * AK566) * DW566/(100*DK566) * (1000 - DT566)/1000</f>
        <v>0</v>
      </c>
      <c r="AI566">
        <v>1135.364434188694</v>
      </c>
      <c r="AJ566">
        <v>1056.638484848485</v>
      </c>
      <c r="AK566">
        <v>3.448536673129801</v>
      </c>
      <c r="AL566">
        <v>66.03440278671772</v>
      </c>
      <c r="AM566">
        <f>(AO566 - AN566 + DX566*1E3/(8.314*(DZ566+273.15)) * AQ566/DW566 * AP566) * DW566/(100*DK566) * 1000/(1000 - AO566)</f>
        <v>0</v>
      </c>
      <c r="AN566">
        <v>23.13225721789393</v>
      </c>
      <c r="AO566">
        <v>27.07587515151515</v>
      </c>
      <c r="AP566">
        <v>0.01686090526950514</v>
      </c>
      <c r="AQ566">
        <v>102.5964003411266</v>
      </c>
      <c r="AR566">
        <v>0</v>
      </c>
      <c r="AS566">
        <v>0</v>
      </c>
      <c r="AT566">
        <f>IF(AR566*$H$15&gt;=AV566,1.0,(AV566/(AV566-AR566*$H$15)))</f>
        <v>0</v>
      </c>
      <c r="AU566">
        <f>(AT566-1)*100</f>
        <v>0</v>
      </c>
      <c r="AV566">
        <f>MAX(0,($B$15+$C$15*EE566)/(1+$D$15*EE566)*DX566/(DZ566+273)*$E$15)</f>
        <v>0</v>
      </c>
      <c r="AW566" t="s">
        <v>429</v>
      </c>
      <c r="AX566" t="s">
        <v>429</v>
      </c>
      <c r="AY566">
        <v>0</v>
      </c>
      <c r="AZ566">
        <v>0</v>
      </c>
      <c r="BA566">
        <f>1-AY566/AZ566</f>
        <v>0</v>
      </c>
      <c r="BB566">
        <v>0</v>
      </c>
      <c r="BC566" t="s">
        <v>429</v>
      </c>
      <c r="BD566" t="s">
        <v>429</v>
      </c>
      <c r="BE566">
        <v>0</v>
      </c>
      <c r="BF566">
        <v>0</v>
      </c>
      <c r="BG566">
        <f>1-BE566/BF566</f>
        <v>0</v>
      </c>
      <c r="BH566">
        <v>0.5</v>
      </c>
      <c r="BI566">
        <f>DH566</f>
        <v>0</v>
      </c>
      <c r="BJ566">
        <f>K566</f>
        <v>0</v>
      </c>
      <c r="BK566">
        <f>BG566*BH566*BI566</f>
        <v>0</v>
      </c>
      <c r="BL566">
        <f>(BJ566-BB566)/BI566</f>
        <v>0</v>
      </c>
      <c r="BM566">
        <f>(AZ566-BF566)/BF566</f>
        <v>0</v>
      </c>
      <c r="BN566">
        <f>AY566/(BA566+AY566/BF566)</f>
        <v>0</v>
      </c>
      <c r="BO566" t="s">
        <v>429</v>
      </c>
      <c r="BP566">
        <v>0</v>
      </c>
      <c r="BQ566">
        <f>IF(BP566&lt;&gt;0, BP566, BN566)</f>
        <v>0</v>
      </c>
      <c r="BR566">
        <f>1-BQ566/BF566</f>
        <v>0</v>
      </c>
      <c r="BS566">
        <f>(BF566-BE566)/(BF566-BQ566)</f>
        <v>0</v>
      </c>
      <c r="BT566">
        <f>(AZ566-BF566)/(AZ566-BQ566)</f>
        <v>0</v>
      </c>
      <c r="BU566">
        <f>(BF566-BE566)/(BF566-AY566)</f>
        <v>0</v>
      </c>
      <c r="BV566">
        <f>(AZ566-BF566)/(AZ566-AY566)</f>
        <v>0</v>
      </c>
      <c r="BW566">
        <f>(BS566*BQ566/BE566)</f>
        <v>0</v>
      </c>
      <c r="BX566">
        <f>(1-BW566)</f>
        <v>0</v>
      </c>
      <c r="DG566">
        <f>$B$13*EF566+$C$13*EG566+$F$13*ER566*(1-EU566)</f>
        <v>0</v>
      </c>
      <c r="DH566">
        <f>DG566*DI566</f>
        <v>0</v>
      </c>
      <c r="DI566">
        <f>($B$13*$D$11+$C$13*$D$11+$F$13*((FE566+EW566)/MAX(FE566+EW566+FF566, 0.1)*$I$11+FF566/MAX(FE566+EW566+FF566, 0.1)*$J$11))/($B$13+$C$13+$F$13)</f>
        <v>0</v>
      </c>
      <c r="DJ566">
        <f>($B$13*$K$11+$C$13*$K$11+$F$13*((FE566+EW566)/MAX(FE566+EW566+FF566, 0.1)*$P$11+FF566/MAX(FE566+EW566+FF566, 0.1)*$Q$11))/($B$13+$C$13+$F$13)</f>
        <v>0</v>
      </c>
      <c r="DK566">
        <v>4.8</v>
      </c>
      <c r="DL566">
        <v>0.5</v>
      </c>
      <c r="DM566" t="s">
        <v>430</v>
      </c>
      <c r="DN566">
        <v>2</v>
      </c>
      <c r="DO566" t="b">
        <v>1</v>
      </c>
      <c r="DP566">
        <v>1694451206.5</v>
      </c>
      <c r="DQ566">
        <v>1004.704555555555</v>
      </c>
      <c r="DR566">
        <v>1093.023703703704</v>
      </c>
      <c r="DS566">
        <v>26.9559037037037</v>
      </c>
      <c r="DT566">
        <v>22.98327407407407</v>
      </c>
      <c r="DU566">
        <v>1040.271851851852</v>
      </c>
      <c r="DV566">
        <v>30.85161111111111</v>
      </c>
      <c r="DW566">
        <v>500.0034074074075</v>
      </c>
      <c r="DX566">
        <v>84.3549814814815</v>
      </c>
      <c r="DY566">
        <v>0.09999097037037037</v>
      </c>
      <c r="DZ566">
        <v>31.50160000000001</v>
      </c>
      <c r="EA566">
        <v>32.06516296296296</v>
      </c>
      <c r="EB566">
        <v>999.9000000000001</v>
      </c>
      <c r="EC566">
        <v>0</v>
      </c>
      <c r="ED566">
        <v>0</v>
      </c>
      <c r="EE566">
        <v>9996.082592592591</v>
      </c>
      <c r="EF566">
        <v>0</v>
      </c>
      <c r="EG566">
        <v>1936.478518518519</v>
      </c>
      <c r="EH566">
        <v>-88.31807407407406</v>
      </c>
      <c r="EI566">
        <v>1032.538888888889</v>
      </c>
      <c r="EJ566">
        <v>1118.736296296296</v>
      </c>
      <c r="EK566">
        <v>3.972633703703703</v>
      </c>
      <c r="EL566">
        <v>1093.023703703704</v>
      </c>
      <c r="EM566">
        <v>22.98327407407407</v>
      </c>
      <c r="EN566">
        <v>2.273865185185185</v>
      </c>
      <c r="EO566">
        <v>1.938754444444445</v>
      </c>
      <c r="EP566">
        <v>19.4924</v>
      </c>
      <c r="EQ566">
        <v>16.95256296296296</v>
      </c>
      <c r="ER566">
        <v>2000</v>
      </c>
      <c r="ES566">
        <v>0.9800066666666667</v>
      </c>
      <c r="ET566">
        <v>0.01999377777777778</v>
      </c>
      <c r="EU566">
        <v>0</v>
      </c>
      <c r="EV566">
        <v>708.4961481481483</v>
      </c>
      <c r="EW566">
        <v>5.00078</v>
      </c>
      <c r="EX566">
        <v>16467.63703703704</v>
      </c>
      <c r="EY566">
        <v>16379.65185185185</v>
      </c>
      <c r="EZ566">
        <v>50.13159259259258</v>
      </c>
      <c r="FA566">
        <v>51.69633333333331</v>
      </c>
      <c r="FB566">
        <v>50.62003703703702</v>
      </c>
      <c r="FC566">
        <v>50.81233333333333</v>
      </c>
      <c r="FD566">
        <v>50.55074074074074</v>
      </c>
      <c r="FE566">
        <v>1955.11</v>
      </c>
      <c r="FF566">
        <v>39.89000000000001</v>
      </c>
      <c r="FG566">
        <v>0</v>
      </c>
      <c r="FH566">
        <v>1694451214.5</v>
      </c>
      <c r="FI566">
        <v>0</v>
      </c>
      <c r="FJ566">
        <v>708.5075769230771</v>
      </c>
      <c r="FK566">
        <v>-3.149641022611893</v>
      </c>
      <c r="FL566">
        <v>1.784615351578267</v>
      </c>
      <c r="FM566">
        <v>16467.58461538461</v>
      </c>
      <c r="FN566">
        <v>15</v>
      </c>
      <c r="FO566">
        <v>1694448160</v>
      </c>
      <c r="FP566" t="s">
        <v>1407</v>
      </c>
      <c r="FQ566">
        <v>1694448153.5</v>
      </c>
      <c r="FR566">
        <v>1694448160</v>
      </c>
      <c r="FS566">
        <v>7</v>
      </c>
      <c r="FT566">
        <v>0.018</v>
      </c>
      <c r="FU566">
        <v>0.03</v>
      </c>
      <c r="FV566">
        <v>-26.277</v>
      </c>
      <c r="FW566">
        <v>-3.759</v>
      </c>
      <c r="FX566">
        <v>420</v>
      </c>
      <c r="FY566">
        <v>21</v>
      </c>
      <c r="FZ566">
        <v>0.18</v>
      </c>
      <c r="GA566">
        <v>0.04</v>
      </c>
      <c r="GB566">
        <v>-88.2062825</v>
      </c>
      <c r="GC566">
        <v>-1.891959849906129</v>
      </c>
      <c r="GD566">
        <v>0.203435617441366</v>
      </c>
      <c r="GE566">
        <v>0</v>
      </c>
      <c r="GF566">
        <v>4.034309499999999</v>
      </c>
      <c r="GG566">
        <v>-1.078539512195135</v>
      </c>
      <c r="GH566">
        <v>0.1048706683718093</v>
      </c>
      <c r="GI566">
        <v>0</v>
      </c>
      <c r="GJ566">
        <v>0</v>
      </c>
      <c r="GK566">
        <v>2</v>
      </c>
      <c r="GL566" t="s">
        <v>771</v>
      </c>
      <c r="GM566">
        <v>3.10553</v>
      </c>
      <c r="GN566">
        <v>2.75828</v>
      </c>
      <c r="GO566">
        <v>0.151983</v>
      </c>
      <c r="GP566">
        <v>0.156654</v>
      </c>
      <c r="GQ566">
        <v>0.11749</v>
      </c>
      <c r="GR566">
        <v>0.0965442</v>
      </c>
      <c r="GS566">
        <v>21316.7</v>
      </c>
      <c r="GT566">
        <v>19960.4</v>
      </c>
      <c r="GU566">
        <v>25723.7</v>
      </c>
      <c r="GV566">
        <v>24045.4</v>
      </c>
      <c r="GW566">
        <v>36514.6</v>
      </c>
      <c r="GX566">
        <v>31850.4</v>
      </c>
      <c r="GY566">
        <v>45021.4</v>
      </c>
      <c r="GZ566">
        <v>38123.1</v>
      </c>
      <c r="HA566">
        <v>1.73375</v>
      </c>
      <c r="HB566">
        <v>1.60397</v>
      </c>
      <c r="HC566">
        <v>-0.0569522</v>
      </c>
      <c r="HD566">
        <v>0</v>
      </c>
      <c r="HE566">
        <v>33.0077</v>
      </c>
      <c r="HF566">
        <v>999.9</v>
      </c>
      <c r="HG566">
        <v>47.8</v>
      </c>
      <c r="HH566">
        <v>32.6</v>
      </c>
      <c r="HI566">
        <v>27.9911</v>
      </c>
      <c r="HJ566">
        <v>61.4654</v>
      </c>
      <c r="HK566">
        <v>23.4535</v>
      </c>
      <c r="HL566">
        <v>1</v>
      </c>
      <c r="HM566">
        <v>1.51821</v>
      </c>
      <c r="HN566">
        <v>9.28105</v>
      </c>
      <c r="HO566">
        <v>20.0662</v>
      </c>
      <c r="HP566">
        <v>5.20681</v>
      </c>
      <c r="HQ566">
        <v>11.992</v>
      </c>
      <c r="HR566">
        <v>4.96015</v>
      </c>
      <c r="HS566">
        <v>3.27423</v>
      </c>
      <c r="HT566">
        <v>9999</v>
      </c>
      <c r="HU566">
        <v>9999</v>
      </c>
      <c r="HV566">
        <v>9999</v>
      </c>
      <c r="HW566">
        <v>165.2</v>
      </c>
      <c r="HX566">
        <v>1.86377</v>
      </c>
      <c r="HY566">
        <v>1.85985</v>
      </c>
      <c r="HZ566">
        <v>1.85806</v>
      </c>
      <c r="IA566">
        <v>1.85951</v>
      </c>
      <c r="IB566">
        <v>1.85959</v>
      </c>
      <c r="IC566">
        <v>1.85806</v>
      </c>
      <c r="ID566">
        <v>1.85715</v>
      </c>
      <c r="IE566">
        <v>1.85211</v>
      </c>
      <c r="IF566">
        <v>0</v>
      </c>
      <c r="IG566">
        <v>0</v>
      </c>
      <c r="IH566">
        <v>0</v>
      </c>
      <c r="II566">
        <v>0</v>
      </c>
      <c r="IJ566" t="s">
        <v>433</v>
      </c>
      <c r="IK566" t="s">
        <v>434</v>
      </c>
      <c r="IL566" t="s">
        <v>435</v>
      </c>
      <c r="IM566" t="s">
        <v>435</v>
      </c>
      <c r="IN566" t="s">
        <v>435</v>
      </c>
      <c r="IO566" t="s">
        <v>435</v>
      </c>
      <c r="IP566">
        <v>0</v>
      </c>
      <c r="IQ566">
        <v>100</v>
      </c>
      <c r="IR566">
        <v>100</v>
      </c>
      <c r="IS566">
        <v>-35.91</v>
      </c>
      <c r="IT566">
        <v>-3.8957</v>
      </c>
      <c r="IU566">
        <v>-16.5905</v>
      </c>
      <c r="IV566">
        <v>-0.025043</v>
      </c>
      <c r="IW566">
        <v>8.203140000000001E-06</v>
      </c>
      <c r="IX566">
        <v>-1.60171E-09</v>
      </c>
      <c r="IY566">
        <v>-3.895706883713562</v>
      </c>
      <c r="IZ566">
        <v>0</v>
      </c>
      <c r="JA566">
        <v>0</v>
      </c>
      <c r="JB566">
        <v>0</v>
      </c>
      <c r="JC566">
        <v>4</v>
      </c>
      <c r="JD566">
        <v>1967</v>
      </c>
      <c r="JE566">
        <v>1</v>
      </c>
      <c r="JF566">
        <v>28</v>
      </c>
      <c r="JG566">
        <v>51</v>
      </c>
      <c r="JH566">
        <v>50.9</v>
      </c>
      <c r="JI566">
        <v>2.61841</v>
      </c>
      <c r="JJ566">
        <v>2.6355</v>
      </c>
      <c r="JK566">
        <v>1.49658</v>
      </c>
      <c r="JL566">
        <v>2.3999</v>
      </c>
      <c r="JM566">
        <v>1.54907</v>
      </c>
      <c r="JN566">
        <v>2.38281</v>
      </c>
      <c r="JO566">
        <v>35.3133</v>
      </c>
      <c r="JP566">
        <v>13.703</v>
      </c>
      <c r="JQ566">
        <v>18</v>
      </c>
      <c r="JR566">
        <v>499.232</v>
      </c>
      <c r="JS566">
        <v>424.039</v>
      </c>
      <c r="JT566">
        <v>25.6522</v>
      </c>
      <c r="JU566">
        <v>44.3099</v>
      </c>
      <c r="JV566">
        <v>30.0001</v>
      </c>
      <c r="JW566">
        <v>43.9394</v>
      </c>
      <c r="JX566">
        <v>43.7563</v>
      </c>
      <c r="JY566">
        <v>52.5843</v>
      </c>
      <c r="JZ566">
        <v>0</v>
      </c>
      <c r="KA566">
        <v>53.9586</v>
      </c>
      <c r="KB566">
        <v>20.0405</v>
      </c>
      <c r="KC566">
        <v>1143.23</v>
      </c>
      <c r="KD566">
        <v>26.6585</v>
      </c>
      <c r="KE566">
        <v>98.35429999999999</v>
      </c>
      <c r="KF566">
        <v>91.8633</v>
      </c>
    </row>
    <row r="567" spans="1:292">
      <c r="A567">
        <v>549</v>
      </c>
      <c r="B567">
        <v>1694451219</v>
      </c>
      <c r="C567">
        <v>17138.5</v>
      </c>
      <c r="D567" t="s">
        <v>1542</v>
      </c>
      <c r="E567" t="s">
        <v>1543</v>
      </c>
      <c r="F567">
        <v>5</v>
      </c>
      <c r="G567" t="s">
        <v>1406</v>
      </c>
      <c r="H567">
        <v>1694451211.214286</v>
      </c>
      <c r="I567">
        <f>(J567)/1000</f>
        <v>0</v>
      </c>
      <c r="J567">
        <f>IF(DO567, AM567, AG567)</f>
        <v>0</v>
      </c>
      <c r="K567">
        <f>IF(DO567, AH567, AF567)</f>
        <v>0</v>
      </c>
      <c r="L567">
        <f>DQ567 - IF(AT567&gt;1, K567*DK567*100.0/(AV567*EE567), 0)</f>
        <v>0</v>
      </c>
      <c r="M567">
        <f>((S567-I567/2)*L567-K567)/(S567+I567/2)</f>
        <v>0</v>
      </c>
      <c r="N567">
        <f>M567*(DX567+DY567)/1000.0</f>
        <v>0</v>
      </c>
      <c r="O567">
        <f>(DQ567 - IF(AT567&gt;1, K567*DK567*100.0/(AV567*EE567), 0))*(DX567+DY567)/1000.0</f>
        <v>0</v>
      </c>
      <c r="P567">
        <f>2.0/((1/R567-1/Q567)+SIGN(R567)*SQRT((1/R567-1/Q567)*(1/R567-1/Q567) + 4*DL567/((DL567+1)*(DL567+1))*(2*1/R567*1/Q567-1/Q567*1/Q567)))</f>
        <v>0</v>
      </c>
      <c r="Q567">
        <f>IF(LEFT(DM567,1)&lt;&gt;"0",IF(LEFT(DM567,1)="1",3.0,DN567),$D$5+$E$5*(EE567*DX567/($K$5*1000))+$F$5*(EE567*DX567/($K$5*1000))*MAX(MIN(DK567,$J$5),$I$5)*MAX(MIN(DK567,$J$5),$I$5)+$G$5*MAX(MIN(DK567,$J$5),$I$5)*(EE567*DX567/($K$5*1000))+$H$5*(EE567*DX567/($K$5*1000))*(EE567*DX567/($K$5*1000)))</f>
        <v>0</v>
      </c>
      <c r="R567">
        <f>I567*(1000-(1000*0.61365*exp(17.502*V567/(240.97+V567))/(DX567+DY567)+DS567)/2)/(1000*0.61365*exp(17.502*V567/(240.97+V567))/(DX567+DY567)-DS567)</f>
        <v>0</v>
      </c>
      <c r="S567">
        <f>1/((DL567+1)/(P567/1.6)+1/(Q567/1.37)) + DL567/((DL567+1)/(P567/1.6) + DL567/(Q567/1.37))</f>
        <v>0</v>
      </c>
      <c r="T567">
        <f>(DG567*DJ567)</f>
        <v>0</v>
      </c>
      <c r="U567">
        <f>(DZ567+(T567+2*0.95*5.67E-8*(((DZ567+$B$9)+273)^4-(DZ567+273)^4)-44100*I567)/(1.84*29.3*Q567+8*0.95*5.67E-8*(DZ567+273)^3))</f>
        <v>0</v>
      </c>
      <c r="V567">
        <f>($C$9*EA567+$D$9*EB567+$E$9*U567)</f>
        <v>0</v>
      </c>
      <c r="W567">
        <f>0.61365*exp(17.502*V567/(240.97+V567))</f>
        <v>0</v>
      </c>
      <c r="X567">
        <f>(Y567/Z567*100)</f>
        <v>0</v>
      </c>
      <c r="Y567">
        <f>DS567*(DX567+DY567)/1000</f>
        <v>0</v>
      </c>
      <c r="Z567">
        <f>0.61365*exp(17.502*DZ567/(240.97+DZ567))</f>
        <v>0</v>
      </c>
      <c r="AA567">
        <f>(W567-DS567*(DX567+DY567)/1000)</f>
        <v>0</v>
      </c>
      <c r="AB567">
        <f>(-I567*44100)</f>
        <v>0</v>
      </c>
      <c r="AC567">
        <f>2*29.3*Q567*0.92*(DZ567-V567)</f>
        <v>0</v>
      </c>
      <c r="AD567">
        <f>2*0.95*5.67E-8*(((DZ567+$B$9)+273)^4-(V567+273)^4)</f>
        <v>0</v>
      </c>
      <c r="AE567">
        <f>T567+AD567+AB567+AC567</f>
        <v>0</v>
      </c>
      <c r="AF567">
        <f>DW567*AT567*(DR567-DQ567*(1000-AT567*DT567)/(1000-AT567*DS567))/(100*DK567)</f>
        <v>0</v>
      </c>
      <c r="AG567">
        <f>1000*DW567*AT567*(DS567-DT567)/(100*DK567*(1000-AT567*DS567))</f>
        <v>0</v>
      </c>
      <c r="AH567">
        <f>(AI567 - AJ567 - DX567*1E3/(8.314*(DZ567+273.15)) * AL567/DW567 * AK567) * DW567/(100*DK567) * (1000 - DT567)/1000</f>
        <v>0</v>
      </c>
      <c r="AI567">
        <v>1152.640327862209</v>
      </c>
      <c r="AJ567">
        <v>1074.087939393939</v>
      </c>
      <c r="AK567">
        <v>3.474307738965163</v>
      </c>
      <c r="AL567">
        <v>66.03440278671772</v>
      </c>
      <c r="AM567">
        <f>(AO567 - AN567 + DX567*1E3/(8.314*(DZ567+273.15)) * AQ567/DW567 * AP567) * DW567/(100*DK567) * 1000/(1000 - AO567)</f>
        <v>0</v>
      </c>
      <c r="AN567">
        <v>23.26746625959752</v>
      </c>
      <c r="AO567">
        <v>27.15183939393939</v>
      </c>
      <c r="AP567">
        <v>0.01632129538612511</v>
      </c>
      <c r="AQ567">
        <v>102.5964003411266</v>
      </c>
      <c r="AR567">
        <v>0</v>
      </c>
      <c r="AS567">
        <v>0</v>
      </c>
      <c r="AT567">
        <f>IF(AR567*$H$15&gt;=AV567,1.0,(AV567/(AV567-AR567*$H$15)))</f>
        <v>0</v>
      </c>
      <c r="AU567">
        <f>(AT567-1)*100</f>
        <v>0</v>
      </c>
      <c r="AV567">
        <f>MAX(0,($B$15+$C$15*EE567)/(1+$D$15*EE567)*DX567/(DZ567+273)*$E$15)</f>
        <v>0</v>
      </c>
      <c r="AW567" t="s">
        <v>429</v>
      </c>
      <c r="AX567" t="s">
        <v>429</v>
      </c>
      <c r="AY567">
        <v>0</v>
      </c>
      <c r="AZ567">
        <v>0</v>
      </c>
      <c r="BA567">
        <f>1-AY567/AZ567</f>
        <v>0</v>
      </c>
      <c r="BB567">
        <v>0</v>
      </c>
      <c r="BC567" t="s">
        <v>429</v>
      </c>
      <c r="BD567" t="s">
        <v>429</v>
      </c>
      <c r="BE567">
        <v>0</v>
      </c>
      <c r="BF567">
        <v>0</v>
      </c>
      <c r="BG567">
        <f>1-BE567/BF567</f>
        <v>0</v>
      </c>
      <c r="BH567">
        <v>0.5</v>
      </c>
      <c r="BI567">
        <f>DH567</f>
        <v>0</v>
      </c>
      <c r="BJ567">
        <f>K567</f>
        <v>0</v>
      </c>
      <c r="BK567">
        <f>BG567*BH567*BI567</f>
        <v>0</v>
      </c>
      <c r="BL567">
        <f>(BJ567-BB567)/BI567</f>
        <v>0</v>
      </c>
      <c r="BM567">
        <f>(AZ567-BF567)/BF567</f>
        <v>0</v>
      </c>
      <c r="BN567">
        <f>AY567/(BA567+AY567/BF567)</f>
        <v>0</v>
      </c>
      <c r="BO567" t="s">
        <v>429</v>
      </c>
      <c r="BP567">
        <v>0</v>
      </c>
      <c r="BQ567">
        <f>IF(BP567&lt;&gt;0, BP567, BN567)</f>
        <v>0</v>
      </c>
      <c r="BR567">
        <f>1-BQ567/BF567</f>
        <v>0</v>
      </c>
      <c r="BS567">
        <f>(BF567-BE567)/(BF567-BQ567)</f>
        <v>0</v>
      </c>
      <c r="BT567">
        <f>(AZ567-BF567)/(AZ567-BQ567)</f>
        <v>0</v>
      </c>
      <c r="BU567">
        <f>(BF567-BE567)/(BF567-AY567)</f>
        <v>0</v>
      </c>
      <c r="BV567">
        <f>(AZ567-BF567)/(AZ567-AY567)</f>
        <v>0</v>
      </c>
      <c r="BW567">
        <f>(BS567*BQ567/BE567)</f>
        <v>0</v>
      </c>
      <c r="BX567">
        <f>(1-BW567)</f>
        <v>0</v>
      </c>
      <c r="DG567">
        <f>$B$13*EF567+$C$13*EG567+$F$13*ER567*(1-EU567)</f>
        <v>0</v>
      </c>
      <c r="DH567">
        <f>DG567*DI567</f>
        <v>0</v>
      </c>
      <c r="DI567">
        <f>($B$13*$D$11+$C$13*$D$11+$F$13*((FE567+EW567)/MAX(FE567+EW567+FF567, 0.1)*$I$11+FF567/MAX(FE567+EW567+FF567, 0.1)*$J$11))/($B$13+$C$13+$F$13)</f>
        <v>0</v>
      </c>
      <c r="DJ567">
        <f>($B$13*$K$11+$C$13*$K$11+$F$13*((FE567+EW567)/MAX(FE567+EW567+FF567, 0.1)*$P$11+FF567/MAX(FE567+EW567+FF567, 0.1)*$Q$11))/($B$13+$C$13+$F$13)</f>
        <v>0</v>
      </c>
      <c r="DK567">
        <v>4.8</v>
      </c>
      <c r="DL567">
        <v>0.5</v>
      </c>
      <c r="DM567" t="s">
        <v>430</v>
      </c>
      <c r="DN567">
        <v>2</v>
      </c>
      <c r="DO567" t="b">
        <v>1</v>
      </c>
      <c r="DP567">
        <v>1694451211.214286</v>
      </c>
      <c r="DQ567">
        <v>1020.47425</v>
      </c>
      <c r="DR567">
        <v>1108.832142857143</v>
      </c>
      <c r="DS567">
        <v>27.03630357142858</v>
      </c>
      <c r="DT567">
        <v>23.127</v>
      </c>
      <c r="DU567">
        <v>1056.251071428571</v>
      </c>
      <c r="DV567">
        <v>30.93200714285714</v>
      </c>
      <c r="DW567">
        <v>500.0030714285714</v>
      </c>
      <c r="DX567">
        <v>84.35536428571432</v>
      </c>
      <c r="DY567">
        <v>0.100049075</v>
      </c>
      <c r="DZ567">
        <v>31.50583571428572</v>
      </c>
      <c r="EA567">
        <v>32.07838214285714</v>
      </c>
      <c r="EB567">
        <v>999.9000000000002</v>
      </c>
      <c r="EC567">
        <v>0</v>
      </c>
      <c r="ED567">
        <v>0</v>
      </c>
      <c r="EE567">
        <v>9997.433214285715</v>
      </c>
      <c r="EF567">
        <v>0</v>
      </c>
      <c r="EG567">
        <v>1938.941428571428</v>
      </c>
      <c r="EH567">
        <v>-88.35668571428572</v>
      </c>
      <c r="EI567">
        <v>1048.832142857143</v>
      </c>
      <c r="EJ567">
        <v>1135.083571428572</v>
      </c>
      <c r="EK567">
        <v>3.909310357142857</v>
      </c>
      <c r="EL567">
        <v>1108.832142857143</v>
      </c>
      <c r="EM567">
        <v>23.127</v>
      </c>
      <c r="EN567">
        <v>2.280657857142857</v>
      </c>
      <c r="EO567">
        <v>1.950887142857143</v>
      </c>
      <c r="EP567">
        <v>19.54038571428572</v>
      </c>
      <c r="EQ567">
        <v>17.05104285714286</v>
      </c>
      <c r="ER567">
        <v>1999.993214285714</v>
      </c>
      <c r="ES567">
        <v>0.9800066071428571</v>
      </c>
      <c r="ET567">
        <v>0.01999383571428572</v>
      </c>
      <c r="EU567">
        <v>0</v>
      </c>
      <c r="EV567">
        <v>708.3120357142858</v>
      </c>
      <c r="EW567">
        <v>5.00078</v>
      </c>
      <c r="EX567">
        <v>16467.63928571429</v>
      </c>
      <c r="EY567">
        <v>16379.58571428571</v>
      </c>
      <c r="EZ567">
        <v>50.1425357142857</v>
      </c>
      <c r="FA567">
        <v>51.70274999999999</v>
      </c>
      <c r="FB567">
        <v>50.63810714285713</v>
      </c>
      <c r="FC567">
        <v>50.81682142857143</v>
      </c>
      <c r="FD567">
        <v>50.55564285714286</v>
      </c>
      <c r="FE567">
        <v>1955.103214285715</v>
      </c>
      <c r="FF567">
        <v>39.89000000000001</v>
      </c>
      <c r="FG567">
        <v>0</v>
      </c>
      <c r="FH567">
        <v>1694451219.3</v>
      </c>
      <c r="FI567">
        <v>0</v>
      </c>
      <c r="FJ567">
        <v>708.3038846153847</v>
      </c>
      <c r="FK567">
        <v>-1.294051279226377</v>
      </c>
      <c r="FL567">
        <v>-2.851282058694686</v>
      </c>
      <c r="FM567">
        <v>16467.56153846154</v>
      </c>
      <c r="FN567">
        <v>15</v>
      </c>
      <c r="FO567">
        <v>1694448160</v>
      </c>
      <c r="FP567" t="s">
        <v>1407</v>
      </c>
      <c r="FQ567">
        <v>1694448153.5</v>
      </c>
      <c r="FR567">
        <v>1694448160</v>
      </c>
      <c r="FS567">
        <v>7</v>
      </c>
      <c r="FT567">
        <v>0.018</v>
      </c>
      <c r="FU567">
        <v>0.03</v>
      </c>
      <c r="FV567">
        <v>-26.277</v>
      </c>
      <c r="FW567">
        <v>-3.759</v>
      </c>
      <c r="FX567">
        <v>420</v>
      </c>
      <c r="FY567">
        <v>21</v>
      </c>
      <c r="FZ567">
        <v>0.18</v>
      </c>
      <c r="GA567">
        <v>0.04</v>
      </c>
      <c r="GB567">
        <v>-88.31844390243903</v>
      </c>
      <c r="GC567">
        <v>-0.8521003484320265</v>
      </c>
      <c r="GD567">
        <v>0.1267300627486749</v>
      </c>
      <c r="GE567">
        <v>0</v>
      </c>
      <c r="GF567">
        <v>3.948999024390244</v>
      </c>
      <c r="GG567">
        <v>-0.8302110104529579</v>
      </c>
      <c r="GH567">
        <v>0.08251720665515851</v>
      </c>
      <c r="GI567">
        <v>0</v>
      </c>
      <c r="GJ567">
        <v>0</v>
      </c>
      <c r="GK567">
        <v>2</v>
      </c>
      <c r="GL567" t="s">
        <v>771</v>
      </c>
      <c r="GM567">
        <v>3.10559</v>
      </c>
      <c r="GN567">
        <v>2.75807</v>
      </c>
      <c r="GO567">
        <v>0.153531</v>
      </c>
      <c r="GP567">
        <v>0.158153</v>
      </c>
      <c r="GQ567">
        <v>0.117684</v>
      </c>
      <c r="GR567">
        <v>0.09692489999999999</v>
      </c>
      <c r="GS567">
        <v>21277.7</v>
      </c>
      <c r="GT567">
        <v>19924.9</v>
      </c>
      <c r="GU567">
        <v>25723.6</v>
      </c>
      <c r="GV567">
        <v>24045.4</v>
      </c>
      <c r="GW567">
        <v>36506.6</v>
      </c>
      <c r="GX567">
        <v>31837.5</v>
      </c>
      <c r="GY567">
        <v>45020.9</v>
      </c>
      <c r="GZ567">
        <v>38123.3</v>
      </c>
      <c r="HA567">
        <v>1.73398</v>
      </c>
      <c r="HB567">
        <v>1.6043</v>
      </c>
      <c r="HC567">
        <v>-0.0559911</v>
      </c>
      <c r="HD567">
        <v>0</v>
      </c>
      <c r="HE567">
        <v>33.0129</v>
      </c>
      <c r="HF567">
        <v>999.9</v>
      </c>
      <c r="HG567">
        <v>48</v>
      </c>
      <c r="HH567">
        <v>32.6</v>
      </c>
      <c r="HI567">
        <v>28.107</v>
      </c>
      <c r="HJ567">
        <v>61.4454</v>
      </c>
      <c r="HK567">
        <v>23.5377</v>
      </c>
      <c r="HL567">
        <v>1</v>
      </c>
      <c r="HM567">
        <v>1.51791</v>
      </c>
      <c r="HN567">
        <v>9.28105</v>
      </c>
      <c r="HO567">
        <v>20.0661</v>
      </c>
      <c r="HP567">
        <v>5.20591</v>
      </c>
      <c r="HQ567">
        <v>11.9921</v>
      </c>
      <c r="HR567">
        <v>4.9601</v>
      </c>
      <c r="HS567">
        <v>3.27428</v>
      </c>
      <c r="HT567">
        <v>9999</v>
      </c>
      <c r="HU567">
        <v>9999</v>
      </c>
      <c r="HV567">
        <v>9999</v>
      </c>
      <c r="HW567">
        <v>165.2</v>
      </c>
      <c r="HX567">
        <v>1.86375</v>
      </c>
      <c r="HY567">
        <v>1.85985</v>
      </c>
      <c r="HZ567">
        <v>1.85806</v>
      </c>
      <c r="IA567">
        <v>1.85951</v>
      </c>
      <c r="IB567">
        <v>1.85959</v>
      </c>
      <c r="IC567">
        <v>1.85806</v>
      </c>
      <c r="ID567">
        <v>1.85715</v>
      </c>
      <c r="IE567">
        <v>1.85211</v>
      </c>
      <c r="IF567">
        <v>0</v>
      </c>
      <c r="IG567">
        <v>0</v>
      </c>
      <c r="IH567">
        <v>0</v>
      </c>
      <c r="II567">
        <v>0</v>
      </c>
      <c r="IJ567" t="s">
        <v>433</v>
      </c>
      <c r="IK567" t="s">
        <v>434</v>
      </c>
      <c r="IL567" t="s">
        <v>435</v>
      </c>
      <c r="IM567" t="s">
        <v>435</v>
      </c>
      <c r="IN567" t="s">
        <v>435</v>
      </c>
      <c r="IO567" t="s">
        <v>435</v>
      </c>
      <c r="IP567">
        <v>0</v>
      </c>
      <c r="IQ567">
        <v>100</v>
      </c>
      <c r="IR567">
        <v>100</v>
      </c>
      <c r="IS567">
        <v>-36.13</v>
      </c>
      <c r="IT567">
        <v>-3.8957</v>
      </c>
      <c r="IU567">
        <v>-16.5905</v>
      </c>
      <c r="IV567">
        <v>-0.025043</v>
      </c>
      <c r="IW567">
        <v>8.203140000000001E-06</v>
      </c>
      <c r="IX567">
        <v>-1.60171E-09</v>
      </c>
      <c r="IY567">
        <v>-3.895706883713562</v>
      </c>
      <c r="IZ567">
        <v>0</v>
      </c>
      <c r="JA567">
        <v>0</v>
      </c>
      <c r="JB567">
        <v>0</v>
      </c>
      <c r="JC567">
        <v>4</v>
      </c>
      <c r="JD567">
        <v>1967</v>
      </c>
      <c r="JE567">
        <v>1</v>
      </c>
      <c r="JF567">
        <v>28</v>
      </c>
      <c r="JG567">
        <v>51.1</v>
      </c>
      <c r="JH567">
        <v>51</v>
      </c>
      <c r="JI567">
        <v>2.65015</v>
      </c>
      <c r="JJ567">
        <v>2.62329</v>
      </c>
      <c r="JK567">
        <v>1.49658</v>
      </c>
      <c r="JL567">
        <v>2.3999</v>
      </c>
      <c r="JM567">
        <v>1.54907</v>
      </c>
      <c r="JN567">
        <v>2.43042</v>
      </c>
      <c r="JO567">
        <v>35.3365</v>
      </c>
      <c r="JP567">
        <v>13.7205</v>
      </c>
      <c r="JQ567">
        <v>18</v>
      </c>
      <c r="JR567">
        <v>499.379</v>
      </c>
      <c r="JS567">
        <v>424.251</v>
      </c>
      <c r="JT567">
        <v>25.654</v>
      </c>
      <c r="JU567">
        <v>44.3099</v>
      </c>
      <c r="JV567">
        <v>30</v>
      </c>
      <c r="JW567">
        <v>43.9394</v>
      </c>
      <c r="JX567">
        <v>43.757</v>
      </c>
      <c r="JY567">
        <v>53.2308</v>
      </c>
      <c r="JZ567">
        <v>0</v>
      </c>
      <c r="KA567">
        <v>54.8137</v>
      </c>
      <c r="KB567">
        <v>20.0878</v>
      </c>
      <c r="KC567">
        <v>1156.67</v>
      </c>
      <c r="KD567">
        <v>26.6955</v>
      </c>
      <c r="KE567">
        <v>98.3535</v>
      </c>
      <c r="KF567">
        <v>91.86360000000001</v>
      </c>
    </row>
    <row r="568" spans="1:292">
      <c r="A568">
        <v>550</v>
      </c>
      <c r="B568">
        <v>1694451224</v>
      </c>
      <c r="C568">
        <v>17143.5</v>
      </c>
      <c r="D568" t="s">
        <v>1544</v>
      </c>
      <c r="E568" t="s">
        <v>1545</v>
      </c>
      <c r="F568">
        <v>5</v>
      </c>
      <c r="G568" t="s">
        <v>1406</v>
      </c>
      <c r="H568">
        <v>1694451216.5</v>
      </c>
      <c r="I568">
        <f>(J568)/1000</f>
        <v>0</v>
      </c>
      <c r="J568">
        <f>IF(DO568, AM568, AG568)</f>
        <v>0</v>
      </c>
      <c r="K568">
        <f>IF(DO568, AH568, AF568)</f>
        <v>0</v>
      </c>
      <c r="L568">
        <f>DQ568 - IF(AT568&gt;1, K568*DK568*100.0/(AV568*EE568), 0)</f>
        <v>0</v>
      </c>
      <c r="M568">
        <f>((S568-I568/2)*L568-K568)/(S568+I568/2)</f>
        <v>0</v>
      </c>
      <c r="N568">
        <f>M568*(DX568+DY568)/1000.0</f>
        <v>0</v>
      </c>
      <c r="O568">
        <f>(DQ568 - IF(AT568&gt;1, K568*DK568*100.0/(AV568*EE568), 0))*(DX568+DY568)/1000.0</f>
        <v>0</v>
      </c>
      <c r="P568">
        <f>2.0/((1/R568-1/Q568)+SIGN(R568)*SQRT((1/R568-1/Q568)*(1/R568-1/Q568) + 4*DL568/((DL568+1)*(DL568+1))*(2*1/R568*1/Q568-1/Q568*1/Q568)))</f>
        <v>0</v>
      </c>
      <c r="Q568">
        <f>IF(LEFT(DM568,1)&lt;&gt;"0",IF(LEFT(DM568,1)="1",3.0,DN568),$D$5+$E$5*(EE568*DX568/($K$5*1000))+$F$5*(EE568*DX568/($K$5*1000))*MAX(MIN(DK568,$J$5),$I$5)*MAX(MIN(DK568,$J$5),$I$5)+$G$5*MAX(MIN(DK568,$J$5),$I$5)*(EE568*DX568/($K$5*1000))+$H$5*(EE568*DX568/($K$5*1000))*(EE568*DX568/($K$5*1000)))</f>
        <v>0</v>
      </c>
      <c r="R568">
        <f>I568*(1000-(1000*0.61365*exp(17.502*V568/(240.97+V568))/(DX568+DY568)+DS568)/2)/(1000*0.61365*exp(17.502*V568/(240.97+V568))/(DX568+DY568)-DS568)</f>
        <v>0</v>
      </c>
      <c r="S568">
        <f>1/((DL568+1)/(P568/1.6)+1/(Q568/1.37)) + DL568/((DL568+1)/(P568/1.6) + DL568/(Q568/1.37))</f>
        <v>0</v>
      </c>
      <c r="T568">
        <f>(DG568*DJ568)</f>
        <v>0</v>
      </c>
      <c r="U568">
        <f>(DZ568+(T568+2*0.95*5.67E-8*(((DZ568+$B$9)+273)^4-(DZ568+273)^4)-44100*I568)/(1.84*29.3*Q568+8*0.95*5.67E-8*(DZ568+273)^3))</f>
        <v>0</v>
      </c>
      <c r="V568">
        <f>($C$9*EA568+$D$9*EB568+$E$9*U568)</f>
        <v>0</v>
      </c>
      <c r="W568">
        <f>0.61365*exp(17.502*V568/(240.97+V568))</f>
        <v>0</v>
      </c>
      <c r="X568">
        <f>(Y568/Z568*100)</f>
        <v>0</v>
      </c>
      <c r="Y568">
        <f>DS568*(DX568+DY568)/1000</f>
        <v>0</v>
      </c>
      <c r="Z568">
        <f>0.61365*exp(17.502*DZ568/(240.97+DZ568))</f>
        <v>0</v>
      </c>
      <c r="AA568">
        <f>(W568-DS568*(DX568+DY568)/1000)</f>
        <v>0</v>
      </c>
      <c r="AB568">
        <f>(-I568*44100)</f>
        <v>0</v>
      </c>
      <c r="AC568">
        <f>2*29.3*Q568*0.92*(DZ568-V568)</f>
        <v>0</v>
      </c>
      <c r="AD568">
        <f>2*0.95*5.67E-8*(((DZ568+$B$9)+273)^4-(V568+273)^4)</f>
        <v>0</v>
      </c>
      <c r="AE568">
        <f>T568+AD568+AB568+AC568</f>
        <v>0</v>
      </c>
      <c r="AF568">
        <f>DW568*AT568*(DR568-DQ568*(1000-AT568*DT568)/(1000-AT568*DS568))/(100*DK568)</f>
        <v>0</v>
      </c>
      <c r="AG568">
        <f>1000*DW568*AT568*(DS568-DT568)/(100*DK568*(1000-AT568*DS568))</f>
        <v>0</v>
      </c>
      <c r="AH568">
        <f>(AI568 - AJ568 - DX568*1E3/(8.314*(DZ568+273.15)) * AL568/DW568 * AK568) * DW568/(100*DK568) * (1000 - DT568)/1000</f>
        <v>0</v>
      </c>
      <c r="AI568">
        <v>1170.087031912017</v>
      </c>
      <c r="AJ568">
        <v>1091.375212121212</v>
      </c>
      <c r="AK568">
        <v>3.465073467569531</v>
      </c>
      <c r="AL568">
        <v>66.03440278671772</v>
      </c>
      <c r="AM568">
        <f>(AO568 - AN568 + DX568*1E3/(8.314*(DZ568+273.15)) * AQ568/DW568 * AP568) * DW568/(100*DK568) * 1000/(1000 - AO568)</f>
        <v>0</v>
      </c>
      <c r="AN568">
        <v>23.41448087802052</v>
      </c>
      <c r="AO568">
        <v>27.23160363636365</v>
      </c>
      <c r="AP568">
        <v>0.01541026898505448</v>
      </c>
      <c r="AQ568">
        <v>102.5964003411266</v>
      </c>
      <c r="AR568">
        <v>0</v>
      </c>
      <c r="AS568">
        <v>0</v>
      </c>
      <c r="AT568">
        <f>IF(AR568*$H$15&gt;=AV568,1.0,(AV568/(AV568-AR568*$H$15)))</f>
        <v>0</v>
      </c>
      <c r="AU568">
        <f>(AT568-1)*100</f>
        <v>0</v>
      </c>
      <c r="AV568">
        <f>MAX(0,($B$15+$C$15*EE568)/(1+$D$15*EE568)*DX568/(DZ568+273)*$E$15)</f>
        <v>0</v>
      </c>
      <c r="AW568" t="s">
        <v>429</v>
      </c>
      <c r="AX568" t="s">
        <v>429</v>
      </c>
      <c r="AY568">
        <v>0</v>
      </c>
      <c r="AZ568">
        <v>0</v>
      </c>
      <c r="BA568">
        <f>1-AY568/AZ568</f>
        <v>0</v>
      </c>
      <c r="BB568">
        <v>0</v>
      </c>
      <c r="BC568" t="s">
        <v>429</v>
      </c>
      <c r="BD568" t="s">
        <v>429</v>
      </c>
      <c r="BE568">
        <v>0</v>
      </c>
      <c r="BF568">
        <v>0</v>
      </c>
      <c r="BG568">
        <f>1-BE568/BF568</f>
        <v>0</v>
      </c>
      <c r="BH568">
        <v>0.5</v>
      </c>
      <c r="BI568">
        <f>DH568</f>
        <v>0</v>
      </c>
      <c r="BJ568">
        <f>K568</f>
        <v>0</v>
      </c>
      <c r="BK568">
        <f>BG568*BH568*BI568</f>
        <v>0</v>
      </c>
      <c r="BL568">
        <f>(BJ568-BB568)/BI568</f>
        <v>0</v>
      </c>
      <c r="BM568">
        <f>(AZ568-BF568)/BF568</f>
        <v>0</v>
      </c>
      <c r="BN568">
        <f>AY568/(BA568+AY568/BF568)</f>
        <v>0</v>
      </c>
      <c r="BO568" t="s">
        <v>429</v>
      </c>
      <c r="BP568">
        <v>0</v>
      </c>
      <c r="BQ568">
        <f>IF(BP568&lt;&gt;0, BP568, BN568)</f>
        <v>0</v>
      </c>
      <c r="BR568">
        <f>1-BQ568/BF568</f>
        <v>0</v>
      </c>
      <c r="BS568">
        <f>(BF568-BE568)/(BF568-BQ568)</f>
        <v>0</v>
      </c>
      <c r="BT568">
        <f>(AZ568-BF568)/(AZ568-BQ568)</f>
        <v>0</v>
      </c>
      <c r="BU568">
        <f>(BF568-BE568)/(BF568-AY568)</f>
        <v>0</v>
      </c>
      <c r="BV568">
        <f>(AZ568-BF568)/(AZ568-AY568)</f>
        <v>0</v>
      </c>
      <c r="BW568">
        <f>(BS568*BQ568/BE568)</f>
        <v>0</v>
      </c>
      <c r="BX568">
        <f>(1-BW568)</f>
        <v>0</v>
      </c>
      <c r="DG568">
        <f>$B$13*EF568+$C$13*EG568+$F$13*ER568*(1-EU568)</f>
        <v>0</v>
      </c>
      <c r="DH568">
        <f>DG568*DI568</f>
        <v>0</v>
      </c>
      <c r="DI568">
        <f>($B$13*$D$11+$C$13*$D$11+$F$13*((FE568+EW568)/MAX(FE568+EW568+FF568, 0.1)*$I$11+FF568/MAX(FE568+EW568+FF568, 0.1)*$J$11))/($B$13+$C$13+$F$13)</f>
        <v>0</v>
      </c>
      <c r="DJ568">
        <f>($B$13*$K$11+$C$13*$K$11+$F$13*((FE568+EW568)/MAX(FE568+EW568+FF568, 0.1)*$P$11+FF568/MAX(FE568+EW568+FF568, 0.1)*$Q$11))/($B$13+$C$13+$F$13)</f>
        <v>0</v>
      </c>
      <c r="DK568">
        <v>4.8</v>
      </c>
      <c r="DL568">
        <v>0.5</v>
      </c>
      <c r="DM568" t="s">
        <v>430</v>
      </c>
      <c r="DN568">
        <v>2</v>
      </c>
      <c r="DO568" t="b">
        <v>1</v>
      </c>
      <c r="DP568">
        <v>1694451216.5</v>
      </c>
      <c r="DQ568">
        <v>1038.160740740741</v>
      </c>
      <c r="DR568">
        <v>1126.617037037037</v>
      </c>
      <c r="DS568">
        <v>27.12174444444444</v>
      </c>
      <c r="DT568">
        <v>23.28048888888889</v>
      </c>
      <c r="DU568">
        <v>1074.170740740741</v>
      </c>
      <c r="DV568">
        <v>31.01744444444444</v>
      </c>
      <c r="DW568">
        <v>500.004</v>
      </c>
      <c r="DX568">
        <v>84.35542592592593</v>
      </c>
      <c r="DY568">
        <v>0.0999761962962963</v>
      </c>
      <c r="DZ568">
        <v>31.51098888888889</v>
      </c>
      <c r="EA568">
        <v>32.09625555555555</v>
      </c>
      <c r="EB568">
        <v>999.9000000000001</v>
      </c>
      <c r="EC568">
        <v>0</v>
      </c>
      <c r="ED568">
        <v>0</v>
      </c>
      <c r="EE568">
        <v>10006.11185185185</v>
      </c>
      <c r="EF568">
        <v>0</v>
      </c>
      <c r="EG568">
        <v>1941.05925925926</v>
      </c>
      <c r="EH568">
        <v>-88.4551037037037</v>
      </c>
      <c r="EI568">
        <v>1067.103333333333</v>
      </c>
      <c r="EJ568">
        <v>1153.471481481482</v>
      </c>
      <c r="EK568">
        <v>3.841264074074074</v>
      </c>
      <c r="EL568">
        <v>1126.617037037037</v>
      </c>
      <c r="EM568">
        <v>23.28048888888889</v>
      </c>
      <c r="EN568">
        <v>2.287866296296297</v>
      </c>
      <c r="EO568">
        <v>1.963834814814815</v>
      </c>
      <c r="EP568">
        <v>19.59118518518519</v>
      </c>
      <c r="EQ568">
        <v>17.15552222222222</v>
      </c>
      <c r="ER568">
        <v>2000</v>
      </c>
      <c r="ES568">
        <v>0.9800066296296296</v>
      </c>
      <c r="ET568">
        <v>0.01999377777777778</v>
      </c>
      <c r="EU568">
        <v>0</v>
      </c>
      <c r="EV568">
        <v>708.1272962962965</v>
      </c>
      <c r="EW568">
        <v>5.00078</v>
      </c>
      <c r="EX568">
        <v>16467.61111111111</v>
      </c>
      <c r="EY568">
        <v>16379.64074074074</v>
      </c>
      <c r="EZ568">
        <v>50.1315185185185</v>
      </c>
      <c r="FA568">
        <v>51.708</v>
      </c>
      <c r="FB568">
        <v>50.62925925925925</v>
      </c>
      <c r="FC568">
        <v>50.81700000000001</v>
      </c>
      <c r="FD568">
        <v>50.55081481481482</v>
      </c>
      <c r="FE568">
        <v>1955.11</v>
      </c>
      <c r="FF568">
        <v>39.89000000000001</v>
      </c>
      <c r="FG568">
        <v>0</v>
      </c>
      <c r="FH568">
        <v>1694451224.7</v>
      </c>
      <c r="FI568">
        <v>0</v>
      </c>
      <c r="FJ568">
        <v>708.1193999999999</v>
      </c>
      <c r="FK568">
        <v>-1.914538454551046</v>
      </c>
      <c r="FL568">
        <v>1.269230821187115</v>
      </c>
      <c r="FM568">
        <v>16467.404</v>
      </c>
      <c r="FN568">
        <v>15</v>
      </c>
      <c r="FO568">
        <v>1694448160</v>
      </c>
      <c r="FP568" t="s">
        <v>1407</v>
      </c>
      <c r="FQ568">
        <v>1694448153.5</v>
      </c>
      <c r="FR568">
        <v>1694448160</v>
      </c>
      <c r="FS568">
        <v>7</v>
      </c>
      <c r="FT568">
        <v>0.018</v>
      </c>
      <c r="FU568">
        <v>0.03</v>
      </c>
      <c r="FV568">
        <v>-26.277</v>
      </c>
      <c r="FW568">
        <v>-3.759</v>
      </c>
      <c r="FX568">
        <v>420</v>
      </c>
      <c r="FY568">
        <v>21</v>
      </c>
      <c r="FZ568">
        <v>0.18</v>
      </c>
      <c r="GA568">
        <v>0.04</v>
      </c>
      <c r="GB568">
        <v>-88.38649749999999</v>
      </c>
      <c r="GC568">
        <v>-0.8394405253279416</v>
      </c>
      <c r="GD568">
        <v>0.1185769148854439</v>
      </c>
      <c r="GE568">
        <v>0</v>
      </c>
      <c r="GF568">
        <v>3.88266975</v>
      </c>
      <c r="GG568">
        <v>-0.760712757973754</v>
      </c>
      <c r="GH568">
        <v>0.07334863425747952</v>
      </c>
      <c r="GI568">
        <v>0</v>
      </c>
      <c r="GJ568">
        <v>0</v>
      </c>
      <c r="GK568">
        <v>2</v>
      </c>
      <c r="GL568" t="s">
        <v>771</v>
      </c>
      <c r="GM568">
        <v>3.10559</v>
      </c>
      <c r="GN568">
        <v>2.75827</v>
      </c>
      <c r="GO568">
        <v>0.155052</v>
      </c>
      <c r="GP568">
        <v>0.159629</v>
      </c>
      <c r="GQ568">
        <v>0.117891</v>
      </c>
      <c r="GR568">
        <v>0.097427</v>
      </c>
      <c r="GS568">
        <v>21239.5</v>
      </c>
      <c r="GT568">
        <v>19889.8</v>
      </c>
      <c r="GU568">
        <v>25723.8</v>
      </c>
      <c r="GV568">
        <v>24045.3</v>
      </c>
      <c r="GW568">
        <v>36498.7</v>
      </c>
      <c r="GX568">
        <v>31820.1</v>
      </c>
      <c r="GY568">
        <v>45021.3</v>
      </c>
      <c r="GZ568">
        <v>38123.3</v>
      </c>
      <c r="HA568">
        <v>1.7336</v>
      </c>
      <c r="HB568">
        <v>1.60487</v>
      </c>
      <c r="HC568">
        <v>-0.0549108</v>
      </c>
      <c r="HD568">
        <v>0</v>
      </c>
      <c r="HE568">
        <v>33.018</v>
      </c>
      <c r="HF568">
        <v>999.9</v>
      </c>
      <c r="HG568">
        <v>48.2</v>
      </c>
      <c r="HH568">
        <v>32.6</v>
      </c>
      <c r="HI568">
        <v>28.2246</v>
      </c>
      <c r="HJ568">
        <v>61.6054</v>
      </c>
      <c r="HK568">
        <v>23.3694</v>
      </c>
      <c r="HL568">
        <v>1</v>
      </c>
      <c r="HM568">
        <v>1.51792</v>
      </c>
      <c r="HN568">
        <v>9.28105</v>
      </c>
      <c r="HO568">
        <v>20.0661</v>
      </c>
      <c r="HP568">
        <v>5.20531</v>
      </c>
      <c r="HQ568">
        <v>11.9921</v>
      </c>
      <c r="HR568">
        <v>4.95975</v>
      </c>
      <c r="HS568">
        <v>3.27418</v>
      </c>
      <c r="HT568">
        <v>9999</v>
      </c>
      <c r="HU568">
        <v>9999</v>
      </c>
      <c r="HV568">
        <v>9999</v>
      </c>
      <c r="HW568">
        <v>165.2</v>
      </c>
      <c r="HX568">
        <v>1.86375</v>
      </c>
      <c r="HY568">
        <v>1.85979</v>
      </c>
      <c r="HZ568">
        <v>1.85806</v>
      </c>
      <c r="IA568">
        <v>1.85949</v>
      </c>
      <c r="IB568">
        <v>1.85959</v>
      </c>
      <c r="IC568">
        <v>1.85806</v>
      </c>
      <c r="ID568">
        <v>1.85714</v>
      </c>
      <c r="IE568">
        <v>1.85211</v>
      </c>
      <c r="IF568">
        <v>0</v>
      </c>
      <c r="IG568">
        <v>0</v>
      </c>
      <c r="IH568">
        <v>0</v>
      </c>
      <c r="II568">
        <v>0</v>
      </c>
      <c r="IJ568" t="s">
        <v>433</v>
      </c>
      <c r="IK568" t="s">
        <v>434</v>
      </c>
      <c r="IL568" t="s">
        <v>435</v>
      </c>
      <c r="IM568" t="s">
        <v>435</v>
      </c>
      <c r="IN568" t="s">
        <v>435</v>
      </c>
      <c r="IO568" t="s">
        <v>435</v>
      </c>
      <c r="IP568">
        <v>0</v>
      </c>
      <c r="IQ568">
        <v>100</v>
      </c>
      <c r="IR568">
        <v>100</v>
      </c>
      <c r="IS568">
        <v>-36.34</v>
      </c>
      <c r="IT568">
        <v>-3.8957</v>
      </c>
      <c r="IU568">
        <v>-16.5905</v>
      </c>
      <c r="IV568">
        <v>-0.025043</v>
      </c>
      <c r="IW568">
        <v>8.203140000000001E-06</v>
      </c>
      <c r="IX568">
        <v>-1.60171E-09</v>
      </c>
      <c r="IY568">
        <v>-3.895706883713562</v>
      </c>
      <c r="IZ568">
        <v>0</v>
      </c>
      <c r="JA568">
        <v>0</v>
      </c>
      <c r="JB568">
        <v>0</v>
      </c>
      <c r="JC568">
        <v>4</v>
      </c>
      <c r="JD568">
        <v>1967</v>
      </c>
      <c r="JE568">
        <v>1</v>
      </c>
      <c r="JF568">
        <v>28</v>
      </c>
      <c r="JG568">
        <v>51.2</v>
      </c>
      <c r="JH568">
        <v>51.1</v>
      </c>
      <c r="JI568">
        <v>2.67944</v>
      </c>
      <c r="JJ568">
        <v>2.62451</v>
      </c>
      <c r="JK568">
        <v>1.49658</v>
      </c>
      <c r="JL568">
        <v>2.3999</v>
      </c>
      <c r="JM568">
        <v>1.54907</v>
      </c>
      <c r="JN568">
        <v>2.44385</v>
      </c>
      <c r="JO568">
        <v>35.3365</v>
      </c>
      <c r="JP568">
        <v>13.7293</v>
      </c>
      <c r="JQ568">
        <v>18</v>
      </c>
      <c r="JR568">
        <v>499.162</v>
      </c>
      <c r="JS568">
        <v>424.642</v>
      </c>
      <c r="JT568">
        <v>25.6569</v>
      </c>
      <c r="JU568">
        <v>44.3144</v>
      </c>
      <c r="JV568">
        <v>30.0001</v>
      </c>
      <c r="JW568">
        <v>43.944</v>
      </c>
      <c r="JX568">
        <v>43.7609</v>
      </c>
      <c r="JY568">
        <v>53.8002</v>
      </c>
      <c r="JZ568">
        <v>0</v>
      </c>
      <c r="KA568">
        <v>55.6016</v>
      </c>
      <c r="KB568">
        <v>20.1312</v>
      </c>
      <c r="KC568">
        <v>1170.03</v>
      </c>
      <c r="KD568">
        <v>26.6917</v>
      </c>
      <c r="KE568">
        <v>98.35429999999999</v>
      </c>
      <c r="KF568">
        <v>91.8635</v>
      </c>
    </row>
    <row r="569" spans="1:292">
      <c r="A569">
        <v>551</v>
      </c>
      <c r="B569">
        <v>1694451229</v>
      </c>
      <c r="C569">
        <v>17148.5</v>
      </c>
      <c r="D569" t="s">
        <v>1546</v>
      </c>
      <c r="E569" t="s">
        <v>1547</v>
      </c>
      <c r="F569">
        <v>5</v>
      </c>
      <c r="G569" t="s">
        <v>1406</v>
      </c>
      <c r="H569">
        <v>1694451221.214286</v>
      </c>
      <c r="I569">
        <f>(J569)/1000</f>
        <v>0</v>
      </c>
      <c r="J569">
        <f>IF(DO569, AM569, AG569)</f>
        <v>0</v>
      </c>
      <c r="K569">
        <f>IF(DO569, AH569, AF569)</f>
        <v>0</v>
      </c>
      <c r="L569">
        <f>DQ569 - IF(AT569&gt;1, K569*DK569*100.0/(AV569*EE569), 0)</f>
        <v>0</v>
      </c>
      <c r="M569">
        <f>((S569-I569/2)*L569-K569)/(S569+I569/2)</f>
        <v>0</v>
      </c>
      <c r="N569">
        <f>M569*(DX569+DY569)/1000.0</f>
        <v>0</v>
      </c>
      <c r="O569">
        <f>(DQ569 - IF(AT569&gt;1, K569*DK569*100.0/(AV569*EE569), 0))*(DX569+DY569)/1000.0</f>
        <v>0</v>
      </c>
      <c r="P569">
        <f>2.0/((1/R569-1/Q569)+SIGN(R569)*SQRT((1/R569-1/Q569)*(1/R569-1/Q569) + 4*DL569/((DL569+1)*(DL569+1))*(2*1/R569*1/Q569-1/Q569*1/Q569)))</f>
        <v>0</v>
      </c>
      <c r="Q569">
        <f>IF(LEFT(DM569,1)&lt;&gt;"0",IF(LEFT(DM569,1)="1",3.0,DN569),$D$5+$E$5*(EE569*DX569/($K$5*1000))+$F$5*(EE569*DX569/($K$5*1000))*MAX(MIN(DK569,$J$5),$I$5)*MAX(MIN(DK569,$J$5),$I$5)+$G$5*MAX(MIN(DK569,$J$5),$I$5)*(EE569*DX569/($K$5*1000))+$H$5*(EE569*DX569/($K$5*1000))*(EE569*DX569/($K$5*1000)))</f>
        <v>0</v>
      </c>
      <c r="R569">
        <f>I569*(1000-(1000*0.61365*exp(17.502*V569/(240.97+V569))/(DX569+DY569)+DS569)/2)/(1000*0.61365*exp(17.502*V569/(240.97+V569))/(DX569+DY569)-DS569)</f>
        <v>0</v>
      </c>
      <c r="S569">
        <f>1/((DL569+1)/(P569/1.6)+1/(Q569/1.37)) + DL569/((DL569+1)/(P569/1.6) + DL569/(Q569/1.37))</f>
        <v>0</v>
      </c>
      <c r="T569">
        <f>(DG569*DJ569)</f>
        <v>0</v>
      </c>
      <c r="U569">
        <f>(DZ569+(T569+2*0.95*5.67E-8*(((DZ569+$B$9)+273)^4-(DZ569+273)^4)-44100*I569)/(1.84*29.3*Q569+8*0.95*5.67E-8*(DZ569+273)^3))</f>
        <v>0</v>
      </c>
      <c r="V569">
        <f>($C$9*EA569+$D$9*EB569+$E$9*U569)</f>
        <v>0</v>
      </c>
      <c r="W569">
        <f>0.61365*exp(17.502*V569/(240.97+V569))</f>
        <v>0</v>
      </c>
      <c r="X569">
        <f>(Y569/Z569*100)</f>
        <v>0</v>
      </c>
      <c r="Y569">
        <f>DS569*(DX569+DY569)/1000</f>
        <v>0</v>
      </c>
      <c r="Z569">
        <f>0.61365*exp(17.502*DZ569/(240.97+DZ569))</f>
        <v>0</v>
      </c>
      <c r="AA569">
        <f>(W569-DS569*(DX569+DY569)/1000)</f>
        <v>0</v>
      </c>
      <c r="AB569">
        <f>(-I569*44100)</f>
        <v>0</v>
      </c>
      <c r="AC569">
        <f>2*29.3*Q569*0.92*(DZ569-V569)</f>
        <v>0</v>
      </c>
      <c r="AD569">
        <f>2*0.95*5.67E-8*(((DZ569+$B$9)+273)^4-(V569+273)^4)</f>
        <v>0</v>
      </c>
      <c r="AE569">
        <f>T569+AD569+AB569+AC569</f>
        <v>0</v>
      </c>
      <c r="AF569">
        <f>DW569*AT569*(DR569-DQ569*(1000-AT569*DT569)/(1000-AT569*DS569))/(100*DK569)</f>
        <v>0</v>
      </c>
      <c r="AG569">
        <f>1000*DW569*AT569*(DS569-DT569)/(100*DK569*(1000-AT569*DS569))</f>
        <v>0</v>
      </c>
      <c r="AH569">
        <f>(AI569 - AJ569 - DX569*1E3/(8.314*(DZ569+273.15)) * AL569/DW569 * AK569) * DW569/(100*DK569) * (1000 - DT569)/1000</f>
        <v>0</v>
      </c>
      <c r="AI569">
        <v>1187.529624937186</v>
      </c>
      <c r="AJ569">
        <v>1108.514484848485</v>
      </c>
      <c r="AK569">
        <v>3.437117903926686</v>
      </c>
      <c r="AL569">
        <v>66.03440278671772</v>
      </c>
      <c r="AM569">
        <f>(AO569 - AN569 + DX569*1E3/(8.314*(DZ569+273.15)) * AQ569/DW569 * AP569) * DW569/(100*DK569) * 1000/(1000 - AO569)</f>
        <v>0</v>
      </c>
      <c r="AN569">
        <v>23.57890060395895</v>
      </c>
      <c r="AO569">
        <v>27.31663757575757</v>
      </c>
      <c r="AP569">
        <v>0.0173213762423548</v>
      </c>
      <c r="AQ569">
        <v>102.5964003411266</v>
      </c>
      <c r="AR569">
        <v>0</v>
      </c>
      <c r="AS569">
        <v>0</v>
      </c>
      <c r="AT569">
        <f>IF(AR569*$H$15&gt;=AV569,1.0,(AV569/(AV569-AR569*$H$15)))</f>
        <v>0</v>
      </c>
      <c r="AU569">
        <f>(AT569-1)*100</f>
        <v>0</v>
      </c>
      <c r="AV569">
        <f>MAX(0,($B$15+$C$15*EE569)/(1+$D$15*EE569)*DX569/(DZ569+273)*$E$15)</f>
        <v>0</v>
      </c>
      <c r="AW569" t="s">
        <v>429</v>
      </c>
      <c r="AX569" t="s">
        <v>429</v>
      </c>
      <c r="AY569">
        <v>0</v>
      </c>
      <c r="AZ569">
        <v>0</v>
      </c>
      <c r="BA569">
        <f>1-AY569/AZ569</f>
        <v>0</v>
      </c>
      <c r="BB569">
        <v>0</v>
      </c>
      <c r="BC569" t="s">
        <v>429</v>
      </c>
      <c r="BD569" t="s">
        <v>429</v>
      </c>
      <c r="BE569">
        <v>0</v>
      </c>
      <c r="BF569">
        <v>0</v>
      </c>
      <c r="BG569">
        <f>1-BE569/BF569</f>
        <v>0</v>
      </c>
      <c r="BH569">
        <v>0.5</v>
      </c>
      <c r="BI569">
        <f>DH569</f>
        <v>0</v>
      </c>
      <c r="BJ569">
        <f>K569</f>
        <v>0</v>
      </c>
      <c r="BK569">
        <f>BG569*BH569*BI569</f>
        <v>0</v>
      </c>
      <c r="BL569">
        <f>(BJ569-BB569)/BI569</f>
        <v>0</v>
      </c>
      <c r="BM569">
        <f>(AZ569-BF569)/BF569</f>
        <v>0</v>
      </c>
      <c r="BN569">
        <f>AY569/(BA569+AY569/BF569)</f>
        <v>0</v>
      </c>
      <c r="BO569" t="s">
        <v>429</v>
      </c>
      <c r="BP569">
        <v>0</v>
      </c>
      <c r="BQ569">
        <f>IF(BP569&lt;&gt;0, BP569, BN569)</f>
        <v>0</v>
      </c>
      <c r="BR569">
        <f>1-BQ569/BF569</f>
        <v>0</v>
      </c>
      <c r="BS569">
        <f>(BF569-BE569)/(BF569-BQ569)</f>
        <v>0</v>
      </c>
      <c r="BT569">
        <f>(AZ569-BF569)/(AZ569-BQ569)</f>
        <v>0</v>
      </c>
      <c r="BU569">
        <f>(BF569-BE569)/(BF569-AY569)</f>
        <v>0</v>
      </c>
      <c r="BV569">
        <f>(AZ569-BF569)/(AZ569-AY569)</f>
        <v>0</v>
      </c>
      <c r="BW569">
        <f>(BS569*BQ569/BE569)</f>
        <v>0</v>
      </c>
      <c r="BX569">
        <f>(1-BW569)</f>
        <v>0</v>
      </c>
      <c r="DG569">
        <f>$B$13*EF569+$C$13*EG569+$F$13*ER569*(1-EU569)</f>
        <v>0</v>
      </c>
      <c r="DH569">
        <f>DG569*DI569</f>
        <v>0</v>
      </c>
      <c r="DI569">
        <f>($B$13*$D$11+$C$13*$D$11+$F$13*((FE569+EW569)/MAX(FE569+EW569+FF569, 0.1)*$I$11+FF569/MAX(FE569+EW569+FF569, 0.1)*$J$11))/($B$13+$C$13+$F$13)</f>
        <v>0</v>
      </c>
      <c r="DJ569">
        <f>($B$13*$K$11+$C$13*$K$11+$F$13*((FE569+EW569)/MAX(FE569+EW569+FF569, 0.1)*$P$11+FF569/MAX(FE569+EW569+FF569, 0.1)*$Q$11))/($B$13+$C$13+$F$13)</f>
        <v>0</v>
      </c>
      <c r="DK569">
        <v>4.8</v>
      </c>
      <c r="DL569">
        <v>0.5</v>
      </c>
      <c r="DM569" t="s">
        <v>430</v>
      </c>
      <c r="DN569">
        <v>2</v>
      </c>
      <c r="DO569" t="b">
        <v>1</v>
      </c>
      <c r="DP569">
        <v>1694451221.214286</v>
      </c>
      <c r="DQ569">
        <v>1053.947142857143</v>
      </c>
      <c r="DR569">
        <v>1142.479285714286</v>
      </c>
      <c r="DS569">
        <v>27.19697142857143</v>
      </c>
      <c r="DT569">
        <v>23.4205</v>
      </c>
      <c r="DU569">
        <v>1090.163571428571</v>
      </c>
      <c r="DV569">
        <v>31.09267500000001</v>
      </c>
      <c r="DW569">
        <v>500.0182142857144</v>
      </c>
      <c r="DX569">
        <v>84.35536785714287</v>
      </c>
      <c r="DY569">
        <v>0.09998028928571427</v>
      </c>
      <c r="DZ569">
        <v>31.51539642857143</v>
      </c>
      <c r="EA569">
        <v>32.11614642857143</v>
      </c>
      <c r="EB569">
        <v>999.9000000000002</v>
      </c>
      <c r="EC569">
        <v>0</v>
      </c>
      <c r="ED569">
        <v>0</v>
      </c>
      <c r="EE569">
        <v>10007.54642857143</v>
      </c>
      <c r="EF569">
        <v>0</v>
      </c>
      <c r="EG569">
        <v>1942.786428571428</v>
      </c>
      <c r="EH569">
        <v>-88.53170000000001</v>
      </c>
      <c r="EI569">
        <v>1083.413928571429</v>
      </c>
      <c r="EJ569">
        <v>1169.881071428571</v>
      </c>
      <c r="EK569">
        <v>3.776482857142857</v>
      </c>
      <c r="EL569">
        <v>1142.479285714286</v>
      </c>
      <c r="EM569">
        <v>23.4205</v>
      </c>
      <c r="EN569">
        <v>2.294211428571429</v>
      </c>
      <c r="EO569">
        <v>1.975644285714285</v>
      </c>
      <c r="EP569">
        <v>19.63575714285715</v>
      </c>
      <c r="EQ569">
        <v>17.25024285714286</v>
      </c>
      <c r="ER569">
        <v>1999.988214285715</v>
      </c>
      <c r="ES569">
        <v>0.9800065357142858</v>
      </c>
      <c r="ET569">
        <v>0.01999383571428572</v>
      </c>
      <c r="EU569">
        <v>0</v>
      </c>
      <c r="EV569">
        <v>708.0490714285716</v>
      </c>
      <c r="EW569">
        <v>5.00078</v>
      </c>
      <c r="EX569">
        <v>16468.21428571429</v>
      </c>
      <c r="EY569">
        <v>16379.55357142857</v>
      </c>
      <c r="EZ569">
        <v>50.1312857142857</v>
      </c>
      <c r="FA569">
        <v>51.72750000000001</v>
      </c>
      <c r="FB569">
        <v>50.62692857142856</v>
      </c>
      <c r="FC569">
        <v>50.83017857142857</v>
      </c>
      <c r="FD569">
        <v>50.56464285714284</v>
      </c>
      <c r="FE569">
        <v>1955.098214285715</v>
      </c>
      <c r="FF569">
        <v>39.89000000000001</v>
      </c>
      <c r="FG569">
        <v>0</v>
      </c>
      <c r="FH569">
        <v>1694451229.5</v>
      </c>
      <c r="FI569">
        <v>0</v>
      </c>
      <c r="FJ569">
        <v>707.9976799999999</v>
      </c>
      <c r="FK569">
        <v>-1.883923069668996</v>
      </c>
      <c r="FL569">
        <v>14.09230770723708</v>
      </c>
      <c r="FM569">
        <v>16468.184</v>
      </c>
      <c r="FN569">
        <v>15</v>
      </c>
      <c r="FO569">
        <v>1694448160</v>
      </c>
      <c r="FP569" t="s">
        <v>1407</v>
      </c>
      <c r="FQ569">
        <v>1694448153.5</v>
      </c>
      <c r="FR569">
        <v>1694448160</v>
      </c>
      <c r="FS569">
        <v>7</v>
      </c>
      <c r="FT569">
        <v>0.018</v>
      </c>
      <c r="FU569">
        <v>0.03</v>
      </c>
      <c r="FV569">
        <v>-26.277</v>
      </c>
      <c r="FW569">
        <v>-3.759</v>
      </c>
      <c r="FX569">
        <v>420</v>
      </c>
      <c r="FY569">
        <v>21</v>
      </c>
      <c r="FZ569">
        <v>0.18</v>
      </c>
      <c r="GA569">
        <v>0.04</v>
      </c>
      <c r="GB569">
        <v>-88.50596097560977</v>
      </c>
      <c r="GC569">
        <v>-1.093749825784063</v>
      </c>
      <c r="GD569">
        <v>0.1423580471875345</v>
      </c>
      <c r="GE569">
        <v>0</v>
      </c>
      <c r="GF569">
        <v>3.811686341463415</v>
      </c>
      <c r="GG569">
        <v>-0.819224738675965</v>
      </c>
      <c r="GH569">
        <v>0.08111492716243004</v>
      </c>
      <c r="GI569">
        <v>0</v>
      </c>
      <c r="GJ569">
        <v>0</v>
      </c>
      <c r="GK569">
        <v>2</v>
      </c>
      <c r="GL569" t="s">
        <v>771</v>
      </c>
      <c r="GM569">
        <v>3.10568</v>
      </c>
      <c r="GN569">
        <v>2.75822</v>
      </c>
      <c r="GO569">
        <v>0.156562</v>
      </c>
      <c r="GP569">
        <v>0.161107</v>
      </c>
      <c r="GQ569">
        <v>0.118114</v>
      </c>
      <c r="GR569">
        <v>0.0978033</v>
      </c>
      <c r="GS569">
        <v>21201.5</v>
      </c>
      <c r="GT569">
        <v>19854.9</v>
      </c>
      <c r="GU569">
        <v>25723.9</v>
      </c>
      <c r="GV569">
        <v>24045.5</v>
      </c>
      <c r="GW569">
        <v>36489.9</v>
      </c>
      <c r="GX569">
        <v>31807.4</v>
      </c>
      <c r="GY569">
        <v>45021.2</v>
      </c>
      <c r="GZ569">
        <v>38123.6</v>
      </c>
      <c r="HA569">
        <v>1.73353</v>
      </c>
      <c r="HB569">
        <v>1.6046</v>
      </c>
      <c r="HC569">
        <v>-0.0536367</v>
      </c>
      <c r="HD569">
        <v>0</v>
      </c>
      <c r="HE569">
        <v>33.0224</v>
      </c>
      <c r="HF569">
        <v>999.9</v>
      </c>
      <c r="HG569">
        <v>48.4</v>
      </c>
      <c r="HH569">
        <v>32.6</v>
      </c>
      <c r="HI569">
        <v>28.3423</v>
      </c>
      <c r="HJ569">
        <v>61.3154</v>
      </c>
      <c r="HK569">
        <v>23.4175</v>
      </c>
      <c r="HL569">
        <v>1</v>
      </c>
      <c r="HM569">
        <v>1.51794</v>
      </c>
      <c r="HN569">
        <v>9.28105</v>
      </c>
      <c r="HO569">
        <v>20.0662</v>
      </c>
      <c r="HP569">
        <v>5.20621</v>
      </c>
      <c r="HQ569">
        <v>11.9921</v>
      </c>
      <c r="HR569">
        <v>4.96</v>
      </c>
      <c r="HS569">
        <v>3.2742</v>
      </c>
      <c r="HT569">
        <v>9999</v>
      </c>
      <c r="HU569">
        <v>9999</v>
      </c>
      <c r="HV569">
        <v>9999</v>
      </c>
      <c r="HW569">
        <v>165.2</v>
      </c>
      <c r="HX569">
        <v>1.86378</v>
      </c>
      <c r="HY569">
        <v>1.85983</v>
      </c>
      <c r="HZ569">
        <v>1.85807</v>
      </c>
      <c r="IA569">
        <v>1.8595</v>
      </c>
      <c r="IB569">
        <v>1.85959</v>
      </c>
      <c r="IC569">
        <v>1.85806</v>
      </c>
      <c r="ID569">
        <v>1.85715</v>
      </c>
      <c r="IE569">
        <v>1.85211</v>
      </c>
      <c r="IF569">
        <v>0</v>
      </c>
      <c r="IG569">
        <v>0</v>
      </c>
      <c r="IH569">
        <v>0</v>
      </c>
      <c r="II569">
        <v>0</v>
      </c>
      <c r="IJ569" t="s">
        <v>433</v>
      </c>
      <c r="IK569" t="s">
        <v>434</v>
      </c>
      <c r="IL569" t="s">
        <v>435</v>
      </c>
      <c r="IM569" t="s">
        <v>435</v>
      </c>
      <c r="IN569" t="s">
        <v>435</v>
      </c>
      <c r="IO569" t="s">
        <v>435</v>
      </c>
      <c r="IP569">
        <v>0</v>
      </c>
      <c r="IQ569">
        <v>100</v>
      </c>
      <c r="IR569">
        <v>100</v>
      </c>
      <c r="IS569">
        <v>-36.55</v>
      </c>
      <c r="IT569">
        <v>-3.8957</v>
      </c>
      <c r="IU569">
        <v>-16.5905</v>
      </c>
      <c r="IV569">
        <v>-0.025043</v>
      </c>
      <c r="IW569">
        <v>8.203140000000001E-06</v>
      </c>
      <c r="IX569">
        <v>-1.60171E-09</v>
      </c>
      <c r="IY569">
        <v>-3.895706883713562</v>
      </c>
      <c r="IZ569">
        <v>0</v>
      </c>
      <c r="JA569">
        <v>0</v>
      </c>
      <c r="JB569">
        <v>0</v>
      </c>
      <c r="JC569">
        <v>4</v>
      </c>
      <c r="JD569">
        <v>1967</v>
      </c>
      <c r="JE569">
        <v>1</v>
      </c>
      <c r="JF569">
        <v>28</v>
      </c>
      <c r="JG569">
        <v>51.3</v>
      </c>
      <c r="JH569">
        <v>51.1</v>
      </c>
      <c r="JI569">
        <v>2.71118</v>
      </c>
      <c r="JJ569">
        <v>2.63428</v>
      </c>
      <c r="JK569">
        <v>1.49658</v>
      </c>
      <c r="JL569">
        <v>2.3999</v>
      </c>
      <c r="JM569">
        <v>1.54907</v>
      </c>
      <c r="JN569">
        <v>2.37305</v>
      </c>
      <c r="JO569">
        <v>35.3365</v>
      </c>
      <c r="JP569">
        <v>13.7205</v>
      </c>
      <c r="JQ569">
        <v>18</v>
      </c>
      <c r="JR569">
        <v>499.113</v>
      </c>
      <c r="JS569">
        <v>424.465</v>
      </c>
      <c r="JT569">
        <v>25.6599</v>
      </c>
      <c r="JU569">
        <v>44.3146</v>
      </c>
      <c r="JV569">
        <v>30</v>
      </c>
      <c r="JW569">
        <v>43.944</v>
      </c>
      <c r="JX569">
        <v>43.7609</v>
      </c>
      <c r="JY569">
        <v>54.4351</v>
      </c>
      <c r="JZ569">
        <v>0</v>
      </c>
      <c r="KA569">
        <v>56.0177</v>
      </c>
      <c r="KB569">
        <v>20.1822</v>
      </c>
      <c r="KC569">
        <v>1190.08</v>
      </c>
      <c r="KD569">
        <v>26.6621</v>
      </c>
      <c r="KE569">
        <v>98.3544</v>
      </c>
      <c r="KF569">
        <v>91.8642</v>
      </c>
    </row>
    <row r="570" spans="1:292">
      <c r="A570">
        <v>552</v>
      </c>
      <c r="B570">
        <v>1694451234</v>
      </c>
      <c r="C570">
        <v>17153.5</v>
      </c>
      <c r="D570" t="s">
        <v>1548</v>
      </c>
      <c r="E570" t="s">
        <v>1549</v>
      </c>
      <c r="F570">
        <v>5</v>
      </c>
      <c r="G570" t="s">
        <v>1406</v>
      </c>
      <c r="H570">
        <v>1694451226.5</v>
      </c>
      <c r="I570">
        <f>(J570)/1000</f>
        <v>0</v>
      </c>
      <c r="J570">
        <f>IF(DO570, AM570, AG570)</f>
        <v>0</v>
      </c>
      <c r="K570">
        <f>IF(DO570, AH570, AF570)</f>
        <v>0</v>
      </c>
      <c r="L570">
        <f>DQ570 - IF(AT570&gt;1, K570*DK570*100.0/(AV570*EE570), 0)</f>
        <v>0</v>
      </c>
      <c r="M570">
        <f>((S570-I570/2)*L570-K570)/(S570+I570/2)</f>
        <v>0</v>
      </c>
      <c r="N570">
        <f>M570*(DX570+DY570)/1000.0</f>
        <v>0</v>
      </c>
      <c r="O570">
        <f>(DQ570 - IF(AT570&gt;1, K570*DK570*100.0/(AV570*EE570), 0))*(DX570+DY570)/1000.0</f>
        <v>0</v>
      </c>
      <c r="P570">
        <f>2.0/((1/R570-1/Q570)+SIGN(R570)*SQRT((1/R570-1/Q570)*(1/R570-1/Q570) + 4*DL570/((DL570+1)*(DL570+1))*(2*1/R570*1/Q570-1/Q570*1/Q570)))</f>
        <v>0</v>
      </c>
      <c r="Q570">
        <f>IF(LEFT(DM570,1)&lt;&gt;"0",IF(LEFT(DM570,1)="1",3.0,DN570),$D$5+$E$5*(EE570*DX570/($K$5*1000))+$F$5*(EE570*DX570/($K$5*1000))*MAX(MIN(DK570,$J$5),$I$5)*MAX(MIN(DK570,$J$5),$I$5)+$G$5*MAX(MIN(DK570,$J$5),$I$5)*(EE570*DX570/($K$5*1000))+$H$5*(EE570*DX570/($K$5*1000))*(EE570*DX570/($K$5*1000)))</f>
        <v>0</v>
      </c>
      <c r="R570">
        <f>I570*(1000-(1000*0.61365*exp(17.502*V570/(240.97+V570))/(DX570+DY570)+DS570)/2)/(1000*0.61365*exp(17.502*V570/(240.97+V570))/(DX570+DY570)-DS570)</f>
        <v>0</v>
      </c>
      <c r="S570">
        <f>1/((DL570+1)/(P570/1.6)+1/(Q570/1.37)) + DL570/((DL570+1)/(P570/1.6) + DL570/(Q570/1.37))</f>
        <v>0</v>
      </c>
      <c r="T570">
        <f>(DG570*DJ570)</f>
        <v>0</v>
      </c>
      <c r="U570">
        <f>(DZ570+(T570+2*0.95*5.67E-8*(((DZ570+$B$9)+273)^4-(DZ570+273)^4)-44100*I570)/(1.84*29.3*Q570+8*0.95*5.67E-8*(DZ570+273)^3))</f>
        <v>0</v>
      </c>
      <c r="V570">
        <f>($C$9*EA570+$D$9*EB570+$E$9*U570)</f>
        <v>0</v>
      </c>
      <c r="W570">
        <f>0.61365*exp(17.502*V570/(240.97+V570))</f>
        <v>0</v>
      </c>
      <c r="X570">
        <f>(Y570/Z570*100)</f>
        <v>0</v>
      </c>
      <c r="Y570">
        <f>DS570*(DX570+DY570)/1000</f>
        <v>0</v>
      </c>
      <c r="Z570">
        <f>0.61365*exp(17.502*DZ570/(240.97+DZ570))</f>
        <v>0</v>
      </c>
      <c r="AA570">
        <f>(W570-DS570*(DX570+DY570)/1000)</f>
        <v>0</v>
      </c>
      <c r="AB570">
        <f>(-I570*44100)</f>
        <v>0</v>
      </c>
      <c r="AC570">
        <f>2*29.3*Q570*0.92*(DZ570-V570)</f>
        <v>0</v>
      </c>
      <c r="AD570">
        <f>2*0.95*5.67E-8*(((DZ570+$B$9)+273)^4-(V570+273)^4)</f>
        <v>0</v>
      </c>
      <c r="AE570">
        <f>T570+AD570+AB570+AC570</f>
        <v>0</v>
      </c>
      <c r="AF570">
        <f>DW570*AT570*(DR570-DQ570*(1000-AT570*DT570)/(1000-AT570*DS570))/(100*DK570)</f>
        <v>0</v>
      </c>
      <c r="AG570">
        <f>1000*DW570*AT570*(DS570-DT570)/(100*DK570*(1000-AT570*DS570))</f>
        <v>0</v>
      </c>
      <c r="AH570">
        <f>(AI570 - AJ570 - DX570*1E3/(8.314*(DZ570+273.15)) * AL570/DW570 * AK570) * DW570/(100*DK570) * (1000 - DT570)/1000</f>
        <v>0</v>
      </c>
      <c r="AI570">
        <v>1204.90335154206</v>
      </c>
      <c r="AJ570">
        <v>1125.825333333333</v>
      </c>
      <c r="AK570">
        <v>3.452852471835229</v>
      </c>
      <c r="AL570">
        <v>66.03440278671772</v>
      </c>
      <c r="AM570">
        <f>(AO570 - AN570 + DX570*1E3/(8.314*(DZ570+273.15)) * AQ570/DW570 * AP570) * DW570/(100*DK570) * 1000/(1000 - AO570)</f>
        <v>0</v>
      </c>
      <c r="AN570">
        <v>23.70022176204936</v>
      </c>
      <c r="AO570">
        <v>27.39727636363637</v>
      </c>
      <c r="AP570">
        <v>0.01694902267969463</v>
      </c>
      <c r="AQ570">
        <v>102.5964003411266</v>
      </c>
      <c r="AR570">
        <v>0</v>
      </c>
      <c r="AS570">
        <v>0</v>
      </c>
      <c r="AT570">
        <f>IF(AR570*$H$15&gt;=AV570,1.0,(AV570/(AV570-AR570*$H$15)))</f>
        <v>0</v>
      </c>
      <c r="AU570">
        <f>(AT570-1)*100</f>
        <v>0</v>
      </c>
      <c r="AV570">
        <f>MAX(0,($B$15+$C$15*EE570)/(1+$D$15*EE570)*DX570/(DZ570+273)*$E$15)</f>
        <v>0</v>
      </c>
      <c r="AW570" t="s">
        <v>429</v>
      </c>
      <c r="AX570" t="s">
        <v>429</v>
      </c>
      <c r="AY570">
        <v>0</v>
      </c>
      <c r="AZ570">
        <v>0</v>
      </c>
      <c r="BA570">
        <f>1-AY570/AZ570</f>
        <v>0</v>
      </c>
      <c r="BB570">
        <v>0</v>
      </c>
      <c r="BC570" t="s">
        <v>429</v>
      </c>
      <c r="BD570" t="s">
        <v>429</v>
      </c>
      <c r="BE570">
        <v>0</v>
      </c>
      <c r="BF570">
        <v>0</v>
      </c>
      <c r="BG570">
        <f>1-BE570/BF570</f>
        <v>0</v>
      </c>
      <c r="BH570">
        <v>0.5</v>
      </c>
      <c r="BI570">
        <f>DH570</f>
        <v>0</v>
      </c>
      <c r="BJ570">
        <f>K570</f>
        <v>0</v>
      </c>
      <c r="BK570">
        <f>BG570*BH570*BI570</f>
        <v>0</v>
      </c>
      <c r="BL570">
        <f>(BJ570-BB570)/BI570</f>
        <v>0</v>
      </c>
      <c r="BM570">
        <f>(AZ570-BF570)/BF570</f>
        <v>0</v>
      </c>
      <c r="BN570">
        <f>AY570/(BA570+AY570/BF570)</f>
        <v>0</v>
      </c>
      <c r="BO570" t="s">
        <v>429</v>
      </c>
      <c r="BP570">
        <v>0</v>
      </c>
      <c r="BQ570">
        <f>IF(BP570&lt;&gt;0, BP570, BN570)</f>
        <v>0</v>
      </c>
      <c r="BR570">
        <f>1-BQ570/BF570</f>
        <v>0</v>
      </c>
      <c r="BS570">
        <f>(BF570-BE570)/(BF570-BQ570)</f>
        <v>0</v>
      </c>
      <c r="BT570">
        <f>(AZ570-BF570)/(AZ570-BQ570)</f>
        <v>0</v>
      </c>
      <c r="BU570">
        <f>(BF570-BE570)/(BF570-AY570)</f>
        <v>0</v>
      </c>
      <c r="BV570">
        <f>(AZ570-BF570)/(AZ570-AY570)</f>
        <v>0</v>
      </c>
      <c r="BW570">
        <f>(BS570*BQ570/BE570)</f>
        <v>0</v>
      </c>
      <c r="BX570">
        <f>(1-BW570)</f>
        <v>0</v>
      </c>
      <c r="DG570">
        <f>$B$13*EF570+$C$13*EG570+$F$13*ER570*(1-EU570)</f>
        <v>0</v>
      </c>
      <c r="DH570">
        <f>DG570*DI570</f>
        <v>0</v>
      </c>
      <c r="DI570">
        <f>($B$13*$D$11+$C$13*$D$11+$F$13*((FE570+EW570)/MAX(FE570+EW570+FF570, 0.1)*$I$11+FF570/MAX(FE570+EW570+FF570, 0.1)*$J$11))/($B$13+$C$13+$F$13)</f>
        <v>0</v>
      </c>
      <c r="DJ570">
        <f>($B$13*$K$11+$C$13*$K$11+$F$13*((FE570+EW570)/MAX(FE570+EW570+FF570, 0.1)*$P$11+FF570/MAX(FE570+EW570+FF570, 0.1)*$Q$11))/($B$13+$C$13+$F$13)</f>
        <v>0</v>
      </c>
      <c r="DK570">
        <v>4.8</v>
      </c>
      <c r="DL570">
        <v>0.5</v>
      </c>
      <c r="DM570" t="s">
        <v>430</v>
      </c>
      <c r="DN570">
        <v>2</v>
      </c>
      <c r="DO570" t="b">
        <v>1</v>
      </c>
      <c r="DP570">
        <v>1694451226.5</v>
      </c>
      <c r="DQ570">
        <v>1071.608888888889</v>
      </c>
      <c r="DR570">
        <v>1160.283333333333</v>
      </c>
      <c r="DS570">
        <v>27.28245925925926</v>
      </c>
      <c r="DT570">
        <v>23.57211851851852</v>
      </c>
      <c r="DU570">
        <v>1108.055185185185</v>
      </c>
      <c r="DV570">
        <v>31.17816296296296</v>
      </c>
      <c r="DW570">
        <v>500.0215925925926</v>
      </c>
      <c r="DX570">
        <v>84.35481851851851</v>
      </c>
      <c r="DY570">
        <v>0.09998054074074074</v>
      </c>
      <c r="DZ570">
        <v>31.52328148148149</v>
      </c>
      <c r="EA570">
        <v>32.13925555555556</v>
      </c>
      <c r="EB570">
        <v>999.9000000000001</v>
      </c>
      <c r="EC570">
        <v>0</v>
      </c>
      <c r="ED570">
        <v>0</v>
      </c>
      <c r="EE570">
        <v>10007.75925925926</v>
      </c>
      <c r="EF570">
        <v>0</v>
      </c>
      <c r="EG570">
        <v>1944.683333333333</v>
      </c>
      <c r="EH570">
        <v>-88.67494814814816</v>
      </c>
      <c r="EI570">
        <v>1101.665925925926</v>
      </c>
      <c r="EJ570">
        <v>1188.297037037037</v>
      </c>
      <c r="EK570">
        <v>3.710344814814815</v>
      </c>
      <c r="EL570">
        <v>1160.283333333333</v>
      </c>
      <c r="EM570">
        <v>23.57211851851852</v>
      </c>
      <c r="EN570">
        <v>2.301407407407408</v>
      </c>
      <c r="EO570">
        <v>1.98842037037037</v>
      </c>
      <c r="EP570">
        <v>19.68618888888889</v>
      </c>
      <c r="EQ570">
        <v>17.35225185185185</v>
      </c>
      <c r="ER570">
        <v>2000.021111111111</v>
      </c>
      <c r="ES570">
        <v>0.9800069259259261</v>
      </c>
      <c r="ET570">
        <v>0.01999344074074074</v>
      </c>
      <c r="EU570">
        <v>0</v>
      </c>
      <c r="EV570">
        <v>707.8502962962962</v>
      </c>
      <c r="EW570">
        <v>5.00078</v>
      </c>
      <c r="EX570">
        <v>16469.78518518518</v>
      </c>
      <c r="EY570">
        <v>16379.82962962963</v>
      </c>
      <c r="EZ570">
        <v>50.12455555555554</v>
      </c>
      <c r="FA570">
        <v>51.73133333333334</v>
      </c>
      <c r="FB570">
        <v>50.62462962962962</v>
      </c>
      <c r="FC570">
        <v>50.83311111111112</v>
      </c>
      <c r="FD570">
        <v>50.5577037037037</v>
      </c>
      <c r="FE570">
        <v>1955.131111111111</v>
      </c>
      <c r="FF570">
        <v>39.89000000000001</v>
      </c>
      <c r="FG570">
        <v>0</v>
      </c>
      <c r="FH570">
        <v>1694451234.3</v>
      </c>
      <c r="FI570">
        <v>0</v>
      </c>
      <c r="FJ570">
        <v>707.82088</v>
      </c>
      <c r="FK570">
        <v>-1.612923079273153</v>
      </c>
      <c r="FL570">
        <v>27.67692316090261</v>
      </c>
      <c r="FM570">
        <v>16469.78</v>
      </c>
      <c r="FN570">
        <v>15</v>
      </c>
      <c r="FO570">
        <v>1694448160</v>
      </c>
      <c r="FP570" t="s">
        <v>1407</v>
      </c>
      <c r="FQ570">
        <v>1694448153.5</v>
      </c>
      <c r="FR570">
        <v>1694448160</v>
      </c>
      <c r="FS570">
        <v>7</v>
      </c>
      <c r="FT570">
        <v>0.018</v>
      </c>
      <c r="FU570">
        <v>0.03</v>
      </c>
      <c r="FV570">
        <v>-26.277</v>
      </c>
      <c r="FW570">
        <v>-3.759</v>
      </c>
      <c r="FX570">
        <v>420</v>
      </c>
      <c r="FY570">
        <v>21</v>
      </c>
      <c r="FZ570">
        <v>0.18</v>
      </c>
      <c r="GA570">
        <v>0.04</v>
      </c>
      <c r="GB570">
        <v>-88.57249268292684</v>
      </c>
      <c r="GC570">
        <v>-1.653620905923451</v>
      </c>
      <c r="GD570">
        <v>0.1735539241290935</v>
      </c>
      <c r="GE570">
        <v>0</v>
      </c>
      <c r="GF570">
        <v>3.762234146341463</v>
      </c>
      <c r="GG570">
        <v>-0.7799345644599204</v>
      </c>
      <c r="GH570">
        <v>0.07756727509545944</v>
      </c>
      <c r="GI570">
        <v>0</v>
      </c>
      <c r="GJ570">
        <v>0</v>
      </c>
      <c r="GK570">
        <v>2</v>
      </c>
      <c r="GL570" t="s">
        <v>771</v>
      </c>
      <c r="GM570">
        <v>3.10569</v>
      </c>
      <c r="GN570">
        <v>2.75824</v>
      </c>
      <c r="GO570">
        <v>0.158055</v>
      </c>
      <c r="GP570">
        <v>0.162545</v>
      </c>
      <c r="GQ570">
        <v>0.118319</v>
      </c>
      <c r="GR570">
        <v>0.0981553</v>
      </c>
      <c r="GS570">
        <v>21164.1</v>
      </c>
      <c r="GT570">
        <v>19821</v>
      </c>
      <c r="GU570">
        <v>25724.1</v>
      </c>
      <c r="GV570">
        <v>24045.8</v>
      </c>
      <c r="GW570">
        <v>36482.3</v>
      </c>
      <c r="GX570">
        <v>31795.7</v>
      </c>
      <c r="GY570">
        <v>45021.9</v>
      </c>
      <c r="GZ570">
        <v>38124</v>
      </c>
      <c r="HA570">
        <v>1.73353</v>
      </c>
      <c r="HB570">
        <v>1.60487</v>
      </c>
      <c r="HC570">
        <v>-0.0532418</v>
      </c>
      <c r="HD570">
        <v>0</v>
      </c>
      <c r="HE570">
        <v>33.0288</v>
      </c>
      <c r="HF570">
        <v>999.9</v>
      </c>
      <c r="HG570">
        <v>48.5</v>
      </c>
      <c r="HH570">
        <v>32.6</v>
      </c>
      <c r="HI570">
        <v>28.4031</v>
      </c>
      <c r="HJ570">
        <v>61.4454</v>
      </c>
      <c r="HK570">
        <v>23.4655</v>
      </c>
      <c r="HL570">
        <v>1</v>
      </c>
      <c r="HM570">
        <v>1.51776</v>
      </c>
      <c r="HN570">
        <v>9.28105</v>
      </c>
      <c r="HO570">
        <v>20.0662</v>
      </c>
      <c r="HP570">
        <v>5.20606</v>
      </c>
      <c r="HQ570">
        <v>11.992</v>
      </c>
      <c r="HR570">
        <v>4.95995</v>
      </c>
      <c r="HS570">
        <v>3.27413</v>
      </c>
      <c r="HT570">
        <v>9999</v>
      </c>
      <c r="HU570">
        <v>9999</v>
      </c>
      <c r="HV570">
        <v>9999</v>
      </c>
      <c r="HW570">
        <v>165.2</v>
      </c>
      <c r="HX570">
        <v>1.86375</v>
      </c>
      <c r="HY570">
        <v>1.85986</v>
      </c>
      <c r="HZ570">
        <v>1.85806</v>
      </c>
      <c r="IA570">
        <v>1.85948</v>
      </c>
      <c r="IB570">
        <v>1.85959</v>
      </c>
      <c r="IC570">
        <v>1.85806</v>
      </c>
      <c r="ID570">
        <v>1.85715</v>
      </c>
      <c r="IE570">
        <v>1.85211</v>
      </c>
      <c r="IF570">
        <v>0</v>
      </c>
      <c r="IG570">
        <v>0</v>
      </c>
      <c r="IH570">
        <v>0</v>
      </c>
      <c r="II570">
        <v>0</v>
      </c>
      <c r="IJ570" t="s">
        <v>433</v>
      </c>
      <c r="IK570" t="s">
        <v>434</v>
      </c>
      <c r="IL570" t="s">
        <v>435</v>
      </c>
      <c r="IM570" t="s">
        <v>435</v>
      </c>
      <c r="IN570" t="s">
        <v>435</v>
      </c>
      <c r="IO570" t="s">
        <v>435</v>
      </c>
      <c r="IP570">
        <v>0</v>
      </c>
      <c r="IQ570">
        <v>100</v>
      </c>
      <c r="IR570">
        <v>100</v>
      </c>
      <c r="IS570">
        <v>-36.76</v>
      </c>
      <c r="IT570">
        <v>-3.8958</v>
      </c>
      <c r="IU570">
        <v>-16.5905</v>
      </c>
      <c r="IV570">
        <v>-0.025043</v>
      </c>
      <c r="IW570">
        <v>8.203140000000001E-06</v>
      </c>
      <c r="IX570">
        <v>-1.60171E-09</v>
      </c>
      <c r="IY570">
        <v>-3.895706883713562</v>
      </c>
      <c r="IZ570">
        <v>0</v>
      </c>
      <c r="JA570">
        <v>0</v>
      </c>
      <c r="JB570">
        <v>0</v>
      </c>
      <c r="JC570">
        <v>4</v>
      </c>
      <c r="JD570">
        <v>1967</v>
      </c>
      <c r="JE570">
        <v>1</v>
      </c>
      <c r="JF570">
        <v>28</v>
      </c>
      <c r="JG570">
        <v>51.3</v>
      </c>
      <c r="JH570">
        <v>51.2</v>
      </c>
      <c r="JI570">
        <v>2.73926</v>
      </c>
      <c r="JJ570">
        <v>2.62207</v>
      </c>
      <c r="JK570">
        <v>1.49658</v>
      </c>
      <c r="JL570">
        <v>2.3999</v>
      </c>
      <c r="JM570">
        <v>1.54907</v>
      </c>
      <c r="JN570">
        <v>2.45239</v>
      </c>
      <c r="JO570">
        <v>35.3596</v>
      </c>
      <c r="JP570">
        <v>13.7468</v>
      </c>
      <c r="JQ570">
        <v>18</v>
      </c>
      <c r="JR570">
        <v>499.113</v>
      </c>
      <c r="JS570">
        <v>424.642</v>
      </c>
      <c r="JT570">
        <v>25.6619</v>
      </c>
      <c r="JU570">
        <v>44.3156</v>
      </c>
      <c r="JV570">
        <v>30</v>
      </c>
      <c r="JW570">
        <v>43.944</v>
      </c>
      <c r="JX570">
        <v>43.7609</v>
      </c>
      <c r="JY570">
        <v>54.9995</v>
      </c>
      <c r="JZ570">
        <v>0</v>
      </c>
      <c r="KA570">
        <v>56.4078</v>
      </c>
      <c r="KB570">
        <v>20.2311</v>
      </c>
      <c r="KC570">
        <v>1203.44</v>
      </c>
      <c r="KD570">
        <v>26.6313</v>
      </c>
      <c r="KE570">
        <v>98.3556</v>
      </c>
      <c r="KF570">
        <v>91.8652</v>
      </c>
    </row>
    <row r="571" spans="1:292">
      <c r="A571">
        <v>553</v>
      </c>
      <c r="B571">
        <v>1694451239</v>
      </c>
      <c r="C571">
        <v>17158.5</v>
      </c>
      <c r="D571" t="s">
        <v>1550</v>
      </c>
      <c r="E571" t="s">
        <v>1551</v>
      </c>
      <c r="F571">
        <v>5</v>
      </c>
      <c r="G571" t="s">
        <v>1406</v>
      </c>
      <c r="H571">
        <v>1694451231.214286</v>
      </c>
      <c r="I571">
        <f>(J571)/1000</f>
        <v>0</v>
      </c>
      <c r="J571">
        <f>IF(DO571, AM571, AG571)</f>
        <v>0</v>
      </c>
      <c r="K571">
        <f>IF(DO571, AH571, AF571)</f>
        <v>0</v>
      </c>
      <c r="L571">
        <f>DQ571 - IF(AT571&gt;1, K571*DK571*100.0/(AV571*EE571), 0)</f>
        <v>0</v>
      </c>
      <c r="M571">
        <f>((S571-I571/2)*L571-K571)/(S571+I571/2)</f>
        <v>0</v>
      </c>
      <c r="N571">
        <f>M571*(DX571+DY571)/1000.0</f>
        <v>0</v>
      </c>
      <c r="O571">
        <f>(DQ571 - IF(AT571&gt;1, K571*DK571*100.0/(AV571*EE571), 0))*(DX571+DY571)/1000.0</f>
        <v>0</v>
      </c>
      <c r="P571">
        <f>2.0/((1/R571-1/Q571)+SIGN(R571)*SQRT((1/R571-1/Q571)*(1/R571-1/Q571) + 4*DL571/((DL571+1)*(DL571+1))*(2*1/R571*1/Q571-1/Q571*1/Q571)))</f>
        <v>0</v>
      </c>
      <c r="Q571">
        <f>IF(LEFT(DM571,1)&lt;&gt;"0",IF(LEFT(DM571,1)="1",3.0,DN571),$D$5+$E$5*(EE571*DX571/($K$5*1000))+$F$5*(EE571*DX571/($K$5*1000))*MAX(MIN(DK571,$J$5),$I$5)*MAX(MIN(DK571,$J$5),$I$5)+$G$5*MAX(MIN(DK571,$J$5),$I$5)*(EE571*DX571/($K$5*1000))+$H$5*(EE571*DX571/($K$5*1000))*(EE571*DX571/($K$5*1000)))</f>
        <v>0</v>
      </c>
      <c r="R571">
        <f>I571*(1000-(1000*0.61365*exp(17.502*V571/(240.97+V571))/(DX571+DY571)+DS571)/2)/(1000*0.61365*exp(17.502*V571/(240.97+V571))/(DX571+DY571)-DS571)</f>
        <v>0</v>
      </c>
      <c r="S571">
        <f>1/((DL571+1)/(P571/1.6)+1/(Q571/1.37)) + DL571/((DL571+1)/(P571/1.6) + DL571/(Q571/1.37))</f>
        <v>0</v>
      </c>
      <c r="T571">
        <f>(DG571*DJ571)</f>
        <v>0</v>
      </c>
      <c r="U571">
        <f>(DZ571+(T571+2*0.95*5.67E-8*(((DZ571+$B$9)+273)^4-(DZ571+273)^4)-44100*I571)/(1.84*29.3*Q571+8*0.95*5.67E-8*(DZ571+273)^3))</f>
        <v>0</v>
      </c>
      <c r="V571">
        <f>($C$9*EA571+$D$9*EB571+$E$9*U571)</f>
        <v>0</v>
      </c>
      <c r="W571">
        <f>0.61365*exp(17.502*V571/(240.97+V571))</f>
        <v>0</v>
      </c>
      <c r="X571">
        <f>(Y571/Z571*100)</f>
        <v>0</v>
      </c>
      <c r="Y571">
        <f>DS571*(DX571+DY571)/1000</f>
        <v>0</v>
      </c>
      <c r="Z571">
        <f>0.61365*exp(17.502*DZ571/(240.97+DZ571))</f>
        <v>0</v>
      </c>
      <c r="AA571">
        <f>(W571-DS571*(DX571+DY571)/1000)</f>
        <v>0</v>
      </c>
      <c r="AB571">
        <f>(-I571*44100)</f>
        <v>0</v>
      </c>
      <c r="AC571">
        <f>2*29.3*Q571*0.92*(DZ571-V571)</f>
        <v>0</v>
      </c>
      <c r="AD571">
        <f>2*0.95*5.67E-8*(((DZ571+$B$9)+273)^4-(V571+273)^4)</f>
        <v>0</v>
      </c>
      <c r="AE571">
        <f>T571+AD571+AB571+AC571</f>
        <v>0</v>
      </c>
      <c r="AF571">
        <f>DW571*AT571*(DR571-DQ571*(1000-AT571*DT571)/(1000-AT571*DS571))/(100*DK571)</f>
        <v>0</v>
      </c>
      <c r="AG571">
        <f>1000*DW571*AT571*(DS571-DT571)/(100*DK571*(1000-AT571*DS571))</f>
        <v>0</v>
      </c>
      <c r="AH571">
        <f>(AI571 - AJ571 - DX571*1E3/(8.314*(DZ571+273.15)) * AL571/DW571 * AK571) * DW571/(100*DK571) * (1000 - DT571)/1000</f>
        <v>0</v>
      </c>
      <c r="AI571">
        <v>1222.075490752828</v>
      </c>
      <c r="AJ571">
        <v>1142.950727272728</v>
      </c>
      <c r="AK571">
        <v>3.433443891855416</v>
      </c>
      <c r="AL571">
        <v>66.03440278671772</v>
      </c>
      <c r="AM571">
        <f>(AO571 - AN571 + DX571*1E3/(8.314*(DZ571+273.15)) * AQ571/DW571 * AP571) * DW571/(100*DK571) * 1000/(1000 - AO571)</f>
        <v>0</v>
      </c>
      <c r="AN571">
        <v>23.81892517250303</v>
      </c>
      <c r="AO571">
        <v>27.4685812121212</v>
      </c>
      <c r="AP571">
        <v>0.01425208963112583</v>
      </c>
      <c r="AQ571">
        <v>102.5964003411266</v>
      </c>
      <c r="AR571">
        <v>0</v>
      </c>
      <c r="AS571">
        <v>0</v>
      </c>
      <c r="AT571">
        <f>IF(AR571*$H$15&gt;=AV571,1.0,(AV571/(AV571-AR571*$H$15)))</f>
        <v>0</v>
      </c>
      <c r="AU571">
        <f>(AT571-1)*100</f>
        <v>0</v>
      </c>
      <c r="AV571">
        <f>MAX(0,($B$15+$C$15*EE571)/(1+$D$15*EE571)*DX571/(DZ571+273)*$E$15)</f>
        <v>0</v>
      </c>
      <c r="AW571" t="s">
        <v>429</v>
      </c>
      <c r="AX571" t="s">
        <v>429</v>
      </c>
      <c r="AY571">
        <v>0</v>
      </c>
      <c r="AZ571">
        <v>0</v>
      </c>
      <c r="BA571">
        <f>1-AY571/AZ571</f>
        <v>0</v>
      </c>
      <c r="BB571">
        <v>0</v>
      </c>
      <c r="BC571" t="s">
        <v>429</v>
      </c>
      <c r="BD571" t="s">
        <v>429</v>
      </c>
      <c r="BE571">
        <v>0</v>
      </c>
      <c r="BF571">
        <v>0</v>
      </c>
      <c r="BG571">
        <f>1-BE571/BF571</f>
        <v>0</v>
      </c>
      <c r="BH571">
        <v>0.5</v>
      </c>
      <c r="BI571">
        <f>DH571</f>
        <v>0</v>
      </c>
      <c r="BJ571">
        <f>K571</f>
        <v>0</v>
      </c>
      <c r="BK571">
        <f>BG571*BH571*BI571</f>
        <v>0</v>
      </c>
      <c r="BL571">
        <f>(BJ571-BB571)/BI571</f>
        <v>0</v>
      </c>
      <c r="BM571">
        <f>(AZ571-BF571)/BF571</f>
        <v>0</v>
      </c>
      <c r="BN571">
        <f>AY571/(BA571+AY571/BF571)</f>
        <v>0</v>
      </c>
      <c r="BO571" t="s">
        <v>429</v>
      </c>
      <c r="BP571">
        <v>0</v>
      </c>
      <c r="BQ571">
        <f>IF(BP571&lt;&gt;0, BP571, BN571)</f>
        <v>0</v>
      </c>
      <c r="BR571">
        <f>1-BQ571/BF571</f>
        <v>0</v>
      </c>
      <c r="BS571">
        <f>(BF571-BE571)/(BF571-BQ571)</f>
        <v>0</v>
      </c>
      <c r="BT571">
        <f>(AZ571-BF571)/(AZ571-BQ571)</f>
        <v>0</v>
      </c>
      <c r="BU571">
        <f>(BF571-BE571)/(BF571-AY571)</f>
        <v>0</v>
      </c>
      <c r="BV571">
        <f>(AZ571-BF571)/(AZ571-AY571)</f>
        <v>0</v>
      </c>
      <c r="BW571">
        <f>(BS571*BQ571/BE571)</f>
        <v>0</v>
      </c>
      <c r="BX571">
        <f>(1-BW571)</f>
        <v>0</v>
      </c>
      <c r="DG571">
        <f>$B$13*EF571+$C$13*EG571+$F$13*ER571*(1-EU571)</f>
        <v>0</v>
      </c>
      <c r="DH571">
        <f>DG571*DI571</f>
        <v>0</v>
      </c>
      <c r="DI571">
        <f>($B$13*$D$11+$C$13*$D$11+$F$13*((FE571+EW571)/MAX(FE571+EW571+FF571, 0.1)*$I$11+FF571/MAX(FE571+EW571+FF571, 0.1)*$J$11))/($B$13+$C$13+$F$13)</f>
        <v>0</v>
      </c>
      <c r="DJ571">
        <f>($B$13*$K$11+$C$13*$K$11+$F$13*((FE571+EW571)/MAX(FE571+EW571+FF571, 0.1)*$P$11+FF571/MAX(FE571+EW571+FF571, 0.1)*$Q$11))/($B$13+$C$13+$F$13)</f>
        <v>0</v>
      </c>
      <c r="DK571">
        <v>4.8</v>
      </c>
      <c r="DL571">
        <v>0.5</v>
      </c>
      <c r="DM571" t="s">
        <v>430</v>
      </c>
      <c r="DN571">
        <v>2</v>
      </c>
      <c r="DO571" t="b">
        <v>1</v>
      </c>
      <c r="DP571">
        <v>1694451231.214286</v>
      </c>
      <c r="DQ571">
        <v>1087.315714285714</v>
      </c>
      <c r="DR571">
        <v>1176.078928571429</v>
      </c>
      <c r="DS571">
        <v>27.35861785714286</v>
      </c>
      <c r="DT571">
        <v>23.69803214285715</v>
      </c>
      <c r="DU571">
        <v>1123.963928571429</v>
      </c>
      <c r="DV571">
        <v>31.25432142857142</v>
      </c>
      <c r="DW571">
        <v>500.03375</v>
      </c>
      <c r="DX571">
        <v>84.35388214285715</v>
      </c>
      <c r="DY571">
        <v>0.10001055</v>
      </c>
      <c r="DZ571">
        <v>31.52815</v>
      </c>
      <c r="EA571">
        <v>32.1589</v>
      </c>
      <c r="EB571">
        <v>999.9000000000002</v>
      </c>
      <c r="EC571">
        <v>0</v>
      </c>
      <c r="ED571">
        <v>0</v>
      </c>
      <c r="EE571">
        <v>10006.50214285714</v>
      </c>
      <c r="EF571">
        <v>0</v>
      </c>
      <c r="EG571">
        <v>1946.835357142857</v>
      </c>
      <c r="EH571">
        <v>-88.76415357142855</v>
      </c>
      <c r="EI571">
        <v>1117.9</v>
      </c>
      <c r="EJ571">
        <v>1204.628571428571</v>
      </c>
      <c r="EK571">
        <v>3.660583928571429</v>
      </c>
      <c r="EL571">
        <v>1176.078928571429</v>
      </c>
      <c r="EM571">
        <v>23.69803214285715</v>
      </c>
      <c r="EN571">
        <v>2.307805714285714</v>
      </c>
      <c r="EO571">
        <v>1.99902</v>
      </c>
      <c r="EP571">
        <v>19.73093214285715</v>
      </c>
      <c r="EQ571">
        <v>17.43644285714286</v>
      </c>
      <c r="ER571">
        <v>2000.026071428571</v>
      </c>
      <c r="ES571">
        <v>0.9800071071428572</v>
      </c>
      <c r="ET571">
        <v>0.01999329285714286</v>
      </c>
      <c r="EU571">
        <v>0</v>
      </c>
      <c r="EV571">
        <v>707.7910714285715</v>
      </c>
      <c r="EW571">
        <v>5.00078</v>
      </c>
      <c r="EX571">
        <v>16471.71428571429</v>
      </c>
      <c r="EY571">
        <v>16379.87857142857</v>
      </c>
      <c r="EZ571">
        <v>50.11339285714284</v>
      </c>
      <c r="FA571">
        <v>51.74325</v>
      </c>
      <c r="FB571">
        <v>50.62021428571427</v>
      </c>
      <c r="FC571">
        <v>50.8322857142857</v>
      </c>
      <c r="FD571">
        <v>50.54664285714284</v>
      </c>
      <c r="FE571">
        <v>1955.136071428571</v>
      </c>
      <c r="FF571">
        <v>39.89000000000001</v>
      </c>
      <c r="FG571">
        <v>0</v>
      </c>
      <c r="FH571">
        <v>1694451239.7</v>
      </c>
      <c r="FI571">
        <v>0</v>
      </c>
      <c r="FJ571">
        <v>707.7586923076923</v>
      </c>
      <c r="FK571">
        <v>-1.038495740141371</v>
      </c>
      <c r="FL571">
        <v>27.46666668258506</v>
      </c>
      <c r="FM571">
        <v>16471.83846153846</v>
      </c>
      <c r="FN571">
        <v>15</v>
      </c>
      <c r="FO571">
        <v>1694448160</v>
      </c>
      <c r="FP571" t="s">
        <v>1407</v>
      </c>
      <c r="FQ571">
        <v>1694448153.5</v>
      </c>
      <c r="FR571">
        <v>1694448160</v>
      </c>
      <c r="FS571">
        <v>7</v>
      </c>
      <c r="FT571">
        <v>0.018</v>
      </c>
      <c r="FU571">
        <v>0.03</v>
      </c>
      <c r="FV571">
        <v>-26.277</v>
      </c>
      <c r="FW571">
        <v>-3.759</v>
      </c>
      <c r="FX571">
        <v>420</v>
      </c>
      <c r="FY571">
        <v>21</v>
      </c>
      <c r="FZ571">
        <v>0.18</v>
      </c>
      <c r="GA571">
        <v>0.04</v>
      </c>
      <c r="GB571">
        <v>-88.69475250000001</v>
      </c>
      <c r="GC571">
        <v>-1.247523827392094</v>
      </c>
      <c r="GD571">
        <v>0.1386973647685861</v>
      </c>
      <c r="GE571">
        <v>0</v>
      </c>
      <c r="GF571">
        <v>3.6949645</v>
      </c>
      <c r="GG571">
        <v>-0.6396769981238428</v>
      </c>
      <c r="GH571">
        <v>0.06264513592251199</v>
      </c>
      <c r="GI571">
        <v>0</v>
      </c>
      <c r="GJ571">
        <v>0</v>
      </c>
      <c r="GK571">
        <v>2</v>
      </c>
      <c r="GL571" t="s">
        <v>771</v>
      </c>
      <c r="GM571">
        <v>3.10569</v>
      </c>
      <c r="GN571">
        <v>2.75804</v>
      </c>
      <c r="GO571">
        <v>0.159529</v>
      </c>
      <c r="GP571">
        <v>0.163963</v>
      </c>
      <c r="GQ571">
        <v>0.1185</v>
      </c>
      <c r="GR571">
        <v>0.0984814</v>
      </c>
      <c r="GS571">
        <v>21126.9</v>
      </c>
      <c r="GT571">
        <v>19787.5</v>
      </c>
      <c r="GU571">
        <v>25724.2</v>
      </c>
      <c r="GV571">
        <v>24046</v>
      </c>
      <c r="GW571">
        <v>36475.4</v>
      </c>
      <c r="GX571">
        <v>31784.8</v>
      </c>
      <c r="GY571">
        <v>45022.1</v>
      </c>
      <c r="GZ571">
        <v>38124.4</v>
      </c>
      <c r="HA571">
        <v>1.73358</v>
      </c>
      <c r="HB571">
        <v>1.60527</v>
      </c>
      <c r="HC571">
        <v>-0.0524968</v>
      </c>
      <c r="HD571">
        <v>0</v>
      </c>
      <c r="HE571">
        <v>33.0373</v>
      </c>
      <c r="HF571">
        <v>999.9</v>
      </c>
      <c r="HG571">
        <v>48.7</v>
      </c>
      <c r="HH571">
        <v>32.6</v>
      </c>
      <c r="HI571">
        <v>28.518</v>
      </c>
      <c r="HJ571">
        <v>61.3654</v>
      </c>
      <c r="HK571">
        <v>23.3253</v>
      </c>
      <c r="HL571">
        <v>1</v>
      </c>
      <c r="HM571">
        <v>1.51769</v>
      </c>
      <c r="HN571">
        <v>9.28105</v>
      </c>
      <c r="HO571">
        <v>20.0657</v>
      </c>
      <c r="HP571">
        <v>5.20636</v>
      </c>
      <c r="HQ571">
        <v>11.9924</v>
      </c>
      <c r="HR571">
        <v>4.96015</v>
      </c>
      <c r="HS571">
        <v>3.27415</v>
      </c>
      <c r="HT571">
        <v>9999</v>
      </c>
      <c r="HU571">
        <v>9999</v>
      </c>
      <c r="HV571">
        <v>9999</v>
      </c>
      <c r="HW571">
        <v>165.2</v>
      </c>
      <c r="HX571">
        <v>1.86374</v>
      </c>
      <c r="HY571">
        <v>1.85986</v>
      </c>
      <c r="HZ571">
        <v>1.85806</v>
      </c>
      <c r="IA571">
        <v>1.85949</v>
      </c>
      <c r="IB571">
        <v>1.85959</v>
      </c>
      <c r="IC571">
        <v>1.85806</v>
      </c>
      <c r="ID571">
        <v>1.85715</v>
      </c>
      <c r="IE571">
        <v>1.85211</v>
      </c>
      <c r="IF571">
        <v>0</v>
      </c>
      <c r="IG571">
        <v>0</v>
      </c>
      <c r="IH571">
        <v>0</v>
      </c>
      <c r="II571">
        <v>0</v>
      </c>
      <c r="IJ571" t="s">
        <v>433</v>
      </c>
      <c r="IK571" t="s">
        <v>434</v>
      </c>
      <c r="IL571" t="s">
        <v>435</v>
      </c>
      <c r="IM571" t="s">
        <v>435</v>
      </c>
      <c r="IN571" t="s">
        <v>435</v>
      </c>
      <c r="IO571" t="s">
        <v>435</v>
      </c>
      <c r="IP571">
        <v>0</v>
      </c>
      <c r="IQ571">
        <v>100</v>
      </c>
      <c r="IR571">
        <v>100</v>
      </c>
      <c r="IS571">
        <v>-36.98</v>
      </c>
      <c r="IT571">
        <v>-3.8958</v>
      </c>
      <c r="IU571">
        <v>-16.5905</v>
      </c>
      <c r="IV571">
        <v>-0.025043</v>
      </c>
      <c r="IW571">
        <v>8.203140000000001E-06</v>
      </c>
      <c r="IX571">
        <v>-1.60171E-09</v>
      </c>
      <c r="IY571">
        <v>-3.895706883713562</v>
      </c>
      <c r="IZ571">
        <v>0</v>
      </c>
      <c r="JA571">
        <v>0</v>
      </c>
      <c r="JB571">
        <v>0</v>
      </c>
      <c r="JC571">
        <v>4</v>
      </c>
      <c r="JD571">
        <v>1967</v>
      </c>
      <c r="JE571">
        <v>1</v>
      </c>
      <c r="JF571">
        <v>28</v>
      </c>
      <c r="JG571">
        <v>51.4</v>
      </c>
      <c r="JH571">
        <v>51.3</v>
      </c>
      <c r="JI571">
        <v>2.77222</v>
      </c>
      <c r="JJ571">
        <v>2.62817</v>
      </c>
      <c r="JK571">
        <v>1.49658</v>
      </c>
      <c r="JL571">
        <v>2.3999</v>
      </c>
      <c r="JM571">
        <v>1.54907</v>
      </c>
      <c r="JN571">
        <v>2.41455</v>
      </c>
      <c r="JO571">
        <v>35.3596</v>
      </c>
      <c r="JP571">
        <v>13.7205</v>
      </c>
      <c r="JQ571">
        <v>18</v>
      </c>
      <c r="JR571">
        <v>499.172</v>
      </c>
      <c r="JS571">
        <v>424.923</v>
      </c>
      <c r="JT571">
        <v>25.6628</v>
      </c>
      <c r="JU571">
        <v>44.3194</v>
      </c>
      <c r="JV571">
        <v>29.9999</v>
      </c>
      <c r="JW571">
        <v>43.9484</v>
      </c>
      <c r="JX571">
        <v>43.7655</v>
      </c>
      <c r="JY571">
        <v>55.662</v>
      </c>
      <c r="JZ571">
        <v>0</v>
      </c>
      <c r="KA571">
        <v>57.1825</v>
      </c>
      <c r="KB571">
        <v>20.275</v>
      </c>
      <c r="KC571">
        <v>1224.17</v>
      </c>
      <c r="KD571">
        <v>26.6008</v>
      </c>
      <c r="KE571">
        <v>98.35599999999999</v>
      </c>
      <c r="KF571">
        <v>91.8661</v>
      </c>
    </row>
    <row r="572" spans="1:292">
      <c r="A572">
        <v>554</v>
      </c>
      <c r="B572">
        <v>1694451244</v>
      </c>
      <c r="C572">
        <v>17163.5</v>
      </c>
      <c r="D572" t="s">
        <v>1552</v>
      </c>
      <c r="E572" t="s">
        <v>1553</v>
      </c>
      <c r="F572">
        <v>5</v>
      </c>
      <c r="G572" t="s">
        <v>1406</v>
      </c>
      <c r="H572">
        <v>1694451236.5</v>
      </c>
      <c r="I572">
        <f>(J572)/1000</f>
        <v>0</v>
      </c>
      <c r="J572">
        <f>IF(DO572, AM572, AG572)</f>
        <v>0</v>
      </c>
      <c r="K572">
        <f>IF(DO572, AH572, AF572)</f>
        <v>0</v>
      </c>
      <c r="L572">
        <f>DQ572 - IF(AT572&gt;1, K572*DK572*100.0/(AV572*EE572), 0)</f>
        <v>0</v>
      </c>
      <c r="M572">
        <f>((S572-I572/2)*L572-K572)/(S572+I572/2)</f>
        <v>0</v>
      </c>
      <c r="N572">
        <f>M572*(DX572+DY572)/1000.0</f>
        <v>0</v>
      </c>
      <c r="O572">
        <f>(DQ572 - IF(AT572&gt;1, K572*DK572*100.0/(AV572*EE572), 0))*(DX572+DY572)/1000.0</f>
        <v>0</v>
      </c>
      <c r="P572">
        <f>2.0/((1/R572-1/Q572)+SIGN(R572)*SQRT((1/R572-1/Q572)*(1/R572-1/Q572) + 4*DL572/((DL572+1)*(DL572+1))*(2*1/R572*1/Q572-1/Q572*1/Q572)))</f>
        <v>0</v>
      </c>
      <c r="Q572">
        <f>IF(LEFT(DM572,1)&lt;&gt;"0",IF(LEFT(DM572,1)="1",3.0,DN572),$D$5+$E$5*(EE572*DX572/($K$5*1000))+$F$5*(EE572*DX572/($K$5*1000))*MAX(MIN(DK572,$J$5),$I$5)*MAX(MIN(DK572,$J$5),$I$5)+$G$5*MAX(MIN(DK572,$J$5),$I$5)*(EE572*DX572/($K$5*1000))+$H$5*(EE572*DX572/($K$5*1000))*(EE572*DX572/($K$5*1000)))</f>
        <v>0</v>
      </c>
      <c r="R572">
        <f>I572*(1000-(1000*0.61365*exp(17.502*V572/(240.97+V572))/(DX572+DY572)+DS572)/2)/(1000*0.61365*exp(17.502*V572/(240.97+V572))/(DX572+DY572)-DS572)</f>
        <v>0</v>
      </c>
      <c r="S572">
        <f>1/((DL572+1)/(P572/1.6)+1/(Q572/1.37)) + DL572/((DL572+1)/(P572/1.6) + DL572/(Q572/1.37))</f>
        <v>0</v>
      </c>
      <c r="T572">
        <f>(DG572*DJ572)</f>
        <v>0</v>
      </c>
      <c r="U572">
        <f>(DZ572+(T572+2*0.95*5.67E-8*(((DZ572+$B$9)+273)^4-(DZ572+273)^4)-44100*I572)/(1.84*29.3*Q572+8*0.95*5.67E-8*(DZ572+273)^3))</f>
        <v>0</v>
      </c>
      <c r="V572">
        <f>($C$9*EA572+$D$9*EB572+$E$9*U572)</f>
        <v>0</v>
      </c>
      <c r="W572">
        <f>0.61365*exp(17.502*V572/(240.97+V572))</f>
        <v>0</v>
      </c>
      <c r="X572">
        <f>(Y572/Z572*100)</f>
        <v>0</v>
      </c>
      <c r="Y572">
        <f>DS572*(DX572+DY572)/1000</f>
        <v>0</v>
      </c>
      <c r="Z572">
        <f>0.61365*exp(17.502*DZ572/(240.97+DZ572))</f>
        <v>0</v>
      </c>
      <c r="AA572">
        <f>(W572-DS572*(DX572+DY572)/1000)</f>
        <v>0</v>
      </c>
      <c r="AB572">
        <f>(-I572*44100)</f>
        <v>0</v>
      </c>
      <c r="AC572">
        <f>2*29.3*Q572*0.92*(DZ572-V572)</f>
        <v>0</v>
      </c>
      <c r="AD572">
        <f>2*0.95*5.67E-8*(((DZ572+$B$9)+273)^4-(V572+273)^4)</f>
        <v>0</v>
      </c>
      <c r="AE572">
        <f>T572+AD572+AB572+AC572</f>
        <v>0</v>
      </c>
      <c r="AF572">
        <f>DW572*AT572*(DR572-DQ572*(1000-AT572*DT572)/(1000-AT572*DS572))/(100*DK572)</f>
        <v>0</v>
      </c>
      <c r="AG572">
        <f>1000*DW572*AT572*(DS572-DT572)/(100*DK572*(1000-AT572*DS572))</f>
        <v>0</v>
      </c>
      <c r="AH572">
        <f>(AI572 - AJ572 - DX572*1E3/(8.314*(DZ572+273.15)) * AL572/DW572 * AK572) * DW572/(100*DK572) * (1000 - DT572)/1000</f>
        <v>0</v>
      </c>
      <c r="AI572">
        <v>1239.513241638491</v>
      </c>
      <c r="AJ572">
        <v>1160.035878787879</v>
      </c>
      <c r="AK572">
        <v>3.444740605952207</v>
      </c>
      <c r="AL572">
        <v>66.03440278671772</v>
      </c>
      <c r="AM572">
        <f>(AO572 - AN572 + DX572*1E3/(8.314*(DZ572+273.15)) * AQ572/DW572 * AP572) * DW572/(100*DK572) * 1000/(1000 - AO572)</f>
        <v>0</v>
      </c>
      <c r="AN572">
        <v>23.92831096793904</v>
      </c>
      <c r="AO572">
        <v>27.53307151515152</v>
      </c>
      <c r="AP572">
        <v>0.0129005391188976</v>
      </c>
      <c r="AQ572">
        <v>102.5964003411266</v>
      </c>
      <c r="AR572">
        <v>0</v>
      </c>
      <c r="AS572">
        <v>0</v>
      </c>
      <c r="AT572">
        <f>IF(AR572*$H$15&gt;=AV572,1.0,(AV572/(AV572-AR572*$H$15)))</f>
        <v>0</v>
      </c>
      <c r="AU572">
        <f>(AT572-1)*100</f>
        <v>0</v>
      </c>
      <c r="AV572">
        <f>MAX(0,($B$15+$C$15*EE572)/(1+$D$15*EE572)*DX572/(DZ572+273)*$E$15)</f>
        <v>0</v>
      </c>
      <c r="AW572" t="s">
        <v>429</v>
      </c>
      <c r="AX572" t="s">
        <v>429</v>
      </c>
      <c r="AY572">
        <v>0</v>
      </c>
      <c r="AZ572">
        <v>0</v>
      </c>
      <c r="BA572">
        <f>1-AY572/AZ572</f>
        <v>0</v>
      </c>
      <c r="BB572">
        <v>0</v>
      </c>
      <c r="BC572" t="s">
        <v>429</v>
      </c>
      <c r="BD572" t="s">
        <v>429</v>
      </c>
      <c r="BE572">
        <v>0</v>
      </c>
      <c r="BF572">
        <v>0</v>
      </c>
      <c r="BG572">
        <f>1-BE572/BF572</f>
        <v>0</v>
      </c>
      <c r="BH572">
        <v>0.5</v>
      </c>
      <c r="BI572">
        <f>DH572</f>
        <v>0</v>
      </c>
      <c r="BJ572">
        <f>K572</f>
        <v>0</v>
      </c>
      <c r="BK572">
        <f>BG572*BH572*BI572</f>
        <v>0</v>
      </c>
      <c r="BL572">
        <f>(BJ572-BB572)/BI572</f>
        <v>0</v>
      </c>
      <c r="BM572">
        <f>(AZ572-BF572)/BF572</f>
        <v>0</v>
      </c>
      <c r="BN572">
        <f>AY572/(BA572+AY572/BF572)</f>
        <v>0</v>
      </c>
      <c r="BO572" t="s">
        <v>429</v>
      </c>
      <c r="BP572">
        <v>0</v>
      </c>
      <c r="BQ572">
        <f>IF(BP572&lt;&gt;0, BP572, BN572)</f>
        <v>0</v>
      </c>
      <c r="BR572">
        <f>1-BQ572/BF572</f>
        <v>0</v>
      </c>
      <c r="BS572">
        <f>(BF572-BE572)/(BF572-BQ572)</f>
        <v>0</v>
      </c>
      <c r="BT572">
        <f>(AZ572-BF572)/(AZ572-BQ572)</f>
        <v>0</v>
      </c>
      <c r="BU572">
        <f>(BF572-BE572)/(BF572-AY572)</f>
        <v>0</v>
      </c>
      <c r="BV572">
        <f>(AZ572-BF572)/(AZ572-AY572)</f>
        <v>0</v>
      </c>
      <c r="BW572">
        <f>(BS572*BQ572/BE572)</f>
        <v>0</v>
      </c>
      <c r="BX572">
        <f>(1-BW572)</f>
        <v>0</v>
      </c>
      <c r="DG572">
        <f>$B$13*EF572+$C$13*EG572+$F$13*ER572*(1-EU572)</f>
        <v>0</v>
      </c>
      <c r="DH572">
        <f>DG572*DI572</f>
        <v>0</v>
      </c>
      <c r="DI572">
        <f>($B$13*$D$11+$C$13*$D$11+$F$13*((FE572+EW572)/MAX(FE572+EW572+FF572, 0.1)*$I$11+FF572/MAX(FE572+EW572+FF572, 0.1)*$J$11))/($B$13+$C$13+$F$13)</f>
        <v>0</v>
      </c>
      <c r="DJ572">
        <f>($B$13*$K$11+$C$13*$K$11+$F$13*((FE572+EW572)/MAX(FE572+EW572+FF572, 0.1)*$P$11+FF572/MAX(FE572+EW572+FF572, 0.1)*$Q$11))/($B$13+$C$13+$F$13)</f>
        <v>0</v>
      </c>
      <c r="DK572">
        <v>4.8</v>
      </c>
      <c r="DL572">
        <v>0.5</v>
      </c>
      <c r="DM572" t="s">
        <v>430</v>
      </c>
      <c r="DN572">
        <v>2</v>
      </c>
      <c r="DO572" t="b">
        <v>1</v>
      </c>
      <c r="DP572">
        <v>1694451236.5</v>
      </c>
      <c r="DQ572">
        <v>1104.873703703704</v>
      </c>
      <c r="DR572">
        <v>1193.828148148148</v>
      </c>
      <c r="DS572">
        <v>27.43847777777778</v>
      </c>
      <c r="DT572">
        <v>23.8220074074074</v>
      </c>
      <c r="DU572">
        <v>1141.745925925926</v>
      </c>
      <c r="DV572">
        <v>31.33417777777778</v>
      </c>
      <c r="DW572">
        <v>500.0241111111111</v>
      </c>
      <c r="DX572">
        <v>84.35284814814814</v>
      </c>
      <c r="DY572">
        <v>0.09995872962962962</v>
      </c>
      <c r="DZ572">
        <v>31.53792962962963</v>
      </c>
      <c r="EA572">
        <v>32.17814074074074</v>
      </c>
      <c r="EB572">
        <v>999.9000000000001</v>
      </c>
      <c r="EC572">
        <v>0</v>
      </c>
      <c r="ED572">
        <v>0</v>
      </c>
      <c r="EE572">
        <v>10013.38074074074</v>
      </c>
      <c r="EF572">
        <v>0</v>
      </c>
      <c r="EG572">
        <v>1949.31962962963</v>
      </c>
      <c r="EH572">
        <v>-88.9560851851852</v>
      </c>
      <c r="EI572">
        <v>1136.044814814815</v>
      </c>
      <c r="EJ572">
        <v>1222.963703703704</v>
      </c>
      <c r="EK572">
        <v>3.616463333333333</v>
      </c>
      <c r="EL572">
        <v>1193.828148148148</v>
      </c>
      <c r="EM572">
        <v>23.8220074074074</v>
      </c>
      <c r="EN572">
        <v>2.314513333333334</v>
      </c>
      <c r="EO572">
        <v>2.009453333333333</v>
      </c>
      <c r="EP572">
        <v>19.77772592592592</v>
      </c>
      <c r="EQ572">
        <v>17.51890740740741</v>
      </c>
      <c r="ER572">
        <v>2000.015925925926</v>
      </c>
      <c r="ES572">
        <v>0.9800071851851851</v>
      </c>
      <c r="ET572">
        <v>0.01999321111111111</v>
      </c>
      <c r="EU572">
        <v>0</v>
      </c>
      <c r="EV572">
        <v>707.7056666666665</v>
      </c>
      <c r="EW572">
        <v>5.00078</v>
      </c>
      <c r="EX572">
        <v>16473.73333333333</v>
      </c>
      <c r="EY572">
        <v>16379.8</v>
      </c>
      <c r="EZ572">
        <v>50.09674074074073</v>
      </c>
      <c r="FA572">
        <v>51.743</v>
      </c>
      <c r="FB572">
        <v>50.62474074074074</v>
      </c>
      <c r="FC572">
        <v>50.82377777777777</v>
      </c>
      <c r="FD572">
        <v>50.52525925925926</v>
      </c>
      <c r="FE572">
        <v>1955.125925925926</v>
      </c>
      <c r="FF572">
        <v>39.89000000000001</v>
      </c>
      <c r="FG572">
        <v>0</v>
      </c>
      <c r="FH572">
        <v>1694451244.5</v>
      </c>
      <c r="FI572">
        <v>0</v>
      </c>
      <c r="FJ572">
        <v>707.6751153846154</v>
      </c>
      <c r="FK572">
        <v>0.1909401685205634</v>
      </c>
      <c r="FL572">
        <v>18.78974360067158</v>
      </c>
      <c r="FM572">
        <v>16473.77692307692</v>
      </c>
      <c r="FN572">
        <v>15</v>
      </c>
      <c r="FO572">
        <v>1694448160</v>
      </c>
      <c r="FP572" t="s">
        <v>1407</v>
      </c>
      <c r="FQ572">
        <v>1694448153.5</v>
      </c>
      <c r="FR572">
        <v>1694448160</v>
      </c>
      <c r="FS572">
        <v>7</v>
      </c>
      <c r="FT572">
        <v>0.018</v>
      </c>
      <c r="FU572">
        <v>0.03</v>
      </c>
      <c r="FV572">
        <v>-26.277</v>
      </c>
      <c r="FW572">
        <v>-3.759</v>
      </c>
      <c r="FX572">
        <v>420</v>
      </c>
      <c r="FY572">
        <v>21</v>
      </c>
      <c r="FZ572">
        <v>0.18</v>
      </c>
      <c r="GA572">
        <v>0.04</v>
      </c>
      <c r="GB572">
        <v>-88.87471219512194</v>
      </c>
      <c r="GC572">
        <v>-1.996498954703939</v>
      </c>
      <c r="GD572">
        <v>0.2555903889516383</v>
      </c>
      <c r="GE572">
        <v>0</v>
      </c>
      <c r="GF572">
        <v>3.641409756097561</v>
      </c>
      <c r="GG572">
        <v>-0.5060964459930286</v>
      </c>
      <c r="GH572">
        <v>0.04993720420042703</v>
      </c>
      <c r="GI572">
        <v>0</v>
      </c>
      <c r="GJ572">
        <v>0</v>
      </c>
      <c r="GK572">
        <v>2</v>
      </c>
      <c r="GL572" t="s">
        <v>771</v>
      </c>
      <c r="GM572">
        <v>3.10568</v>
      </c>
      <c r="GN572">
        <v>2.75818</v>
      </c>
      <c r="GO572">
        <v>0.160997</v>
      </c>
      <c r="GP572">
        <v>0.165456</v>
      </c>
      <c r="GQ572">
        <v>0.118665</v>
      </c>
      <c r="GR572">
        <v>0.0987854</v>
      </c>
      <c r="GS572">
        <v>21090.1</v>
      </c>
      <c r="GT572">
        <v>19752.2</v>
      </c>
      <c r="GU572">
        <v>25724.3</v>
      </c>
      <c r="GV572">
        <v>24046.2</v>
      </c>
      <c r="GW572">
        <v>36469</v>
      </c>
      <c r="GX572">
        <v>31774.6</v>
      </c>
      <c r="GY572">
        <v>45022.2</v>
      </c>
      <c r="GZ572">
        <v>38124.6</v>
      </c>
      <c r="HA572">
        <v>1.73358</v>
      </c>
      <c r="HB572">
        <v>1.60515</v>
      </c>
      <c r="HC572">
        <v>-0.0521615</v>
      </c>
      <c r="HD572">
        <v>0</v>
      </c>
      <c r="HE572">
        <v>33.0503</v>
      </c>
      <c r="HF572">
        <v>999.9</v>
      </c>
      <c r="HG572">
        <v>48.9</v>
      </c>
      <c r="HH572">
        <v>32.6</v>
      </c>
      <c r="HI572">
        <v>28.6351</v>
      </c>
      <c r="HJ572">
        <v>61.4354</v>
      </c>
      <c r="HK572">
        <v>23.4135</v>
      </c>
      <c r="HL572">
        <v>1</v>
      </c>
      <c r="HM572">
        <v>1.51767</v>
      </c>
      <c r="HN572">
        <v>9.28105</v>
      </c>
      <c r="HO572">
        <v>20.0655</v>
      </c>
      <c r="HP572">
        <v>5.20726</v>
      </c>
      <c r="HQ572">
        <v>11.9921</v>
      </c>
      <c r="HR572">
        <v>4.9605</v>
      </c>
      <c r="HS572">
        <v>3.27443</v>
      </c>
      <c r="HT572">
        <v>9999</v>
      </c>
      <c r="HU572">
        <v>9999</v>
      </c>
      <c r="HV572">
        <v>9999</v>
      </c>
      <c r="HW572">
        <v>165.2</v>
      </c>
      <c r="HX572">
        <v>1.86375</v>
      </c>
      <c r="HY572">
        <v>1.85983</v>
      </c>
      <c r="HZ572">
        <v>1.85807</v>
      </c>
      <c r="IA572">
        <v>1.8595</v>
      </c>
      <c r="IB572">
        <v>1.85959</v>
      </c>
      <c r="IC572">
        <v>1.85806</v>
      </c>
      <c r="ID572">
        <v>1.85714</v>
      </c>
      <c r="IE572">
        <v>1.85211</v>
      </c>
      <c r="IF572">
        <v>0</v>
      </c>
      <c r="IG572">
        <v>0</v>
      </c>
      <c r="IH572">
        <v>0</v>
      </c>
      <c r="II572">
        <v>0</v>
      </c>
      <c r="IJ572" t="s">
        <v>433</v>
      </c>
      <c r="IK572" t="s">
        <v>434</v>
      </c>
      <c r="IL572" t="s">
        <v>435</v>
      </c>
      <c r="IM572" t="s">
        <v>435</v>
      </c>
      <c r="IN572" t="s">
        <v>435</v>
      </c>
      <c r="IO572" t="s">
        <v>435</v>
      </c>
      <c r="IP572">
        <v>0</v>
      </c>
      <c r="IQ572">
        <v>100</v>
      </c>
      <c r="IR572">
        <v>100</v>
      </c>
      <c r="IS572">
        <v>-37.19</v>
      </c>
      <c r="IT572">
        <v>-3.8957</v>
      </c>
      <c r="IU572">
        <v>-16.5905</v>
      </c>
      <c r="IV572">
        <v>-0.025043</v>
      </c>
      <c r="IW572">
        <v>8.203140000000001E-06</v>
      </c>
      <c r="IX572">
        <v>-1.60171E-09</v>
      </c>
      <c r="IY572">
        <v>-3.895706883713562</v>
      </c>
      <c r="IZ572">
        <v>0</v>
      </c>
      <c r="JA572">
        <v>0</v>
      </c>
      <c r="JB572">
        <v>0</v>
      </c>
      <c r="JC572">
        <v>4</v>
      </c>
      <c r="JD572">
        <v>1967</v>
      </c>
      <c r="JE572">
        <v>1</v>
      </c>
      <c r="JF572">
        <v>28</v>
      </c>
      <c r="JG572">
        <v>51.5</v>
      </c>
      <c r="JH572">
        <v>51.4</v>
      </c>
      <c r="JI572">
        <v>2.80029</v>
      </c>
      <c r="JJ572">
        <v>2.63184</v>
      </c>
      <c r="JK572">
        <v>1.49658</v>
      </c>
      <c r="JL572">
        <v>2.39868</v>
      </c>
      <c r="JM572">
        <v>1.54907</v>
      </c>
      <c r="JN572">
        <v>2.3645</v>
      </c>
      <c r="JO572">
        <v>35.3827</v>
      </c>
      <c r="JP572">
        <v>13.6942</v>
      </c>
      <c r="JQ572">
        <v>18</v>
      </c>
      <c r="JR572">
        <v>499.174</v>
      </c>
      <c r="JS572">
        <v>424.843</v>
      </c>
      <c r="JT572">
        <v>25.6633</v>
      </c>
      <c r="JU572">
        <v>44.3194</v>
      </c>
      <c r="JV572">
        <v>29.9999</v>
      </c>
      <c r="JW572">
        <v>43.9486</v>
      </c>
      <c r="JX572">
        <v>43.7655</v>
      </c>
      <c r="JY572">
        <v>56.2234</v>
      </c>
      <c r="JZ572">
        <v>0</v>
      </c>
      <c r="KA572">
        <v>57.5769</v>
      </c>
      <c r="KB572">
        <v>20.3153</v>
      </c>
      <c r="KC572">
        <v>1237.54</v>
      </c>
      <c r="KD572">
        <v>26.5381</v>
      </c>
      <c r="KE572">
        <v>98.35639999999999</v>
      </c>
      <c r="KF572">
        <v>91.86669999999999</v>
      </c>
    </row>
    <row r="573" spans="1:292">
      <c r="A573">
        <v>555</v>
      </c>
      <c r="B573">
        <v>1694451249</v>
      </c>
      <c r="C573">
        <v>17168.5</v>
      </c>
      <c r="D573" t="s">
        <v>1554</v>
      </c>
      <c r="E573" t="s">
        <v>1555</v>
      </c>
      <c r="F573">
        <v>5</v>
      </c>
      <c r="G573" t="s">
        <v>1406</v>
      </c>
      <c r="H573">
        <v>1694451241.214286</v>
      </c>
      <c r="I573">
        <f>(J573)/1000</f>
        <v>0</v>
      </c>
      <c r="J573">
        <f>IF(DO573, AM573, AG573)</f>
        <v>0</v>
      </c>
      <c r="K573">
        <f>IF(DO573, AH573, AF573)</f>
        <v>0</v>
      </c>
      <c r="L573">
        <f>DQ573 - IF(AT573&gt;1, K573*DK573*100.0/(AV573*EE573), 0)</f>
        <v>0</v>
      </c>
      <c r="M573">
        <f>((S573-I573/2)*L573-K573)/(S573+I573/2)</f>
        <v>0</v>
      </c>
      <c r="N573">
        <f>M573*(DX573+DY573)/1000.0</f>
        <v>0</v>
      </c>
      <c r="O573">
        <f>(DQ573 - IF(AT573&gt;1, K573*DK573*100.0/(AV573*EE573), 0))*(DX573+DY573)/1000.0</f>
        <v>0</v>
      </c>
      <c r="P573">
        <f>2.0/((1/R573-1/Q573)+SIGN(R573)*SQRT((1/R573-1/Q573)*(1/R573-1/Q573) + 4*DL573/((DL573+1)*(DL573+1))*(2*1/R573*1/Q573-1/Q573*1/Q573)))</f>
        <v>0</v>
      </c>
      <c r="Q573">
        <f>IF(LEFT(DM573,1)&lt;&gt;"0",IF(LEFT(DM573,1)="1",3.0,DN573),$D$5+$E$5*(EE573*DX573/($K$5*1000))+$F$5*(EE573*DX573/($K$5*1000))*MAX(MIN(DK573,$J$5),$I$5)*MAX(MIN(DK573,$J$5),$I$5)+$G$5*MAX(MIN(DK573,$J$5),$I$5)*(EE573*DX573/($K$5*1000))+$H$5*(EE573*DX573/($K$5*1000))*(EE573*DX573/($K$5*1000)))</f>
        <v>0</v>
      </c>
      <c r="R573">
        <f>I573*(1000-(1000*0.61365*exp(17.502*V573/(240.97+V573))/(DX573+DY573)+DS573)/2)/(1000*0.61365*exp(17.502*V573/(240.97+V573))/(DX573+DY573)-DS573)</f>
        <v>0</v>
      </c>
      <c r="S573">
        <f>1/((DL573+1)/(P573/1.6)+1/(Q573/1.37)) + DL573/((DL573+1)/(P573/1.6) + DL573/(Q573/1.37))</f>
        <v>0</v>
      </c>
      <c r="T573">
        <f>(DG573*DJ573)</f>
        <v>0</v>
      </c>
      <c r="U573">
        <f>(DZ573+(T573+2*0.95*5.67E-8*(((DZ573+$B$9)+273)^4-(DZ573+273)^4)-44100*I573)/(1.84*29.3*Q573+8*0.95*5.67E-8*(DZ573+273)^3))</f>
        <v>0</v>
      </c>
      <c r="V573">
        <f>($C$9*EA573+$D$9*EB573+$E$9*U573)</f>
        <v>0</v>
      </c>
      <c r="W573">
        <f>0.61365*exp(17.502*V573/(240.97+V573))</f>
        <v>0</v>
      </c>
      <c r="X573">
        <f>(Y573/Z573*100)</f>
        <v>0</v>
      </c>
      <c r="Y573">
        <f>DS573*(DX573+DY573)/1000</f>
        <v>0</v>
      </c>
      <c r="Z573">
        <f>0.61365*exp(17.502*DZ573/(240.97+DZ573))</f>
        <v>0</v>
      </c>
      <c r="AA573">
        <f>(W573-DS573*(DX573+DY573)/1000)</f>
        <v>0</v>
      </c>
      <c r="AB573">
        <f>(-I573*44100)</f>
        <v>0</v>
      </c>
      <c r="AC573">
        <f>2*29.3*Q573*0.92*(DZ573-V573)</f>
        <v>0</v>
      </c>
      <c r="AD573">
        <f>2*0.95*5.67E-8*(((DZ573+$B$9)+273)^4-(V573+273)^4)</f>
        <v>0</v>
      </c>
      <c r="AE573">
        <f>T573+AD573+AB573+AC573</f>
        <v>0</v>
      </c>
      <c r="AF573">
        <f>DW573*AT573*(DR573-DQ573*(1000-AT573*DT573)/(1000-AT573*DS573))/(100*DK573)</f>
        <v>0</v>
      </c>
      <c r="AG573">
        <f>1000*DW573*AT573*(DS573-DT573)/(100*DK573*(1000-AT573*DS573))</f>
        <v>0</v>
      </c>
      <c r="AH573">
        <f>(AI573 - AJ573 - DX573*1E3/(8.314*(DZ573+273.15)) * AL573/DW573 * AK573) * DW573/(100*DK573) * (1000 - DT573)/1000</f>
        <v>0</v>
      </c>
      <c r="AI573">
        <v>1257.467672547031</v>
      </c>
      <c r="AJ573">
        <v>1177.490121212121</v>
      </c>
      <c r="AK573">
        <v>3.479748193976187</v>
      </c>
      <c r="AL573">
        <v>66.03440278671772</v>
      </c>
      <c r="AM573">
        <f>(AO573 - AN573 + DX573*1E3/(8.314*(DZ573+273.15)) * AQ573/DW573 * AP573) * DW573/(100*DK573) * 1000/(1000 - AO573)</f>
        <v>0</v>
      </c>
      <c r="AN573">
        <v>24.03175783608481</v>
      </c>
      <c r="AO573">
        <v>27.59402727272727</v>
      </c>
      <c r="AP573">
        <v>0.01153759345183671</v>
      </c>
      <c r="AQ573">
        <v>102.5964003411266</v>
      </c>
      <c r="AR573">
        <v>0</v>
      </c>
      <c r="AS573">
        <v>0</v>
      </c>
      <c r="AT573">
        <f>IF(AR573*$H$15&gt;=AV573,1.0,(AV573/(AV573-AR573*$H$15)))</f>
        <v>0</v>
      </c>
      <c r="AU573">
        <f>(AT573-1)*100</f>
        <v>0</v>
      </c>
      <c r="AV573">
        <f>MAX(0,($B$15+$C$15*EE573)/(1+$D$15*EE573)*DX573/(DZ573+273)*$E$15)</f>
        <v>0</v>
      </c>
      <c r="AW573" t="s">
        <v>429</v>
      </c>
      <c r="AX573" t="s">
        <v>429</v>
      </c>
      <c r="AY573">
        <v>0</v>
      </c>
      <c r="AZ573">
        <v>0</v>
      </c>
      <c r="BA573">
        <f>1-AY573/AZ573</f>
        <v>0</v>
      </c>
      <c r="BB573">
        <v>0</v>
      </c>
      <c r="BC573" t="s">
        <v>429</v>
      </c>
      <c r="BD573" t="s">
        <v>429</v>
      </c>
      <c r="BE573">
        <v>0</v>
      </c>
      <c r="BF573">
        <v>0</v>
      </c>
      <c r="BG573">
        <f>1-BE573/BF573</f>
        <v>0</v>
      </c>
      <c r="BH573">
        <v>0.5</v>
      </c>
      <c r="BI573">
        <f>DH573</f>
        <v>0</v>
      </c>
      <c r="BJ573">
        <f>K573</f>
        <v>0</v>
      </c>
      <c r="BK573">
        <f>BG573*BH573*BI573</f>
        <v>0</v>
      </c>
      <c r="BL573">
        <f>(BJ573-BB573)/BI573</f>
        <v>0</v>
      </c>
      <c r="BM573">
        <f>(AZ573-BF573)/BF573</f>
        <v>0</v>
      </c>
      <c r="BN573">
        <f>AY573/(BA573+AY573/BF573)</f>
        <v>0</v>
      </c>
      <c r="BO573" t="s">
        <v>429</v>
      </c>
      <c r="BP573">
        <v>0</v>
      </c>
      <c r="BQ573">
        <f>IF(BP573&lt;&gt;0, BP573, BN573)</f>
        <v>0</v>
      </c>
      <c r="BR573">
        <f>1-BQ573/BF573</f>
        <v>0</v>
      </c>
      <c r="BS573">
        <f>(BF573-BE573)/(BF573-BQ573)</f>
        <v>0</v>
      </c>
      <c r="BT573">
        <f>(AZ573-BF573)/(AZ573-BQ573)</f>
        <v>0</v>
      </c>
      <c r="BU573">
        <f>(BF573-BE573)/(BF573-AY573)</f>
        <v>0</v>
      </c>
      <c r="BV573">
        <f>(AZ573-BF573)/(AZ573-AY573)</f>
        <v>0</v>
      </c>
      <c r="BW573">
        <f>(BS573*BQ573/BE573)</f>
        <v>0</v>
      </c>
      <c r="BX573">
        <f>(1-BW573)</f>
        <v>0</v>
      </c>
      <c r="DG573">
        <f>$B$13*EF573+$C$13*EG573+$F$13*ER573*(1-EU573)</f>
        <v>0</v>
      </c>
      <c r="DH573">
        <f>DG573*DI573</f>
        <v>0</v>
      </c>
      <c r="DI573">
        <f>($B$13*$D$11+$C$13*$D$11+$F$13*((FE573+EW573)/MAX(FE573+EW573+FF573, 0.1)*$I$11+FF573/MAX(FE573+EW573+FF573, 0.1)*$J$11))/($B$13+$C$13+$F$13)</f>
        <v>0</v>
      </c>
      <c r="DJ573">
        <f>($B$13*$K$11+$C$13*$K$11+$F$13*((FE573+EW573)/MAX(FE573+EW573+FF573, 0.1)*$P$11+FF573/MAX(FE573+EW573+FF573, 0.1)*$Q$11))/($B$13+$C$13+$F$13)</f>
        <v>0</v>
      </c>
      <c r="DK573">
        <v>4.8</v>
      </c>
      <c r="DL573">
        <v>0.5</v>
      </c>
      <c r="DM573" t="s">
        <v>430</v>
      </c>
      <c r="DN573">
        <v>2</v>
      </c>
      <c r="DO573" t="b">
        <v>1</v>
      </c>
      <c r="DP573">
        <v>1694451241.214286</v>
      </c>
      <c r="DQ573">
        <v>1120.578571428571</v>
      </c>
      <c r="DR573">
        <v>1209.814285714286</v>
      </c>
      <c r="DS573">
        <v>27.50257142857143</v>
      </c>
      <c r="DT573">
        <v>23.92596071428571</v>
      </c>
      <c r="DU573">
        <v>1157.650357142857</v>
      </c>
      <c r="DV573">
        <v>31.39827499999999</v>
      </c>
      <c r="DW573">
        <v>500.0180357142857</v>
      </c>
      <c r="DX573">
        <v>84.35196071428571</v>
      </c>
      <c r="DY573">
        <v>0.1000224321428572</v>
      </c>
      <c r="DZ573">
        <v>31.544175</v>
      </c>
      <c r="EA573">
        <v>32.192825</v>
      </c>
      <c r="EB573">
        <v>999.9000000000002</v>
      </c>
      <c r="EC573">
        <v>0</v>
      </c>
      <c r="ED573">
        <v>0</v>
      </c>
      <c r="EE573">
        <v>10008.02928571429</v>
      </c>
      <c r="EF573">
        <v>0</v>
      </c>
      <c r="EG573">
        <v>1952.011428571428</v>
      </c>
      <c r="EH573">
        <v>-89.23711071428572</v>
      </c>
      <c r="EI573">
        <v>1152.268571428571</v>
      </c>
      <c r="EJ573">
        <v>1239.471785714286</v>
      </c>
      <c r="EK573">
        <v>3.576599642857143</v>
      </c>
      <c r="EL573">
        <v>1209.814285714286</v>
      </c>
      <c r="EM573">
        <v>23.92596071428571</v>
      </c>
      <c r="EN573">
        <v>2.319895</v>
      </c>
      <c r="EO573">
        <v>2.018201785714285</v>
      </c>
      <c r="EP573">
        <v>19.81518928571429</v>
      </c>
      <c r="EQ573">
        <v>17.58775357142857</v>
      </c>
      <c r="ER573">
        <v>2000.006428571429</v>
      </c>
      <c r="ES573">
        <v>0.9800074285714288</v>
      </c>
      <c r="ET573">
        <v>0.01999295714285714</v>
      </c>
      <c r="EU573">
        <v>0</v>
      </c>
      <c r="EV573">
        <v>707.534</v>
      </c>
      <c r="EW573">
        <v>5.00078</v>
      </c>
      <c r="EX573">
        <v>16474.51071428571</v>
      </c>
      <c r="EY573">
        <v>16379.73928571429</v>
      </c>
      <c r="EZ573">
        <v>50.08657142857141</v>
      </c>
      <c r="FA573">
        <v>51.75442857142856</v>
      </c>
      <c r="FB573">
        <v>50.62039285714286</v>
      </c>
      <c r="FC573">
        <v>50.83003571428571</v>
      </c>
      <c r="FD573">
        <v>50.51771428571429</v>
      </c>
      <c r="FE573">
        <v>1955.117500000001</v>
      </c>
      <c r="FF573">
        <v>39.88892857142859</v>
      </c>
      <c r="FG573">
        <v>0</v>
      </c>
      <c r="FH573">
        <v>1694451249.3</v>
      </c>
      <c r="FI573">
        <v>0</v>
      </c>
      <c r="FJ573">
        <v>707.5274615384617</v>
      </c>
      <c r="FK573">
        <v>-2.83514529845374</v>
      </c>
      <c r="FL573">
        <v>4.092307714350007</v>
      </c>
      <c r="FM573">
        <v>16474.55</v>
      </c>
      <c r="FN573">
        <v>15</v>
      </c>
      <c r="FO573">
        <v>1694448160</v>
      </c>
      <c r="FP573" t="s">
        <v>1407</v>
      </c>
      <c r="FQ573">
        <v>1694448153.5</v>
      </c>
      <c r="FR573">
        <v>1694448160</v>
      </c>
      <c r="FS573">
        <v>7</v>
      </c>
      <c r="FT573">
        <v>0.018</v>
      </c>
      <c r="FU573">
        <v>0.03</v>
      </c>
      <c r="FV573">
        <v>-26.277</v>
      </c>
      <c r="FW573">
        <v>-3.759</v>
      </c>
      <c r="FX573">
        <v>420</v>
      </c>
      <c r="FY573">
        <v>21</v>
      </c>
      <c r="FZ573">
        <v>0.18</v>
      </c>
      <c r="GA573">
        <v>0.04</v>
      </c>
      <c r="GB573">
        <v>-89.12157317073171</v>
      </c>
      <c r="GC573">
        <v>-3.484557491289328</v>
      </c>
      <c r="GD573">
        <v>0.3925188471624666</v>
      </c>
      <c r="GE573">
        <v>0</v>
      </c>
      <c r="GF573">
        <v>3.599653170731707</v>
      </c>
      <c r="GG573">
        <v>-0.5061328222996505</v>
      </c>
      <c r="GH573">
        <v>0.04991426006903384</v>
      </c>
      <c r="GI573">
        <v>0</v>
      </c>
      <c r="GJ573">
        <v>0</v>
      </c>
      <c r="GK573">
        <v>2</v>
      </c>
      <c r="GL573" t="s">
        <v>771</v>
      </c>
      <c r="GM573">
        <v>3.10586</v>
      </c>
      <c r="GN573">
        <v>2.75822</v>
      </c>
      <c r="GO573">
        <v>0.162475</v>
      </c>
      <c r="GP573">
        <v>0.166867</v>
      </c>
      <c r="GQ573">
        <v>0.118817</v>
      </c>
      <c r="GR573">
        <v>0.0990629</v>
      </c>
      <c r="GS573">
        <v>21052.9</v>
      </c>
      <c r="GT573">
        <v>19718.8</v>
      </c>
      <c r="GU573">
        <v>25724.5</v>
      </c>
      <c r="GV573">
        <v>24046.3</v>
      </c>
      <c r="GW573">
        <v>36463.2</v>
      </c>
      <c r="GX573">
        <v>31765.3</v>
      </c>
      <c r="GY573">
        <v>45022.5</v>
      </c>
      <c r="GZ573">
        <v>38124.9</v>
      </c>
      <c r="HA573">
        <v>1.73368</v>
      </c>
      <c r="HB573">
        <v>1.60502</v>
      </c>
      <c r="HC573">
        <v>-0.0522435</v>
      </c>
      <c r="HD573">
        <v>0</v>
      </c>
      <c r="HE573">
        <v>33.0651</v>
      </c>
      <c r="HF573">
        <v>999.9</v>
      </c>
      <c r="HG573">
        <v>49</v>
      </c>
      <c r="HH573">
        <v>32.6</v>
      </c>
      <c r="HI573">
        <v>28.6942</v>
      </c>
      <c r="HJ573">
        <v>61.4154</v>
      </c>
      <c r="HK573">
        <v>23.3934</v>
      </c>
      <c r="HL573">
        <v>1</v>
      </c>
      <c r="HM573">
        <v>1.51715</v>
      </c>
      <c r="HN573">
        <v>9.28105</v>
      </c>
      <c r="HO573">
        <v>20.0657</v>
      </c>
      <c r="HP573">
        <v>5.20681</v>
      </c>
      <c r="HQ573">
        <v>11.992</v>
      </c>
      <c r="HR573">
        <v>4.9605</v>
      </c>
      <c r="HS573">
        <v>3.27438</v>
      </c>
      <c r="HT573">
        <v>9999</v>
      </c>
      <c r="HU573">
        <v>9999</v>
      </c>
      <c r="HV573">
        <v>9999</v>
      </c>
      <c r="HW573">
        <v>165.2</v>
      </c>
      <c r="HX573">
        <v>1.86379</v>
      </c>
      <c r="HY573">
        <v>1.85982</v>
      </c>
      <c r="HZ573">
        <v>1.85806</v>
      </c>
      <c r="IA573">
        <v>1.85949</v>
      </c>
      <c r="IB573">
        <v>1.85959</v>
      </c>
      <c r="IC573">
        <v>1.85806</v>
      </c>
      <c r="ID573">
        <v>1.85715</v>
      </c>
      <c r="IE573">
        <v>1.85211</v>
      </c>
      <c r="IF573">
        <v>0</v>
      </c>
      <c r="IG573">
        <v>0</v>
      </c>
      <c r="IH573">
        <v>0</v>
      </c>
      <c r="II573">
        <v>0</v>
      </c>
      <c r="IJ573" t="s">
        <v>433</v>
      </c>
      <c r="IK573" t="s">
        <v>434</v>
      </c>
      <c r="IL573" t="s">
        <v>435</v>
      </c>
      <c r="IM573" t="s">
        <v>435</v>
      </c>
      <c r="IN573" t="s">
        <v>435</v>
      </c>
      <c r="IO573" t="s">
        <v>435</v>
      </c>
      <c r="IP573">
        <v>0</v>
      </c>
      <c r="IQ573">
        <v>100</v>
      </c>
      <c r="IR573">
        <v>100</v>
      </c>
      <c r="IS573">
        <v>-37.4</v>
      </c>
      <c r="IT573">
        <v>-3.8957</v>
      </c>
      <c r="IU573">
        <v>-16.5905</v>
      </c>
      <c r="IV573">
        <v>-0.025043</v>
      </c>
      <c r="IW573">
        <v>8.203140000000001E-06</v>
      </c>
      <c r="IX573">
        <v>-1.60171E-09</v>
      </c>
      <c r="IY573">
        <v>-3.895706883713562</v>
      </c>
      <c r="IZ573">
        <v>0</v>
      </c>
      <c r="JA573">
        <v>0</v>
      </c>
      <c r="JB573">
        <v>0</v>
      </c>
      <c r="JC573">
        <v>4</v>
      </c>
      <c r="JD573">
        <v>1967</v>
      </c>
      <c r="JE573">
        <v>1</v>
      </c>
      <c r="JF573">
        <v>28</v>
      </c>
      <c r="JG573">
        <v>51.6</v>
      </c>
      <c r="JH573">
        <v>51.5</v>
      </c>
      <c r="JI573">
        <v>2.83203</v>
      </c>
      <c r="JJ573">
        <v>2.61841</v>
      </c>
      <c r="JK573">
        <v>1.49658</v>
      </c>
      <c r="JL573">
        <v>2.3999</v>
      </c>
      <c r="JM573">
        <v>1.54907</v>
      </c>
      <c r="JN573">
        <v>2.45239</v>
      </c>
      <c r="JO573">
        <v>35.3827</v>
      </c>
      <c r="JP573">
        <v>13.7205</v>
      </c>
      <c r="JQ573">
        <v>18</v>
      </c>
      <c r="JR573">
        <v>499.251</v>
      </c>
      <c r="JS573">
        <v>424.788</v>
      </c>
      <c r="JT573">
        <v>25.6626</v>
      </c>
      <c r="JU573">
        <v>44.3203</v>
      </c>
      <c r="JV573">
        <v>30</v>
      </c>
      <c r="JW573">
        <v>43.9507</v>
      </c>
      <c r="JX573">
        <v>43.7701</v>
      </c>
      <c r="JY573">
        <v>56.8619</v>
      </c>
      <c r="JZ573">
        <v>0</v>
      </c>
      <c r="KA573">
        <v>57.9538</v>
      </c>
      <c r="KB573">
        <v>20.351</v>
      </c>
      <c r="KC573">
        <v>1257.57</v>
      </c>
      <c r="KD573">
        <v>26.4528</v>
      </c>
      <c r="KE573">
        <v>98.357</v>
      </c>
      <c r="KF573">
        <v>91.8673</v>
      </c>
    </row>
    <row r="574" spans="1:292">
      <c r="A574">
        <v>556</v>
      </c>
      <c r="B574">
        <v>1694451254</v>
      </c>
      <c r="C574">
        <v>17173.5</v>
      </c>
      <c r="D574" t="s">
        <v>1556</v>
      </c>
      <c r="E574" t="s">
        <v>1557</v>
      </c>
      <c r="F574">
        <v>5</v>
      </c>
      <c r="G574" t="s">
        <v>1406</v>
      </c>
      <c r="H574">
        <v>1694451246.5</v>
      </c>
      <c r="I574">
        <f>(J574)/1000</f>
        <v>0</v>
      </c>
      <c r="J574">
        <f>IF(DO574, AM574, AG574)</f>
        <v>0</v>
      </c>
      <c r="K574">
        <f>IF(DO574, AH574, AF574)</f>
        <v>0</v>
      </c>
      <c r="L574">
        <f>DQ574 - IF(AT574&gt;1, K574*DK574*100.0/(AV574*EE574), 0)</f>
        <v>0</v>
      </c>
      <c r="M574">
        <f>((S574-I574/2)*L574-K574)/(S574+I574/2)</f>
        <v>0</v>
      </c>
      <c r="N574">
        <f>M574*(DX574+DY574)/1000.0</f>
        <v>0</v>
      </c>
      <c r="O574">
        <f>(DQ574 - IF(AT574&gt;1, K574*DK574*100.0/(AV574*EE574), 0))*(DX574+DY574)/1000.0</f>
        <v>0</v>
      </c>
      <c r="P574">
        <f>2.0/((1/R574-1/Q574)+SIGN(R574)*SQRT((1/R574-1/Q574)*(1/R574-1/Q574) + 4*DL574/((DL574+1)*(DL574+1))*(2*1/R574*1/Q574-1/Q574*1/Q574)))</f>
        <v>0</v>
      </c>
      <c r="Q574">
        <f>IF(LEFT(DM574,1)&lt;&gt;"0",IF(LEFT(DM574,1)="1",3.0,DN574),$D$5+$E$5*(EE574*DX574/($K$5*1000))+$F$5*(EE574*DX574/($K$5*1000))*MAX(MIN(DK574,$J$5),$I$5)*MAX(MIN(DK574,$J$5),$I$5)+$G$5*MAX(MIN(DK574,$J$5),$I$5)*(EE574*DX574/($K$5*1000))+$H$5*(EE574*DX574/($K$5*1000))*(EE574*DX574/($K$5*1000)))</f>
        <v>0</v>
      </c>
      <c r="R574">
        <f>I574*(1000-(1000*0.61365*exp(17.502*V574/(240.97+V574))/(DX574+DY574)+DS574)/2)/(1000*0.61365*exp(17.502*V574/(240.97+V574))/(DX574+DY574)-DS574)</f>
        <v>0</v>
      </c>
      <c r="S574">
        <f>1/((DL574+1)/(P574/1.6)+1/(Q574/1.37)) + DL574/((DL574+1)/(P574/1.6) + DL574/(Q574/1.37))</f>
        <v>0</v>
      </c>
      <c r="T574">
        <f>(DG574*DJ574)</f>
        <v>0</v>
      </c>
      <c r="U574">
        <f>(DZ574+(T574+2*0.95*5.67E-8*(((DZ574+$B$9)+273)^4-(DZ574+273)^4)-44100*I574)/(1.84*29.3*Q574+8*0.95*5.67E-8*(DZ574+273)^3))</f>
        <v>0</v>
      </c>
      <c r="V574">
        <f>($C$9*EA574+$D$9*EB574+$E$9*U574)</f>
        <v>0</v>
      </c>
      <c r="W574">
        <f>0.61365*exp(17.502*V574/(240.97+V574))</f>
        <v>0</v>
      </c>
      <c r="X574">
        <f>(Y574/Z574*100)</f>
        <v>0</v>
      </c>
      <c r="Y574">
        <f>DS574*(DX574+DY574)/1000</f>
        <v>0</v>
      </c>
      <c r="Z574">
        <f>0.61365*exp(17.502*DZ574/(240.97+DZ574))</f>
        <v>0</v>
      </c>
      <c r="AA574">
        <f>(W574-DS574*(DX574+DY574)/1000)</f>
        <v>0</v>
      </c>
      <c r="AB574">
        <f>(-I574*44100)</f>
        <v>0</v>
      </c>
      <c r="AC574">
        <f>2*29.3*Q574*0.92*(DZ574-V574)</f>
        <v>0</v>
      </c>
      <c r="AD574">
        <f>2*0.95*5.67E-8*(((DZ574+$B$9)+273)^4-(V574+273)^4)</f>
        <v>0</v>
      </c>
      <c r="AE574">
        <f>T574+AD574+AB574+AC574</f>
        <v>0</v>
      </c>
      <c r="AF574">
        <f>DW574*AT574*(DR574-DQ574*(1000-AT574*DT574)/(1000-AT574*DS574))/(100*DK574)</f>
        <v>0</v>
      </c>
      <c r="AG574">
        <f>1000*DW574*AT574*(DS574-DT574)/(100*DK574*(1000-AT574*DS574))</f>
        <v>0</v>
      </c>
      <c r="AH574">
        <f>(AI574 - AJ574 - DX574*1E3/(8.314*(DZ574+273.15)) * AL574/DW574 * AK574) * DW574/(100*DK574) * (1000 - DT574)/1000</f>
        <v>0</v>
      </c>
      <c r="AI574">
        <v>1274.709452643845</v>
      </c>
      <c r="AJ574">
        <v>1194.821333333333</v>
      </c>
      <c r="AK574">
        <v>3.459682071811299</v>
      </c>
      <c r="AL574">
        <v>66.03440278671772</v>
      </c>
      <c r="AM574">
        <f>(AO574 - AN574 + DX574*1E3/(8.314*(DZ574+273.15)) * AQ574/DW574 * AP574) * DW574/(100*DK574) * 1000/(1000 - AO574)</f>
        <v>0</v>
      </c>
      <c r="AN574">
        <v>24.11568542440306</v>
      </c>
      <c r="AO574">
        <v>27.64715878787878</v>
      </c>
      <c r="AP574">
        <v>0.01128524364107403</v>
      </c>
      <c r="AQ574">
        <v>102.5964003411266</v>
      </c>
      <c r="AR574">
        <v>0</v>
      </c>
      <c r="AS574">
        <v>0</v>
      </c>
      <c r="AT574">
        <f>IF(AR574*$H$15&gt;=AV574,1.0,(AV574/(AV574-AR574*$H$15)))</f>
        <v>0</v>
      </c>
      <c r="AU574">
        <f>(AT574-1)*100</f>
        <v>0</v>
      </c>
      <c r="AV574">
        <f>MAX(0,($B$15+$C$15*EE574)/(1+$D$15*EE574)*DX574/(DZ574+273)*$E$15)</f>
        <v>0</v>
      </c>
      <c r="AW574" t="s">
        <v>429</v>
      </c>
      <c r="AX574" t="s">
        <v>429</v>
      </c>
      <c r="AY574">
        <v>0</v>
      </c>
      <c r="AZ574">
        <v>0</v>
      </c>
      <c r="BA574">
        <f>1-AY574/AZ574</f>
        <v>0</v>
      </c>
      <c r="BB574">
        <v>0</v>
      </c>
      <c r="BC574" t="s">
        <v>429</v>
      </c>
      <c r="BD574" t="s">
        <v>429</v>
      </c>
      <c r="BE574">
        <v>0</v>
      </c>
      <c r="BF574">
        <v>0</v>
      </c>
      <c r="BG574">
        <f>1-BE574/BF574</f>
        <v>0</v>
      </c>
      <c r="BH574">
        <v>0.5</v>
      </c>
      <c r="BI574">
        <f>DH574</f>
        <v>0</v>
      </c>
      <c r="BJ574">
        <f>K574</f>
        <v>0</v>
      </c>
      <c r="BK574">
        <f>BG574*BH574*BI574</f>
        <v>0</v>
      </c>
      <c r="BL574">
        <f>(BJ574-BB574)/BI574</f>
        <v>0</v>
      </c>
      <c r="BM574">
        <f>(AZ574-BF574)/BF574</f>
        <v>0</v>
      </c>
      <c r="BN574">
        <f>AY574/(BA574+AY574/BF574)</f>
        <v>0</v>
      </c>
      <c r="BO574" t="s">
        <v>429</v>
      </c>
      <c r="BP574">
        <v>0</v>
      </c>
      <c r="BQ574">
        <f>IF(BP574&lt;&gt;0, BP574, BN574)</f>
        <v>0</v>
      </c>
      <c r="BR574">
        <f>1-BQ574/BF574</f>
        <v>0</v>
      </c>
      <c r="BS574">
        <f>(BF574-BE574)/(BF574-BQ574)</f>
        <v>0</v>
      </c>
      <c r="BT574">
        <f>(AZ574-BF574)/(AZ574-BQ574)</f>
        <v>0</v>
      </c>
      <c r="BU574">
        <f>(BF574-BE574)/(BF574-AY574)</f>
        <v>0</v>
      </c>
      <c r="BV574">
        <f>(AZ574-BF574)/(AZ574-AY574)</f>
        <v>0</v>
      </c>
      <c r="BW574">
        <f>(BS574*BQ574/BE574)</f>
        <v>0</v>
      </c>
      <c r="BX574">
        <f>(1-BW574)</f>
        <v>0</v>
      </c>
      <c r="DG574">
        <f>$B$13*EF574+$C$13*EG574+$F$13*ER574*(1-EU574)</f>
        <v>0</v>
      </c>
      <c r="DH574">
        <f>DG574*DI574</f>
        <v>0</v>
      </c>
      <c r="DI574">
        <f>($B$13*$D$11+$C$13*$D$11+$F$13*((FE574+EW574)/MAX(FE574+EW574+FF574, 0.1)*$I$11+FF574/MAX(FE574+EW574+FF574, 0.1)*$J$11))/($B$13+$C$13+$F$13)</f>
        <v>0</v>
      </c>
      <c r="DJ574">
        <f>($B$13*$K$11+$C$13*$K$11+$F$13*((FE574+EW574)/MAX(FE574+EW574+FF574, 0.1)*$P$11+FF574/MAX(FE574+EW574+FF574, 0.1)*$Q$11))/($B$13+$C$13+$F$13)</f>
        <v>0</v>
      </c>
      <c r="DK574">
        <v>4.8</v>
      </c>
      <c r="DL574">
        <v>0.5</v>
      </c>
      <c r="DM574" t="s">
        <v>430</v>
      </c>
      <c r="DN574">
        <v>2</v>
      </c>
      <c r="DO574" t="b">
        <v>1</v>
      </c>
      <c r="DP574">
        <v>1694451246.5</v>
      </c>
      <c r="DQ574">
        <v>1138.251481481482</v>
      </c>
      <c r="DR574">
        <v>1227.773703703704</v>
      </c>
      <c r="DS574">
        <v>27.56853703703704</v>
      </c>
      <c r="DT574">
        <v>24.03137407407407</v>
      </c>
      <c r="DU574">
        <v>1175.545925925926</v>
      </c>
      <c r="DV574">
        <v>31.46424074074074</v>
      </c>
      <c r="DW574">
        <v>499.9995185185185</v>
      </c>
      <c r="DX574">
        <v>84.35157037037037</v>
      </c>
      <c r="DY574">
        <v>0.1000087814814815</v>
      </c>
      <c r="DZ574">
        <v>31.55355555555556</v>
      </c>
      <c r="EA574">
        <v>32.21174074074074</v>
      </c>
      <c r="EB574">
        <v>999.9000000000001</v>
      </c>
      <c r="EC574">
        <v>0</v>
      </c>
      <c r="ED574">
        <v>0</v>
      </c>
      <c r="EE574">
        <v>10003.83555555556</v>
      </c>
      <c r="EF574">
        <v>0</v>
      </c>
      <c r="EG574">
        <v>1954.854444444444</v>
      </c>
      <c r="EH574">
        <v>-89.52322962962963</v>
      </c>
      <c r="EI574">
        <v>1170.521111111111</v>
      </c>
      <c r="EJ574">
        <v>1258.006666666667</v>
      </c>
      <c r="EK574">
        <v>3.53715037037037</v>
      </c>
      <c r="EL574">
        <v>1227.773703703704</v>
      </c>
      <c r="EM574">
        <v>24.03137407407407</v>
      </c>
      <c r="EN574">
        <v>2.325448888888889</v>
      </c>
      <c r="EO574">
        <v>2.027085185185185</v>
      </c>
      <c r="EP574">
        <v>19.85375555555555</v>
      </c>
      <c r="EQ574">
        <v>17.65741481481481</v>
      </c>
      <c r="ER574">
        <v>1999.994074074074</v>
      </c>
      <c r="ES574">
        <v>0.9800076296296297</v>
      </c>
      <c r="ET574">
        <v>0.01999274814814815</v>
      </c>
      <c r="EU574">
        <v>0</v>
      </c>
      <c r="EV574">
        <v>707.2575925925927</v>
      </c>
      <c r="EW574">
        <v>5.00078</v>
      </c>
      <c r="EX574">
        <v>16474.76296296296</v>
      </c>
      <c r="EY574">
        <v>16379.63333333333</v>
      </c>
      <c r="EZ574">
        <v>50.09214814814813</v>
      </c>
      <c r="FA574">
        <v>51.76607407407408</v>
      </c>
      <c r="FB574">
        <v>50.63422222222222</v>
      </c>
      <c r="FC574">
        <v>50.83529629629628</v>
      </c>
      <c r="FD574">
        <v>50.51381481481481</v>
      </c>
      <c r="FE574">
        <v>1955.106296296296</v>
      </c>
      <c r="FF574">
        <v>39.88777777777778</v>
      </c>
      <c r="FG574">
        <v>0</v>
      </c>
      <c r="FH574">
        <v>1694451254.7</v>
      </c>
      <c r="FI574">
        <v>0</v>
      </c>
      <c r="FJ574">
        <v>707.2178799999998</v>
      </c>
      <c r="FK574">
        <v>-4.651384597130494</v>
      </c>
      <c r="FL574">
        <v>-3.515384570100893</v>
      </c>
      <c r="FM574">
        <v>16474.86</v>
      </c>
      <c r="FN574">
        <v>15</v>
      </c>
      <c r="FO574">
        <v>1694448160</v>
      </c>
      <c r="FP574" t="s">
        <v>1407</v>
      </c>
      <c r="FQ574">
        <v>1694448153.5</v>
      </c>
      <c r="FR574">
        <v>1694448160</v>
      </c>
      <c r="FS574">
        <v>7</v>
      </c>
      <c r="FT574">
        <v>0.018</v>
      </c>
      <c r="FU574">
        <v>0.03</v>
      </c>
      <c r="FV574">
        <v>-26.277</v>
      </c>
      <c r="FW574">
        <v>-3.759</v>
      </c>
      <c r="FX574">
        <v>420</v>
      </c>
      <c r="FY574">
        <v>21</v>
      </c>
      <c r="FZ574">
        <v>0.18</v>
      </c>
      <c r="GA574">
        <v>0.04</v>
      </c>
      <c r="GB574">
        <v>-89.27749024390243</v>
      </c>
      <c r="GC574">
        <v>-3.520613937282478</v>
      </c>
      <c r="GD574">
        <v>0.3936033033304267</v>
      </c>
      <c r="GE574">
        <v>0</v>
      </c>
      <c r="GF574">
        <v>3.568463414634146</v>
      </c>
      <c r="GG574">
        <v>-0.4665311498257796</v>
      </c>
      <c r="GH574">
        <v>0.04619489727969679</v>
      </c>
      <c r="GI574">
        <v>1</v>
      </c>
      <c r="GJ574">
        <v>1</v>
      </c>
      <c r="GK574">
        <v>2</v>
      </c>
      <c r="GL574" t="s">
        <v>438</v>
      </c>
      <c r="GM574">
        <v>3.1057</v>
      </c>
      <c r="GN574">
        <v>2.75804</v>
      </c>
      <c r="GO574">
        <v>0.163929</v>
      </c>
      <c r="GP574">
        <v>0.168275</v>
      </c>
      <c r="GQ574">
        <v>0.118951</v>
      </c>
      <c r="GR574">
        <v>0.0993025</v>
      </c>
      <c r="GS574">
        <v>21016.3</v>
      </c>
      <c r="GT574">
        <v>19685.4</v>
      </c>
      <c r="GU574">
        <v>25724.6</v>
      </c>
      <c r="GV574">
        <v>24046.3</v>
      </c>
      <c r="GW574">
        <v>36458.3</v>
      </c>
      <c r="GX574">
        <v>31757.3</v>
      </c>
      <c r="GY574">
        <v>45022.8</v>
      </c>
      <c r="GZ574">
        <v>38125.2</v>
      </c>
      <c r="HA574">
        <v>1.73312</v>
      </c>
      <c r="HB574">
        <v>1.60548</v>
      </c>
      <c r="HC574">
        <v>-0.0517815</v>
      </c>
      <c r="HD574">
        <v>0</v>
      </c>
      <c r="HE574">
        <v>33.0799</v>
      </c>
      <c r="HF574">
        <v>999.9</v>
      </c>
      <c r="HG574">
        <v>49.2</v>
      </c>
      <c r="HH574">
        <v>32.6</v>
      </c>
      <c r="HI574">
        <v>28.8099</v>
      </c>
      <c r="HJ574">
        <v>61.4554</v>
      </c>
      <c r="HK574">
        <v>23.2973</v>
      </c>
      <c r="HL574">
        <v>1</v>
      </c>
      <c r="HM574">
        <v>1.51744</v>
      </c>
      <c r="HN574">
        <v>9.28105</v>
      </c>
      <c r="HO574">
        <v>20.0648</v>
      </c>
      <c r="HP574">
        <v>5.20336</v>
      </c>
      <c r="HQ574">
        <v>11.992</v>
      </c>
      <c r="HR574">
        <v>4.95945</v>
      </c>
      <c r="HS574">
        <v>3.274</v>
      </c>
      <c r="HT574">
        <v>9999</v>
      </c>
      <c r="HU574">
        <v>9999</v>
      </c>
      <c r="HV574">
        <v>9999</v>
      </c>
      <c r="HW574">
        <v>165.2</v>
      </c>
      <c r="HX574">
        <v>1.86373</v>
      </c>
      <c r="HY574">
        <v>1.85982</v>
      </c>
      <c r="HZ574">
        <v>1.85806</v>
      </c>
      <c r="IA574">
        <v>1.85947</v>
      </c>
      <c r="IB574">
        <v>1.85959</v>
      </c>
      <c r="IC574">
        <v>1.85806</v>
      </c>
      <c r="ID574">
        <v>1.85715</v>
      </c>
      <c r="IE574">
        <v>1.85211</v>
      </c>
      <c r="IF574">
        <v>0</v>
      </c>
      <c r="IG574">
        <v>0</v>
      </c>
      <c r="IH574">
        <v>0</v>
      </c>
      <c r="II574">
        <v>0</v>
      </c>
      <c r="IJ574" t="s">
        <v>433</v>
      </c>
      <c r="IK574" t="s">
        <v>434</v>
      </c>
      <c r="IL574" t="s">
        <v>435</v>
      </c>
      <c r="IM574" t="s">
        <v>435</v>
      </c>
      <c r="IN574" t="s">
        <v>435</v>
      </c>
      <c r="IO574" t="s">
        <v>435</v>
      </c>
      <c r="IP574">
        <v>0</v>
      </c>
      <c r="IQ574">
        <v>100</v>
      </c>
      <c r="IR574">
        <v>100</v>
      </c>
      <c r="IS574">
        <v>-37.61</v>
      </c>
      <c r="IT574">
        <v>-3.8957</v>
      </c>
      <c r="IU574">
        <v>-16.5905</v>
      </c>
      <c r="IV574">
        <v>-0.025043</v>
      </c>
      <c r="IW574">
        <v>8.203140000000001E-06</v>
      </c>
      <c r="IX574">
        <v>-1.60171E-09</v>
      </c>
      <c r="IY574">
        <v>-3.895706883713562</v>
      </c>
      <c r="IZ574">
        <v>0</v>
      </c>
      <c r="JA574">
        <v>0</v>
      </c>
      <c r="JB574">
        <v>0</v>
      </c>
      <c r="JC574">
        <v>4</v>
      </c>
      <c r="JD574">
        <v>1967</v>
      </c>
      <c r="JE574">
        <v>1</v>
      </c>
      <c r="JF574">
        <v>28</v>
      </c>
      <c r="JG574">
        <v>51.7</v>
      </c>
      <c r="JH574">
        <v>51.6</v>
      </c>
      <c r="JI574">
        <v>2.86011</v>
      </c>
      <c r="JJ574">
        <v>2.62695</v>
      </c>
      <c r="JK574">
        <v>1.49658</v>
      </c>
      <c r="JL574">
        <v>2.3999</v>
      </c>
      <c r="JM574">
        <v>1.54907</v>
      </c>
      <c r="JN574">
        <v>2.40967</v>
      </c>
      <c r="JO574">
        <v>35.3827</v>
      </c>
      <c r="JP574">
        <v>13.6942</v>
      </c>
      <c r="JQ574">
        <v>18</v>
      </c>
      <c r="JR574">
        <v>498.908</v>
      </c>
      <c r="JS574">
        <v>425.102</v>
      </c>
      <c r="JT574">
        <v>25.6612</v>
      </c>
      <c r="JU574">
        <v>44.3229</v>
      </c>
      <c r="JV574">
        <v>30.0002</v>
      </c>
      <c r="JW574">
        <v>43.9532</v>
      </c>
      <c r="JX574">
        <v>43.7747</v>
      </c>
      <c r="JY574">
        <v>57.4147</v>
      </c>
      <c r="JZ574">
        <v>0</v>
      </c>
      <c r="KA574">
        <v>58.4261</v>
      </c>
      <c r="KB574">
        <v>20.3853</v>
      </c>
      <c r="KC574">
        <v>1270.94</v>
      </c>
      <c r="KD574">
        <v>26.4801</v>
      </c>
      <c r="KE574">
        <v>98.35760000000001</v>
      </c>
      <c r="KF574">
        <v>91.8677</v>
      </c>
    </row>
    <row r="575" spans="1:292">
      <c r="A575">
        <v>557</v>
      </c>
      <c r="B575">
        <v>1694451258.5</v>
      </c>
      <c r="C575">
        <v>17178</v>
      </c>
      <c r="D575" t="s">
        <v>1558</v>
      </c>
      <c r="E575" t="s">
        <v>1559</v>
      </c>
      <c r="F575">
        <v>5</v>
      </c>
      <c r="G575" t="s">
        <v>1406</v>
      </c>
      <c r="H575">
        <v>1694451250.944444</v>
      </c>
      <c r="I575">
        <f>(J575)/1000</f>
        <v>0</v>
      </c>
      <c r="J575">
        <f>IF(DO575, AM575, AG575)</f>
        <v>0</v>
      </c>
      <c r="K575">
        <f>IF(DO575, AH575, AF575)</f>
        <v>0</v>
      </c>
      <c r="L575">
        <f>DQ575 - IF(AT575&gt;1, K575*DK575*100.0/(AV575*EE575), 0)</f>
        <v>0</v>
      </c>
      <c r="M575">
        <f>((S575-I575/2)*L575-K575)/(S575+I575/2)</f>
        <v>0</v>
      </c>
      <c r="N575">
        <f>M575*(DX575+DY575)/1000.0</f>
        <v>0</v>
      </c>
      <c r="O575">
        <f>(DQ575 - IF(AT575&gt;1, K575*DK575*100.0/(AV575*EE575), 0))*(DX575+DY575)/1000.0</f>
        <v>0</v>
      </c>
      <c r="P575">
        <f>2.0/((1/R575-1/Q575)+SIGN(R575)*SQRT((1/R575-1/Q575)*(1/R575-1/Q575) + 4*DL575/((DL575+1)*(DL575+1))*(2*1/R575*1/Q575-1/Q575*1/Q575)))</f>
        <v>0</v>
      </c>
      <c r="Q575">
        <f>IF(LEFT(DM575,1)&lt;&gt;"0",IF(LEFT(DM575,1)="1",3.0,DN575),$D$5+$E$5*(EE575*DX575/($K$5*1000))+$F$5*(EE575*DX575/($K$5*1000))*MAX(MIN(DK575,$J$5),$I$5)*MAX(MIN(DK575,$J$5),$I$5)+$G$5*MAX(MIN(DK575,$J$5),$I$5)*(EE575*DX575/($K$5*1000))+$H$5*(EE575*DX575/($K$5*1000))*(EE575*DX575/($K$5*1000)))</f>
        <v>0</v>
      </c>
      <c r="R575">
        <f>I575*(1000-(1000*0.61365*exp(17.502*V575/(240.97+V575))/(DX575+DY575)+DS575)/2)/(1000*0.61365*exp(17.502*V575/(240.97+V575))/(DX575+DY575)-DS575)</f>
        <v>0</v>
      </c>
      <c r="S575">
        <f>1/((DL575+1)/(P575/1.6)+1/(Q575/1.37)) + DL575/((DL575+1)/(P575/1.6) + DL575/(Q575/1.37))</f>
        <v>0</v>
      </c>
      <c r="T575">
        <f>(DG575*DJ575)</f>
        <v>0</v>
      </c>
      <c r="U575">
        <f>(DZ575+(T575+2*0.95*5.67E-8*(((DZ575+$B$9)+273)^4-(DZ575+273)^4)-44100*I575)/(1.84*29.3*Q575+8*0.95*5.67E-8*(DZ575+273)^3))</f>
        <v>0</v>
      </c>
      <c r="V575">
        <f>($C$9*EA575+$D$9*EB575+$E$9*U575)</f>
        <v>0</v>
      </c>
      <c r="W575">
        <f>0.61365*exp(17.502*V575/(240.97+V575))</f>
        <v>0</v>
      </c>
      <c r="X575">
        <f>(Y575/Z575*100)</f>
        <v>0</v>
      </c>
      <c r="Y575">
        <f>DS575*(DX575+DY575)/1000</f>
        <v>0</v>
      </c>
      <c r="Z575">
        <f>0.61365*exp(17.502*DZ575/(240.97+DZ575))</f>
        <v>0</v>
      </c>
      <c r="AA575">
        <f>(W575-DS575*(DX575+DY575)/1000)</f>
        <v>0</v>
      </c>
      <c r="AB575">
        <f>(-I575*44100)</f>
        <v>0</v>
      </c>
      <c r="AC575">
        <f>2*29.3*Q575*0.92*(DZ575-V575)</f>
        <v>0</v>
      </c>
      <c r="AD575">
        <f>2*0.95*5.67E-8*(((DZ575+$B$9)+273)^4-(V575+273)^4)</f>
        <v>0</v>
      </c>
      <c r="AE575">
        <f>T575+AD575+AB575+AC575</f>
        <v>0</v>
      </c>
      <c r="AF575">
        <f>DW575*AT575*(DR575-DQ575*(1000-AT575*DT575)/(1000-AT575*DS575))/(100*DK575)</f>
        <v>0</v>
      </c>
      <c r="AG575">
        <f>1000*DW575*AT575*(DS575-DT575)/(100*DK575*(1000-AT575*DS575))</f>
        <v>0</v>
      </c>
      <c r="AH575">
        <f>(AI575 - AJ575 - DX575*1E3/(8.314*(DZ575+273.15)) * AL575/DW575 * AK575) * DW575/(100*DK575) * (1000 - DT575)/1000</f>
        <v>0</v>
      </c>
      <c r="AI575">
        <v>1290.224357723449</v>
      </c>
      <c r="AJ575">
        <v>1210.211515151515</v>
      </c>
      <c r="AK575">
        <v>3.420897972933751</v>
      </c>
      <c r="AL575">
        <v>66.03440278671772</v>
      </c>
      <c r="AM575">
        <f>(AO575 - AN575 + DX575*1E3/(8.314*(DZ575+273.15)) * AQ575/DW575 * AP575) * DW575/(100*DK575) * 1000/(1000 - AO575)</f>
        <v>0</v>
      </c>
      <c r="AN575">
        <v>24.195797503847</v>
      </c>
      <c r="AO575">
        <v>27.68883757575756</v>
      </c>
      <c r="AP575">
        <v>0.008380070749213792</v>
      </c>
      <c r="AQ575">
        <v>102.5964003411266</v>
      </c>
      <c r="AR575">
        <v>0</v>
      </c>
      <c r="AS575">
        <v>0</v>
      </c>
      <c r="AT575">
        <f>IF(AR575*$H$15&gt;=AV575,1.0,(AV575/(AV575-AR575*$H$15)))</f>
        <v>0</v>
      </c>
      <c r="AU575">
        <f>(AT575-1)*100</f>
        <v>0</v>
      </c>
      <c r="AV575">
        <f>MAX(0,($B$15+$C$15*EE575)/(1+$D$15*EE575)*DX575/(DZ575+273)*$E$15)</f>
        <v>0</v>
      </c>
      <c r="AW575" t="s">
        <v>429</v>
      </c>
      <c r="AX575" t="s">
        <v>429</v>
      </c>
      <c r="AY575">
        <v>0</v>
      </c>
      <c r="AZ575">
        <v>0</v>
      </c>
      <c r="BA575">
        <f>1-AY575/AZ575</f>
        <v>0</v>
      </c>
      <c r="BB575">
        <v>0</v>
      </c>
      <c r="BC575" t="s">
        <v>429</v>
      </c>
      <c r="BD575" t="s">
        <v>429</v>
      </c>
      <c r="BE575">
        <v>0</v>
      </c>
      <c r="BF575">
        <v>0</v>
      </c>
      <c r="BG575">
        <f>1-BE575/BF575</f>
        <v>0</v>
      </c>
      <c r="BH575">
        <v>0.5</v>
      </c>
      <c r="BI575">
        <f>DH575</f>
        <v>0</v>
      </c>
      <c r="BJ575">
        <f>K575</f>
        <v>0</v>
      </c>
      <c r="BK575">
        <f>BG575*BH575*BI575</f>
        <v>0</v>
      </c>
      <c r="BL575">
        <f>(BJ575-BB575)/BI575</f>
        <v>0</v>
      </c>
      <c r="BM575">
        <f>(AZ575-BF575)/BF575</f>
        <v>0</v>
      </c>
      <c r="BN575">
        <f>AY575/(BA575+AY575/BF575)</f>
        <v>0</v>
      </c>
      <c r="BO575" t="s">
        <v>429</v>
      </c>
      <c r="BP575">
        <v>0</v>
      </c>
      <c r="BQ575">
        <f>IF(BP575&lt;&gt;0, BP575, BN575)</f>
        <v>0</v>
      </c>
      <c r="BR575">
        <f>1-BQ575/BF575</f>
        <v>0</v>
      </c>
      <c r="BS575">
        <f>(BF575-BE575)/(BF575-BQ575)</f>
        <v>0</v>
      </c>
      <c r="BT575">
        <f>(AZ575-BF575)/(AZ575-BQ575)</f>
        <v>0</v>
      </c>
      <c r="BU575">
        <f>(BF575-BE575)/(BF575-AY575)</f>
        <v>0</v>
      </c>
      <c r="BV575">
        <f>(AZ575-BF575)/(AZ575-AY575)</f>
        <v>0</v>
      </c>
      <c r="BW575">
        <f>(BS575*BQ575/BE575)</f>
        <v>0</v>
      </c>
      <c r="BX575">
        <f>(1-BW575)</f>
        <v>0</v>
      </c>
      <c r="DG575">
        <f>$B$13*EF575+$C$13*EG575+$F$13*ER575*(1-EU575)</f>
        <v>0</v>
      </c>
      <c r="DH575">
        <f>DG575*DI575</f>
        <v>0</v>
      </c>
      <c r="DI575">
        <f>($B$13*$D$11+$C$13*$D$11+$F$13*((FE575+EW575)/MAX(FE575+EW575+FF575, 0.1)*$I$11+FF575/MAX(FE575+EW575+FF575, 0.1)*$J$11))/($B$13+$C$13+$F$13)</f>
        <v>0</v>
      </c>
      <c r="DJ575">
        <f>($B$13*$K$11+$C$13*$K$11+$F$13*((FE575+EW575)/MAX(FE575+EW575+FF575, 0.1)*$P$11+FF575/MAX(FE575+EW575+FF575, 0.1)*$Q$11))/($B$13+$C$13+$F$13)</f>
        <v>0</v>
      </c>
      <c r="DK575">
        <v>4.8</v>
      </c>
      <c r="DL575">
        <v>0.5</v>
      </c>
      <c r="DM575" t="s">
        <v>430</v>
      </c>
      <c r="DN575">
        <v>2</v>
      </c>
      <c r="DO575" t="b">
        <v>1</v>
      </c>
      <c r="DP575">
        <v>1694451250.944444</v>
      </c>
      <c r="DQ575">
        <v>1153.165555555556</v>
      </c>
      <c r="DR575">
        <v>1242.846666666667</v>
      </c>
      <c r="DS575">
        <v>27.61787777777778</v>
      </c>
      <c r="DT575">
        <v>24.1131</v>
      </c>
      <c r="DU575">
        <v>1190.647037037037</v>
      </c>
      <c r="DV575">
        <v>31.51358518518519</v>
      </c>
      <c r="DW575">
        <v>500.0113333333333</v>
      </c>
      <c r="DX575">
        <v>84.35117037037037</v>
      </c>
      <c r="DY575">
        <v>0.1000700037037037</v>
      </c>
      <c r="DZ575">
        <v>31.55977037037037</v>
      </c>
      <c r="EA575">
        <v>32.22642222222222</v>
      </c>
      <c r="EB575">
        <v>999.9000000000001</v>
      </c>
      <c r="EC575">
        <v>0</v>
      </c>
      <c r="ED575">
        <v>0</v>
      </c>
      <c r="EE575">
        <v>9994.510740740739</v>
      </c>
      <c r="EF575">
        <v>0</v>
      </c>
      <c r="EG575">
        <v>1957.826666666667</v>
      </c>
      <c r="EH575">
        <v>-89.68075555555555</v>
      </c>
      <c r="EI575">
        <v>1185.918148148148</v>
      </c>
      <c r="EJ575">
        <v>1273.556666666667</v>
      </c>
      <c r="EK575">
        <v>3.504772592592593</v>
      </c>
      <c r="EL575">
        <v>1242.846666666667</v>
      </c>
      <c r="EM575">
        <v>24.1131</v>
      </c>
      <c r="EN575">
        <v>2.32960037037037</v>
      </c>
      <c r="EO575">
        <v>2.033968518518519</v>
      </c>
      <c r="EP575">
        <v>19.88253703703704</v>
      </c>
      <c r="EQ575">
        <v>17.71120740740741</v>
      </c>
      <c r="ER575">
        <v>2000.007407407407</v>
      </c>
      <c r="ES575">
        <v>0.9800079629629631</v>
      </c>
      <c r="ET575">
        <v>0.01999240370370371</v>
      </c>
      <c r="EU575">
        <v>0</v>
      </c>
      <c r="EV575">
        <v>707.0060370370369</v>
      </c>
      <c r="EW575">
        <v>5.00078</v>
      </c>
      <c r="EX575">
        <v>16474.71481481482</v>
      </c>
      <c r="EY575">
        <v>16379.74444444444</v>
      </c>
      <c r="EZ575">
        <v>50.10377777777776</v>
      </c>
      <c r="FA575">
        <v>51.78444444444444</v>
      </c>
      <c r="FB575">
        <v>50.63422222222221</v>
      </c>
      <c r="FC575">
        <v>50.84918518518517</v>
      </c>
      <c r="FD575">
        <v>50.52759259259259</v>
      </c>
      <c r="FE575">
        <v>1955.122222222222</v>
      </c>
      <c r="FF575">
        <v>39.88518518518519</v>
      </c>
      <c r="FG575">
        <v>0</v>
      </c>
      <c r="FH575">
        <v>1694451258.9</v>
      </c>
      <c r="FI575">
        <v>0</v>
      </c>
      <c r="FJ575">
        <v>707.0091923076924</v>
      </c>
      <c r="FK575">
        <v>-2.935555540341246</v>
      </c>
      <c r="FL575">
        <v>-0.9470085183015196</v>
      </c>
      <c r="FM575">
        <v>16474.81153846154</v>
      </c>
      <c r="FN575">
        <v>15</v>
      </c>
      <c r="FO575">
        <v>1694448160</v>
      </c>
      <c r="FP575" t="s">
        <v>1407</v>
      </c>
      <c r="FQ575">
        <v>1694448153.5</v>
      </c>
      <c r="FR575">
        <v>1694448160</v>
      </c>
      <c r="FS575">
        <v>7</v>
      </c>
      <c r="FT575">
        <v>0.018</v>
      </c>
      <c r="FU575">
        <v>0.03</v>
      </c>
      <c r="FV575">
        <v>-26.277</v>
      </c>
      <c r="FW575">
        <v>-3.759</v>
      </c>
      <c r="FX575">
        <v>420</v>
      </c>
      <c r="FY575">
        <v>21</v>
      </c>
      <c r="FZ575">
        <v>0.18</v>
      </c>
      <c r="GA575">
        <v>0.04</v>
      </c>
      <c r="GB575">
        <v>-89.54195250000001</v>
      </c>
      <c r="GC575">
        <v>-2.157472795497104</v>
      </c>
      <c r="GD575">
        <v>0.2816409078840469</v>
      </c>
      <c r="GE575">
        <v>0</v>
      </c>
      <c r="GF575">
        <v>3.52463325</v>
      </c>
      <c r="GG575">
        <v>-0.4312258536585392</v>
      </c>
      <c r="GH575">
        <v>0.04162077037895261</v>
      </c>
      <c r="GI575">
        <v>1</v>
      </c>
      <c r="GJ575">
        <v>1</v>
      </c>
      <c r="GK575">
        <v>2</v>
      </c>
      <c r="GL575" t="s">
        <v>438</v>
      </c>
      <c r="GM575">
        <v>3.10582</v>
      </c>
      <c r="GN575">
        <v>2.75812</v>
      </c>
      <c r="GO575">
        <v>0.165213</v>
      </c>
      <c r="GP575">
        <v>0.169547</v>
      </c>
      <c r="GQ575">
        <v>0.119061</v>
      </c>
      <c r="GR575">
        <v>0.0995123</v>
      </c>
      <c r="GS575">
        <v>20984</v>
      </c>
      <c r="GT575">
        <v>19655.1</v>
      </c>
      <c r="GU575">
        <v>25724.6</v>
      </c>
      <c r="GV575">
        <v>24046.3</v>
      </c>
      <c r="GW575">
        <v>36454.2</v>
      </c>
      <c r="GX575">
        <v>31749.6</v>
      </c>
      <c r="GY575">
        <v>45023.1</v>
      </c>
      <c r="GZ575">
        <v>38124.6</v>
      </c>
      <c r="HA575">
        <v>1.7335</v>
      </c>
      <c r="HB575">
        <v>1.60537</v>
      </c>
      <c r="HC575">
        <v>-0.0521243</v>
      </c>
      <c r="HD575">
        <v>0</v>
      </c>
      <c r="HE575">
        <v>33.0904</v>
      </c>
      <c r="HF575">
        <v>999.9</v>
      </c>
      <c r="HG575">
        <v>49.3</v>
      </c>
      <c r="HH575">
        <v>32.6</v>
      </c>
      <c r="HI575">
        <v>28.8724</v>
      </c>
      <c r="HJ575">
        <v>61.2954</v>
      </c>
      <c r="HK575">
        <v>23.4135</v>
      </c>
      <c r="HL575">
        <v>1</v>
      </c>
      <c r="HM575">
        <v>1.51793</v>
      </c>
      <c r="HN575">
        <v>9.28105</v>
      </c>
      <c r="HO575">
        <v>20.0652</v>
      </c>
      <c r="HP575">
        <v>5.20666</v>
      </c>
      <c r="HQ575">
        <v>11.992</v>
      </c>
      <c r="HR575">
        <v>4.96</v>
      </c>
      <c r="HS575">
        <v>3.27445</v>
      </c>
      <c r="HT575">
        <v>9999</v>
      </c>
      <c r="HU575">
        <v>9999</v>
      </c>
      <c r="HV575">
        <v>9999</v>
      </c>
      <c r="HW575">
        <v>165.2</v>
      </c>
      <c r="HX575">
        <v>1.86379</v>
      </c>
      <c r="HY575">
        <v>1.85982</v>
      </c>
      <c r="HZ575">
        <v>1.85807</v>
      </c>
      <c r="IA575">
        <v>1.85948</v>
      </c>
      <c r="IB575">
        <v>1.85959</v>
      </c>
      <c r="IC575">
        <v>1.85806</v>
      </c>
      <c r="ID575">
        <v>1.85715</v>
      </c>
      <c r="IE575">
        <v>1.85211</v>
      </c>
      <c r="IF575">
        <v>0</v>
      </c>
      <c r="IG575">
        <v>0</v>
      </c>
      <c r="IH575">
        <v>0</v>
      </c>
      <c r="II575">
        <v>0</v>
      </c>
      <c r="IJ575" t="s">
        <v>433</v>
      </c>
      <c r="IK575" t="s">
        <v>434</v>
      </c>
      <c r="IL575" t="s">
        <v>435</v>
      </c>
      <c r="IM575" t="s">
        <v>435</v>
      </c>
      <c r="IN575" t="s">
        <v>435</v>
      </c>
      <c r="IO575" t="s">
        <v>435</v>
      </c>
      <c r="IP575">
        <v>0</v>
      </c>
      <c r="IQ575">
        <v>100</v>
      </c>
      <c r="IR575">
        <v>100</v>
      </c>
      <c r="IS575">
        <v>-37.79</v>
      </c>
      <c r="IT575">
        <v>-3.8957</v>
      </c>
      <c r="IU575">
        <v>-16.5905</v>
      </c>
      <c r="IV575">
        <v>-0.025043</v>
      </c>
      <c r="IW575">
        <v>8.203140000000001E-06</v>
      </c>
      <c r="IX575">
        <v>-1.60171E-09</v>
      </c>
      <c r="IY575">
        <v>-3.895706883713562</v>
      </c>
      <c r="IZ575">
        <v>0</v>
      </c>
      <c r="JA575">
        <v>0</v>
      </c>
      <c r="JB575">
        <v>0</v>
      </c>
      <c r="JC575">
        <v>4</v>
      </c>
      <c r="JD575">
        <v>1967</v>
      </c>
      <c r="JE575">
        <v>1</v>
      </c>
      <c r="JF575">
        <v>28</v>
      </c>
      <c r="JG575">
        <v>51.8</v>
      </c>
      <c r="JH575">
        <v>51.6</v>
      </c>
      <c r="JI575">
        <v>2.88452</v>
      </c>
      <c r="JJ575">
        <v>2.62085</v>
      </c>
      <c r="JK575">
        <v>1.49658</v>
      </c>
      <c r="JL575">
        <v>2.39868</v>
      </c>
      <c r="JM575">
        <v>1.54907</v>
      </c>
      <c r="JN575">
        <v>2.45361</v>
      </c>
      <c r="JO575">
        <v>35.3827</v>
      </c>
      <c r="JP575">
        <v>13.7468</v>
      </c>
      <c r="JQ575">
        <v>18</v>
      </c>
      <c r="JR575">
        <v>499.175</v>
      </c>
      <c r="JS575">
        <v>425.049</v>
      </c>
      <c r="JT575">
        <v>25.6573</v>
      </c>
      <c r="JU575">
        <v>44.3241</v>
      </c>
      <c r="JV575">
        <v>30.0002</v>
      </c>
      <c r="JW575">
        <v>43.9568</v>
      </c>
      <c r="JX575">
        <v>43.7768</v>
      </c>
      <c r="JY575">
        <v>57.9874</v>
      </c>
      <c r="JZ575">
        <v>0</v>
      </c>
      <c r="KA575">
        <v>58.8072</v>
      </c>
      <c r="KB575">
        <v>20.4123</v>
      </c>
      <c r="KC575">
        <v>1290.97</v>
      </c>
      <c r="KD575">
        <v>26.4246</v>
      </c>
      <c r="KE575">
        <v>98.3579</v>
      </c>
      <c r="KF575">
        <v>91.86669999999999</v>
      </c>
    </row>
    <row r="576" spans="1:292">
      <c r="A576">
        <v>558</v>
      </c>
      <c r="B576">
        <v>1694451264</v>
      </c>
      <c r="C576">
        <v>17183.5</v>
      </c>
      <c r="D576" t="s">
        <v>1560</v>
      </c>
      <c r="E576" t="s">
        <v>1561</v>
      </c>
      <c r="F576">
        <v>5</v>
      </c>
      <c r="G576" t="s">
        <v>1406</v>
      </c>
      <c r="H576">
        <v>1694451256.232143</v>
      </c>
      <c r="I576">
        <f>(J576)/1000</f>
        <v>0</v>
      </c>
      <c r="J576">
        <f>IF(DO576, AM576, AG576)</f>
        <v>0</v>
      </c>
      <c r="K576">
        <f>IF(DO576, AH576, AF576)</f>
        <v>0</v>
      </c>
      <c r="L576">
        <f>DQ576 - IF(AT576&gt;1, K576*DK576*100.0/(AV576*EE576), 0)</f>
        <v>0</v>
      </c>
      <c r="M576">
        <f>((S576-I576/2)*L576-K576)/(S576+I576/2)</f>
        <v>0</v>
      </c>
      <c r="N576">
        <f>M576*(DX576+DY576)/1000.0</f>
        <v>0</v>
      </c>
      <c r="O576">
        <f>(DQ576 - IF(AT576&gt;1, K576*DK576*100.0/(AV576*EE576), 0))*(DX576+DY576)/1000.0</f>
        <v>0</v>
      </c>
      <c r="P576">
        <f>2.0/((1/R576-1/Q576)+SIGN(R576)*SQRT((1/R576-1/Q576)*(1/R576-1/Q576) + 4*DL576/((DL576+1)*(DL576+1))*(2*1/R576*1/Q576-1/Q576*1/Q576)))</f>
        <v>0</v>
      </c>
      <c r="Q576">
        <f>IF(LEFT(DM576,1)&lt;&gt;"0",IF(LEFT(DM576,1)="1",3.0,DN576),$D$5+$E$5*(EE576*DX576/($K$5*1000))+$F$5*(EE576*DX576/($K$5*1000))*MAX(MIN(DK576,$J$5),$I$5)*MAX(MIN(DK576,$J$5),$I$5)+$G$5*MAX(MIN(DK576,$J$5),$I$5)*(EE576*DX576/($K$5*1000))+$H$5*(EE576*DX576/($K$5*1000))*(EE576*DX576/($K$5*1000)))</f>
        <v>0</v>
      </c>
      <c r="R576">
        <f>I576*(1000-(1000*0.61365*exp(17.502*V576/(240.97+V576))/(DX576+DY576)+DS576)/2)/(1000*0.61365*exp(17.502*V576/(240.97+V576))/(DX576+DY576)-DS576)</f>
        <v>0</v>
      </c>
      <c r="S576">
        <f>1/((DL576+1)/(P576/1.6)+1/(Q576/1.37)) + DL576/((DL576+1)/(P576/1.6) + DL576/(Q576/1.37))</f>
        <v>0</v>
      </c>
      <c r="T576">
        <f>(DG576*DJ576)</f>
        <v>0</v>
      </c>
      <c r="U576">
        <f>(DZ576+(T576+2*0.95*5.67E-8*(((DZ576+$B$9)+273)^4-(DZ576+273)^4)-44100*I576)/(1.84*29.3*Q576+8*0.95*5.67E-8*(DZ576+273)^3))</f>
        <v>0</v>
      </c>
      <c r="V576">
        <f>($C$9*EA576+$D$9*EB576+$E$9*U576)</f>
        <v>0</v>
      </c>
      <c r="W576">
        <f>0.61365*exp(17.502*V576/(240.97+V576))</f>
        <v>0</v>
      </c>
      <c r="X576">
        <f>(Y576/Z576*100)</f>
        <v>0</v>
      </c>
      <c r="Y576">
        <f>DS576*(DX576+DY576)/1000</f>
        <v>0</v>
      </c>
      <c r="Z576">
        <f>0.61365*exp(17.502*DZ576/(240.97+DZ576))</f>
        <v>0</v>
      </c>
      <c r="AA576">
        <f>(W576-DS576*(DX576+DY576)/1000)</f>
        <v>0</v>
      </c>
      <c r="AB576">
        <f>(-I576*44100)</f>
        <v>0</v>
      </c>
      <c r="AC576">
        <f>2*29.3*Q576*0.92*(DZ576-V576)</f>
        <v>0</v>
      </c>
      <c r="AD576">
        <f>2*0.95*5.67E-8*(((DZ576+$B$9)+273)^4-(V576+273)^4)</f>
        <v>0</v>
      </c>
      <c r="AE576">
        <f>T576+AD576+AB576+AC576</f>
        <v>0</v>
      </c>
      <c r="AF576">
        <f>DW576*AT576*(DR576-DQ576*(1000-AT576*DT576)/(1000-AT576*DS576))/(100*DK576)</f>
        <v>0</v>
      </c>
      <c r="AG576">
        <f>1000*DW576*AT576*(DS576-DT576)/(100*DK576*(1000-AT576*DS576))</f>
        <v>0</v>
      </c>
      <c r="AH576">
        <f>(AI576 - AJ576 - DX576*1E3/(8.314*(DZ576+273.15)) * AL576/DW576 * AK576) * DW576/(100*DK576) * (1000 - DT576)/1000</f>
        <v>0</v>
      </c>
      <c r="AI576">
        <v>1309.513133748306</v>
      </c>
      <c r="AJ576">
        <v>1228.99103030303</v>
      </c>
      <c r="AK576">
        <v>3.40617549463534</v>
      </c>
      <c r="AL576">
        <v>66.03440278671772</v>
      </c>
      <c r="AM576">
        <f>(AO576 - AN576 + DX576*1E3/(8.314*(DZ576+273.15)) * AQ576/DW576 * AP576) * DW576/(100*DK576) * 1000/(1000 - AO576)</f>
        <v>0</v>
      </c>
      <c r="AN576">
        <v>24.2855538911206</v>
      </c>
      <c r="AO576">
        <v>27.73982787878788</v>
      </c>
      <c r="AP576">
        <v>0.008284561874987257</v>
      </c>
      <c r="AQ576">
        <v>102.5964003411266</v>
      </c>
      <c r="AR576">
        <v>0</v>
      </c>
      <c r="AS576">
        <v>0</v>
      </c>
      <c r="AT576">
        <f>IF(AR576*$H$15&gt;=AV576,1.0,(AV576/(AV576-AR576*$H$15)))</f>
        <v>0</v>
      </c>
      <c r="AU576">
        <f>(AT576-1)*100</f>
        <v>0</v>
      </c>
      <c r="AV576">
        <f>MAX(0,($B$15+$C$15*EE576)/(1+$D$15*EE576)*DX576/(DZ576+273)*$E$15)</f>
        <v>0</v>
      </c>
      <c r="AW576" t="s">
        <v>429</v>
      </c>
      <c r="AX576" t="s">
        <v>429</v>
      </c>
      <c r="AY576">
        <v>0</v>
      </c>
      <c r="AZ576">
        <v>0</v>
      </c>
      <c r="BA576">
        <f>1-AY576/AZ576</f>
        <v>0</v>
      </c>
      <c r="BB576">
        <v>0</v>
      </c>
      <c r="BC576" t="s">
        <v>429</v>
      </c>
      <c r="BD576" t="s">
        <v>429</v>
      </c>
      <c r="BE576">
        <v>0</v>
      </c>
      <c r="BF576">
        <v>0</v>
      </c>
      <c r="BG576">
        <f>1-BE576/BF576</f>
        <v>0</v>
      </c>
      <c r="BH576">
        <v>0.5</v>
      </c>
      <c r="BI576">
        <f>DH576</f>
        <v>0</v>
      </c>
      <c r="BJ576">
        <f>K576</f>
        <v>0</v>
      </c>
      <c r="BK576">
        <f>BG576*BH576*BI576</f>
        <v>0</v>
      </c>
      <c r="BL576">
        <f>(BJ576-BB576)/BI576</f>
        <v>0</v>
      </c>
      <c r="BM576">
        <f>(AZ576-BF576)/BF576</f>
        <v>0</v>
      </c>
      <c r="BN576">
        <f>AY576/(BA576+AY576/BF576)</f>
        <v>0</v>
      </c>
      <c r="BO576" t="s">
        <v>429</v>
      </c>
      <c r="BP576">
        <v>0</v>
      </c>
      <c r="BQ576">
        <f>IF(BP576&lt;&gt;0, BP576, BN576)</f>
        <v>0</v>
      </c>
      <c r="BR576">
        <f>1-BQ576/BF576</f>
        <v>0</v>
      </c>
      <c r="BS576">
        <f>(BF576-BE576)/(BF576-BQ576)</f>
        <v>0</v>
      </c>
      <c r="BT576">
        <f>(AZ576-BF576)/(AZ576-BQ576)</f>
        <v>0</v>
      </c>
      <c r="BU576">
        <f>(BF576-BE576)/(BF576-AY576)</f>
        <v>0</v>
      </c>
      <c r="BV576">
        <f>(AZ576-BF576)/(AZ576-AY576)</f>
        <v>0</v>
      </c>
      <c r="BW576">
        <f>(BS576*BQ576/BE576)</f>
        <v>0</v>
      </c>
      <c r="BX576">
        <f>(1-BW576)</f>
        <v>0</v>
      </c>
      <c r="DG576">
        <f>$B$13*EF576+$C$13*EG576+$F$13*ER576*(1-EU576)</f>
        <v>0</v>
      </c>
      <c r="DH576">
        <f>DG576*DI576</f>
        <v>0</v>
      </c>
      <c r="DI576">
        <f>($B$13*$D$11+$C$13*$D$11+$F$13*((FE576+EW576)/MAX(FE576+EW576+FF576, 0.1)*$I$11+FF576/MAX(FE576+EW576+FF576, 0.1)*$J$11))/($B$13+$C$13+$F$13)</f>
        <v>0</v>
      </c>
      <c r="DJ576">
        <f>($B$13*$K$11+$C$13*$K$11+$F$13*((FE576+EW576)/MAX(FE576+EW576+FF576, 0.1)*$P$11+FF576/MAX(FE576+EW576+FF576, 0.1)*$Q$11))/($B$13+$C$13+$F$13)</f>
        <v>0</v>
      </c>
      <c r="DK576">
        <v>4.8</v>
      </c>
      <c r="DL576">
        <v>0.5</v>
      </c>
      <c r="DM576" t="s">
        <v>430</v>
      </c>
      <c r="DN576">
        <v>2</v>
      </c>
      <c r="DO576" t="b">
        <v>1</v>
      </c>
      <c r="DP576">
        <v>1694451256.232143</v>
      </c>
      <c r="DQ576">
        <v>1170.8075</v>
      </c>
      <c r="DR576">
        <v>1260.649285714286</v>
      </c>
      <c r="DS576">
        <v>27.67215714285714</v>
      </c>
      <c r="DT576">
        <v>24.202325</v>
      </c>
      <c r="DU576">
        <v>1208.508571428571</v>
      </c>
      <c r="DV576">
        <v>31.56786071428571</v>
      </c>
      <c r="DW576">
        <v>499.9986785714286</v>
      </c>
      <c r="DX576">
        <v>84.35123571428572</v>
      </c>
      <c r="DY576">
        <v>0.1000163464285714</v>
      </c>
      <c r="DZ576">
        <v>31.56335714285714</v>
      </c>
      <c r="EA576">
        <v>32.24096428571429</v>
      </c>
      <c r="EB576">
        <v>999.9000000000002</v>
      </c>
      <c r="EC576">
        <v>0</v>
      </c>
      <c r="ED576">
        <v>0</v>
      </c>
      <c r="EE576">
        <v>9995.762857142856</v>
      </c>
      <c r="EF576">
        <v>0</v>
      </c>
      <c r="EG576">
        <v>1961.496785714286</v>
      </c>
      <c r="EH576">
        <v>-89.84092142857142</v>
      </c>
      <c r="EI576">
        <v>1204.128571428571</v>
      </c>
      <c r="EJ576">
        <v>1291.917142857143</v>
      </c>
      <c r="EK576">
        <v>3.469817142857143</v>
      </c>
      <c r="EL576">
        <v>1260.649285714286</v>
      </c>
      <c r="EM576">
        <v>24.202325</v>
      </c>
      <c r="EN576">
        <v>2.33418</v>
      </c>
      <c r="EO576">
        <v>2.041496428571428</v>
      </c>
      <c r="EP576">
        <v>19.91422499999999</v>
      </c>
      <c r="EQ576">
        <v>17.76983928571428</v>
      </c>
      <c r="ER576">
        <v>1999.996428571429</v>
      </c>
      <c r="ES576">
        <v>0.9800080000000003</v>
      </c>
      <c r="ET576">
        <v>0.0199924</v>
      </c>
      <c r="EU576">
        <v>0</v>
      </c>
      <c r="EV576">
        <v>706.7684642857142</v>
      </c>
      <c r="EW576">
        <v>5.00078</v>
      </c>
      <c r="EX576">
        <v>16475.3</v>
      </c>
      <c r="EY576">
        <v>16379.64285714286</v>
      </c>
      <c r="EZ576">
        <v>50.12478571428572</v>
      </c>
      <c r="FA576">
        <v>51.79871428571427</v>
      </c>
      <c r="FB576">
        <v>50.65164285714285</v>
      </c>
      <c r="FC576">
        <v>50.8545357142857</v>
      </c>
      <c r="FD576">
        <v>50.54214285714285</v>
      </c>
      <c r="FE576">
        <v>1955.113928571428</v>
      </c>
      <c r="FF576">
        <v>39.88250000000001</v>
      </c>
      <c r="FG576">
        <v>0</v>
      </c>
      <c r="FH576">
        <v>1694451264.3</v>
      </c>
      <c r="FI576">
        <v>0</v>
      </c>
      <c r="FJ576">
        <v>706.7345999999999</v>
      </c>
      <c r="FK576">
        <v>-2.562769225843803</v>
      </c>
      <c r="FL576">
        <v>10.27692305579431</v>
      </c>
      <c r="FM576">
        <v>16475.448</v>
      </c>
      <c r="FN576">
        <v>15</v>
      </c>
      <c r="FO576">
        <v>1694448160</v>
      </c>
      <c r="FP576" t="s">
        <v>1407</v>
      </c>
      <c r="FQ576">
        <v>1694448153.5</v>
      </c>
      <c r="FR576">
        <v>1694448160</v>
      </c>
      <c r="FS576">
        <v>7</v>
      </c>
      <c r="FT576">
        <v>0.018</v>
      </c>
      <c r="FU576">
        <v>0.03</v>
      </c>
      <c r="FV576">
        <v>-26.277</v>
      </c>
      <c r="FW576">
        <v>-3.759</v>
      </c>
      <c r="FX576">
        <v>420</v>
      </c>
      <c r="FY576">
        <v>21</v>
      </c>
      <c r="FZ576">
        <v>0.18</v>
      </c>
      <c r="GA576">
        <v>0.04</v>
      </c>
      <c r="GB576">
        <v>-89.7860025</v>
      </c>
      <c r="GC576">
        <v>-1.708413883677344</v>
      </c>
      <c r="GD576">
        <v>0.2102135598474805</v>
      </c>
      <c r="GE576">
        <v>0</v>
      </c>
      <c r="GF576">
        <v>3.489329499999999</v>
      </c>
      <c r="GG576">
        <v>-0.4057179737335887</v>
      </c>
      <c r="GH576">
        <v>0.03914615753493565</v>
      </c>
      <c r="GI576">
        <v>1</v>
      </c>
      <c r="GJ576">
        <v>1</v>
      </c>
      <c r="GK576">
        <v>2</v>
      </c>
      <c r="GL576" t="s">
        <v>438</v>
      </c>
      <c r="GM576">
        <v>3.10582</v>
      </c>
      <c r="GN576">
        <v>2.75809</v>
      </c>
      <c r="GO576">
        <v>0.166775</v>
      </c>
      <c r="GP576">
        <v>0.171069</v>
      </c>
      <c r="GQ576">
        <v>0.11919</v>
      </c>
      <c r="GR576">
        <v>0.0997453</v>
      </c>
      <c r="GS576">
        <v>20944.7</v>
      </c>
      <c r="GT576">
        <v>19619</v>
      </c>
      <c r="GU576">
        <v>25724.7</v>
      </c>
      <c r="GV576">
        <v>24046.3</v>
      </c>
      <c r="GW576">
        <v>36449.2</v>
      </c>
      <c r="GX576">
        <v>31742</v>
      </c>
      <c r="GY576">
        <v>45023.1</v>
      </c>
      <c r="GZ576">
        <v>38125</v>
      </c>
      <c r="HA576">
        <v>1.73323</v>
      </c>
      <c r="HB576">
        <v>1.60562</v>
      </c>
      <c r="HC576">
        <v>-0.0516996</v>
      </c>
      <c r="HD576">
        <v>0</v>
      </c>
      <c r="HE576">
        <v>33.0997</v>
      </c>
      <c r="HF576">
        <v>999.9</v>
      </c>
      <c r="HG576">
        <v>49.4</v>
      </c>
      <c r="HH576">
        <v>32.6</v>
      </c>
      <c r="HI576">
        <v>28.9298</v>
      </c>
      <c r="HJ576">
        <v>61.3854</v>
      </c>
      <c r="HK576">
        <v>23.3293</v>
      </c>
      <c r="HL576">
        <v>1</v>
      </c>
      <c r="HM576">
        <v>1.51788</v>
      </c>
      <c r="HN576">
        <v>9.28105</v>
      </c>
      <c r="HO576">
        <v>20.065</v>
      </c>
      <c r="HP576">
        <v>5.20651</v>
      </c>
      <c r="HQ576">
        <v>11.9921</v>
      </c>
      <c r="HR576">
        <v>4.96055</v>
      </c>
      <c r="HS576">
        <v>3.2744</v>
      </c>
      <c r="HT576">
        <v>9999</v>
      </c>
      <c r="HU576">
        <v>9999</v>
      </c>
      <c r="HV576">
        <v>9999</v>
      </c>
      <c r="HW576">
        <v>165.2</v>
      </c>
      <c r="HX576">
        <v>1.86376</v>
      </c>
      <c r="HY576">
        <v>1.85982</v>
      </c>
      <c r="HZ576">
        <v>1.85806</v>
      </c>
      <c r="IA576">
        <v>1.85948</v>
      </c>
      <c r="IB576">
        <v>1.85959</v>
      </c>
      <c r="IC576">
        <v>1.85806</v>
      </c>
      <c r="ID576">
        <v>1.85715</v>
      </c>
      <c r="IE576">
        <v>1.85211</v>
      </c>
      <c r="IF576">
        <v>0</v>
      </c>
      <c r="IG576">
        <v>0</v>
      </c>
      <c r="IH576">
        <v>0</v>
      </c>
      <c r="II576">
        <v>0</v>
      </c>
      <c r="IJ576" t="s">
        <v>433</v>
      </c>
      <c r="IK576" t="s">
        <v>434</v>
      </c>
      <c r="IL576" t="s">
        <v>435</v>
      </c>
      <c r="IM576" t="s">
        <v>435</v>
      </c>
      <c r="IN576" t="s">
        <v>435</v>
      </c>
      <c r="IO576" t="s">
        <v>435</v>
      </c>
      <c r="IP576">
        <v>0</v>
      </c>
      <c r="IQ576">
        <v>100</v>
      </c>
      <c r="IR576">
        <v>100</v>
      </c>
      <c r="IS576">
        <v>-38.02</v>
      </c>
      <c r="IT576">
        <v>-3.8957</v>
      </c>
      <c r="IU576">
        <v>-16.5905</v>
      </c>
      <c r="IV576">
        <v>-0.025043</v>
      </c>
      <c r="IW576">
        <v>8.203140000000001E-06</v>
      </c>
      <c r="IX576">
        <v>-1.60171E-09</v>
      </c>
      <c r="IY576">
        <v>-3.895706883713562</v>
      </c>
      <c r="IZ576">
        <v>0</v>
      </c>
      <c r="JA576">
        <v>0</v>
      </c>
      <c r="JB576">
        <v>0</v>
      </c>
      <c r="JC576">
        <v>4</v>
      </c>
      <c r="JD576">
        <v>1967</v>
      </c>
      <c r="JE576">
        <v>1</v>
      </c>
      <c r="JF576">
        <v>28</v>
      </c>
      <c r="JG576">
        <v>51.8</v>
      </c>
      <c r="JH576">
        <v>51.7</v>
      </c>
      <c r="JI576">
        <v>2.91748</v>
      </c>
      <c r="JJ576">
        <v>2.62451</v>
      </c>
      <c r="JK576">
        <v>1.49658</v>
      </c>
      <c r="JL576">
        <v>2.3999</v>
      </c>
      <c r="JM576">
        <v>1.54907</v>
      </c>
      <c r="JN576">
        <v>2.45239</v>
      </c>
      <c r="JO576">
        <v>35.4059</v>
      </c>
      <c r="JP576">
        <v>13.7205</v>
      </c>
      <c r="JQ576">
        <v>18</v>
      </c>
      <c r="JR576">
        <v>499.014</v>
      </c>
      <c r="JS576">
        <v>425.24</v>
      </c>
      <c r="JT576">
        <v>25.651</v>
      </c>
      <c r="JU576">
        <v>44.3241</v>
      </c>
      <c r="JV576">
        <v>30.0001</v>
      </c>
      <c r="JW576">
        <v>43.96</v>
      </c>
      <c r="JX576">
        <v>43.7822</v>
      </c>
      <c r="JY576">
        <v>58.5779</v>
      </c>
      <c r="JZ576">
        <v>0</v>
      </c>
      <c r="KA576">
        <v>59.1792</v>
      </c>
      <c r="KB576">
        <v>20.4414</v>
      </c>
      <c r="KC576">
        <v>1304.35</v>
      </c>
      <c r="KD576">
        <v>26.3445</v>
      </c>
      <c r="KE576">
        <v>98.3582</v>
      </c>
      <c r="KF576">
        <v>91.86750000000001</v>
      </c>
    </row>
    <row r="577" spans="1:292">
      <c r="A577">
        <v>559</v>
      </c>
      <c r="B577">
        <v>1694451268.5</v>
      </c>
      <c r="C577">
        <v>17188</v>
      </c>
      <c r="D577" t="s">
        <v>1562</v>
      </c>
      <c r="E577" t="s">
        <v>1563</v>
      </c>
      <c r="F577">
        <v>5</v>
      </c>
      <c r="G577" t="s">
        <v>1406</v>
      </c>
      <c r="H577">
        <v>1694451260.678571</v>
      </c>
      <c r="I577">
        <f>(J577)/1000</f>
        <v>0</v>
      </c>
      <c r="J577">
        <f>IF(DO577, AM577, AG577)</f>
        <v>0</v>
      </c>
      <c r="K577">
        <f>IF(DO577, AH577, AF577)</f>
        <v>0</v>
      </c>
      <c r="L577">
        <f>DQ577 - IF(AT577&gt;1, K577*DK577*100.0/(AV577*EE577), 0)</f>
        <v>0</v>
      </c>
      <c r="M577">
        <f>((S577-I577/2)*L577-K577)/(S577+I577/2)</f>
        <v>0</v>
      </c>
      <c r="N577">
        <f>M577*(DX577+DY577)/1000.0</f>
        <v>0</v>
      </c>
      <c r="O577">
        <f>(DQ577 - IF(AT577&gt;1, K577*DK577*100.0/(AV577*EE577), 0))*(DX577+DY577)/1000.0</f>
        <v>0</v>
      </c>
      <c r="P577">
        <f>2.0/((1/R577-1/Q577)+SIGN(R577)*SQRT((1/R577-1/Q577)*(1/R577-1/Q577) + 4*DL577/((DL577+1)*(DL577+1))*(2*1/R577*1/Q577-1/Q577*1/Q577)))</f>
        <v>0</v>
      </c>
      <c r="Q577">
        <f>IF(LEFT(DM577,1)&lt;&gt;"0",IF(LEFT(DM577,1)="1",3.0,DN577),$D$5+$E$5*(EE577*DX577/($K$5*1000))+$F$5*(EE577*DX577/($K$5*1000))*MAX(MIN(DK577,$J$5),$I$5)*MAX(MIN(DK577,$J$5),$I$5)+$G$5*MAX(MIN(DK577,$J$5),$I$5)*(EE577*DX577/($K$5*1000))+$H$5*(EE577*DX577/($K$5*1000))*(EE577*DX577/($K$5*1000)))</f>
        <v>0</v>
      </c>
      <c r="R577">
        <f>I577*(1000-(1000*0.61365*exp(17.502*V577/(240.97+V577))/(DX577+DY577)+DS577)/2)/(1000*0.61365*exp(17.502*V577/(240.97+V577))/(DX577+DY577)-DS577)</f>
        <v>0</v>
      </c>
      <c r="S577">
        <f>1/((DL577+1)/(P577/1.6)+1/(Q577/1.37)) + DL577/((DL577+1)/(P577/1.6) + DL577/(Q577/1.37))</f>
        <v>0</v>
      </c>
      <c r="T577">
        <f>(DG577*DJ577)</f>
        <v>0</v>
      </c>
      <c r="U577">
        <f>(DZ577+(T577+2*0.95*5.67E-8*(((DZ577+$B$9)+273)^4-(DZ577+273)^4)-44100*I577)/(1.84*29.3*Q577+8*0.95*5.67E-8*(DZ577+273)^3))</f>
        <v>0</v>
      </c>
      <c r="V577">
        <f>($C$9*EA577+$D$9*EB577+$E$9*U577)</f>
        <v>0</v>
      </c>
      <c r="W577">
        <f>0.61365*exp(17.502*V577/(240.97+V577))</f>
        <v>0</v>
      </c>
      <c r="X577">
        <f>(Y577/Z577*100)</f>
        <v>0</v>
      </c>
      <c r="Y577">
        <f>DS577*(DX577+DY577)/1000</f>
        <v>0</v>
      </c>
      <c r="Z577">
        <f>0.61365*exp(17.502*DZ577/(240.97+DZ577))</f>
        <v>0</v>
      </c>
      <c r="AA577">
        <f>(W577-DS577*(DX577+DY577)/1000)</f>
        <v>0</v>
      </c>
      <c r="AB577">
        <f>(-I577*44100)</f>
        <v>0</v>
      </c>
      <c r="AC577">
        <f>2*29.3*Q577*0.92*(DZ577-V577)</f>
        <v>0</v>
      </c>
      <c r="AD577">
        <f>2*0.95*5.67E-8*(((DZ577+$B$9)+273)^4-(V577+273)^4)</f>
        <v>0</v>
      </c>
      <c r="AE577">
        <f>T577+AD577+AB577+AC577</f>
        <v>0</v>
      </c>
      <c r="AF577">
        <f>DW577*AT577*(DR577-DQ577*(1000-AT577*DT577)/(1000-AT577*DS577))/(100*DK577)</f>
        <v>0</v>
      </c>
      <c r="AG577">
        <f>1000*DW577*AT577*(DS577-DT577)/(100*DK577*(1000-AT577*DS577))</f>
        <v>0</v>
      </c>
      <c r="AH577">
        <f>(AI577 - AJ577 - DX577*1E3/(8.314*(DZ577+273.15)) * AL577/DW577 * AK577) * DW577/(100*DK577) * (1000 - DT577)/1000</f>
        <v>0</v>
      </c>
      <c r="AI577">
        <v>1324.824968948292</v>
      </c>
      <c r="AJ577">
        <v>1244.306</v>
      </c>
      <c r="AK577">
        <v>3.400945846135305</v>
      </c>
      <c r="AL577">
        <v>66.03440278671772</v>
      </c>
      <c r="AM577">
        <f>(AO577 - AN577 + DX577*1E3/(8.314*(DZ577+273.15)) * AQ577/DW577 * AP577) * DW577/(100*DK577) * 1000/(1000 - AO577)</f>
        <v>0</v>
      </c>
      <c r="AN577">
        <v>24.34365522439545</v>
      </c>
      <c r="AO577">
        <v>27.77289696969695</v>
      </c>
      <c r="AP577">
        <v>0.007853143902923359</v>
      </c>
      <c r="AQ577">
        <v>102.5964003411266</v>
      </c>
      <c r="AR577">
        <v>0</v>
      </c>
      <c r="AS577">
        <v>0</v>
      </c>
      <c r="AT577">
        <f>IF(AR577*$H$15&gt;=AV577,1.0,(AV577/(AV577-AR577*$H$15)))</f>
        <v>0</v>
      </c>
      <c r="AU577">
        <f>(AT577-1)*100</f>
        <v>0</v>
      </c>
      <c r="AV577">
        <f>MAX(0,($B$15+$C$15*EE577)/(1+$D$15*EE577)*DX577/(DZ577+273)*$E$15)</f>
        <v>0</v>
      </c>
      <c r="AW577" t="s">
        <v>429</v>
      </c>
      <c r="AX577" t="s">
        <v>429</v>
      </c>
      <c r="AY577">
        <v>0</v>
      </c>
      <c r="AZ577">
        <v>0</v>
      </c>
      <c r="BA577">
        <f>1-AY577/AZ577</f>
        <v>0</v>
      </c>
      <c r="BB577">
        <v>0</v>
      </c>
      <c r="BC577" t="s">
        <v>429</v>
      </c>
      <c r="BD577" t="s">
        <v>429</v>
      </c>
      <c r="BE577">
        <v>0</v>
      </c>
      <c r="BF577">
        <v>0</v>
      </c>
      <c r="BG577">
        <f>1-BE577/BF577</f>
        <v>0</v>
      </c>
      <c r="BH577">
        <v>0.5</v>
      </c>
      <c r="BI577">
        <f>DH577</f>
        <v>0</v>
      </c>
      <c r="BJ577">
        <f>K577</f>
        <v>0</v>
      </c>
      <c r="BK577">
        <f>BG577*BH577*BI577</f>
        <v>0</v>
      </c>
      <c r="BL577">
        <f>(BJ577-BB577)/BI577</f>
        <v>0</v>
      </c>
      <c r="BM577">
        <f>(AZ577-BF577)/BF577</f>
        <v>0</v>
      </c>
      <c r="BN577">
        <f>AY577/(BA577+AY577/BF577)</f>
        <v>0</v>
      </c>
      <c r="BO577" t="s">
        <v>429</v>
      </c>
      <c r="BP577">
        <v>0</v>
      </c>
      <c r="BQ577">
        <f>IF(BP577&lt;&gt;0, BP577, BN577)</f>
        <v>0</v>
      </c>
      <c r="BR577">
        <f>1-BQ577/BF577</f>
        <v>0</v>
      </c>
      <c r="BS577">
        <f>(BF577-BE577)/(BF577-BQ577)</f>
        <v>0</v>
      </c>
      <c r="BT577">
        <f>(AZ577-BF577)/(AZ577-BQ577)</f>
        <v>0</v>
      </c>
      <c r="BU577">
        <f>(BF577-BE577)/(BF577-AY577)</f>
        <v>0</v>
      </c>
      <c r="BV577">
        <f>(AZ577-BF577)/(AZ577-AY577)</f>
        <v>0</v>
      </c>
      <c r="BW577">
        <f>(BS577*BQ577/BE577)</f>
        <v>0</v>
      </c>
      <c r="BX577">
        <f>(1-BW577)</f>
        <v>0</v>
      </c>
      <c r="DG577">
        <f>$B$13*EF577+$C$13*EG577+$F$13*ER577*(1-EU577)</f>
        <v>0</v>
      </c>
      <c r="DH577">
        <f>DG577*DI577</f>
        <v>0</v>
      </c>
      <c r="DI577">
        <f>($B$13*$D$11+$C$13*$D$11+$F$13*((FE577+EW577)/MAX(FE577+EW577+FF577, 0.1)*$I$11+FF577/MAX(FE577+EW577+FF577, 0.1)*$J$11))/($B$13+$C$13+$F$13)</f>
        <v>0</v>
      </c>
      <c r="DJ577">
        <f>($B$13*$K$11+$C$13*$K$11+$F$13*((FE577+EW577)/MAX(FE577+EW577+FF577, 0.1)*$P$11+FF577/MAX(FE577+EW577+FF577, 0.1)*$Q$11))/($B$13+$C$13+$F$13)</f>
        <v>0</v>
      </c>
      <c r="DK577">
        <v>4.8</v>
      </c>
      <c r="DL577">
        <v>0.5</v>
      </c>
      <c r="DM577" t="s">
        <v>430</v>
      </c>
      <c r="DN577">
        <v>2</v>
      </c>
      <c r="DO577" t="b">
        <v>1</v>
      </c>
      <c r="DP577">
        <v>1694451260.678571</v>
      </c>
      <c r="DQ577">
        <v>1185.551785714286</v>
      </c>
      <c r="DR577">
        <v>1275.561428571429</v>
      </c>
      <c r="DS577">
        <v>27.71288571428571</v>
      </c>
      <c r="DT577">
        <v>24.2722</v>
      </c>
      <c r="DU577">
        <v>1223.435</v>
      </c>
      <c r="DV577">
        <v>31.60858928571428</v>
      </c>
      <c r="DW577">
        <v>499.9945000000001</v>
      </c>
      <c r="DX577">
        <v>84.35152142857143</v>
      </c>
      <c r="DY577">
        <v>0.1000099428571428</v>
      </c>
      <c r="DZ577">
        <v>31.56349642857143</v>
      </c>
      <c r="EA577">
        <v>32.25015357142857</v>
      </c>
      <c r="EB577">
        <v>999.9000000000002</v>
      </c>
      <c r="EC577">
        <v>0</v>
      </c>
      <c r="ED577">
        <v>0</v>
      </c>
      <c r="EE577">
        <v>10001.65785714286</v>
      </c>
      <c r="EF577">
        <v>0</v>
      </c>
      <c r="EG577">
        <v>1964.333928571429</v>
      </c>
      <c r="EH577">
        <v>-90.00810357142859</v>
      </c>
      <c r="EI577">
        <v>1219.343928571429</v>
      </c>
      <c r="EJ577">
        <v>1307.2925</v>
      </c>
      <c r="EK577">
        <v>3.440676428571429</v>
      </c>
      <c r="EL577">
        <v>1275.561428571429</v>
      </c>
      <c r="EM577">
        <v>24.2722</v>
      </c>
      <c r="EN577">
        <v>2.337622857142857</v>
      </c>
      <c r="EO577">
        <v>2.047396428571429</v>
      </c>
      <c r="EP577">
        <v>19.93801785714285</v>
      </c>
      <c r="EQ577">
        <v>17.81566428571428</v>
      </c>
      <c r="ER577">
        <v>1999.986071428571</v>
      </c>
      <c r="ES577">
        <v>0.9800080000000003</v>
      </c>
      <c r="ET577">
        <v>0.0199924</v>
      </c>
      <c r="EU577">
        <v>0</v>
      </c>
      <c r="EV577">
        <v>706.5474642857143</v>
      </c>
      <c r="EW577">
        <v>5.00078</v>
      </c>
      <c r="EX577">
        <v>16476.26071428571</v>
      </c>
      <c r="EY577">
        <v>16379.56071428572</v>
      </c>
      <c r="EZ577">
        <v>50.14271428571429</v>
      </c>
      <c r="FA577">
        <v>51.80314285714284</v>
      </c>
      <c r="FB577">
        <v>50.66053571428571</v>
      </c>
      <c r="FC577">
        <v>50.87028571428571</v>
      </c>
      <c r="FD577">
        <v>50.55989285714285</v>
      </c>
      <c r="FE577">
        <v>1955.105357142857</v>
      </c>
      <c r="FF577">
        <v>39.8807142857143</v>
      </c>
      <c r="FG577">
        <v>0</v>
      </c>
      <c r="FH577">
        <v>1694451269.1</v>
      </c>
      <c r="FI577">
        <v>0</v>
      </c>
      <c r="FJ577">
        <v>706.5111599999999</v>
      </c>
      <c r="FK577">
        <v>-3.304307710384097</v>
      </c>
      <c r="FL577">
        <v>12.82307688162304</v>
      </c>
      <c r="FM577">
        <v>16476.424</v>
      </c>
      <c r="FN577">
        <v>15</v>
      </c>
      <c r="FO577">
        <v>1694448160</v>
      </c>
      <c r="FP577" t="s">
        <v>1407</v>
      </c>
      <c r="FQ577">
        <v>1694448153.5</v>
      </c>
      <c r="FR577">
        <v>1694448160</v>
      </c>
      <c r="FS577">
        <v>7</v>
      </c>
      <c r="FT577">
        <v>0.018</v>
      </c>
      <c r="FU577">
        <v>0.03</v>
      </c>
      <c r="FV577">
        <v>-26.277</v>
      </c>
      <c r="FW577">
        <v>-3.759</v>
      </c>
      <c r="FX577">
        <v>420</v>
      </c>
      <c r="FY577">
        <v>21</v>
      </c>
      <c r="FZ577">
        <v>0.18</v>
      </c>
      <c r="GA577">
        <v>0.04</v>
      </c>
      <c r="GB577">
        <v>-89.91141500000001</v>
      </c>
      <c r="GC577">
        <v>-2.540222138836763</v>
      </c>
      <c r="GD577">
        <v>0.2576044279025504</v>
      </c>
      <c r="GE577">
        <v>0</v>
      </c>
      <c r="GF577">
        <v>3.457342</v>
      </c>
      <c r="GG577">
        <v>-0.3929921200750566</v>
      </c>
      <c r="GH577">
        <v>0.03798818337325436</v>
      </c>
      <c r="GI577">
        <v>1</v>
      </c>
      <c r="GJ577">
        <v>1</v>
      </c>
      <c r="GK577">
        <v>2</v>
      </c>
      <c r="GL577" t="s">
        <v>438</v>
      </c>
      <c r="GM577">
        <v>3.10585</v>
      </c>
      <c r="GN577">
        <v>2.75836</v>
      </c>
      <c r="GO577">
        <v>0.168032</v>
      </c>
      <c r="GP577">
        <v>0.172291</v>
      </c>
      <c r="GQ577">
        <v>0.119271</v>
      </c>
      <c r="GR577">
        <v>0.0999341</v>
      </c>
      <c r="GS577">
        <v>20913</v>
      </c>
      <c r="GT577">
        <v>19590</v>
      </c>
      <c r="GU577">
        <v>25724.7</v>
      </c>
      <c r="GV577">
        <v>24046.3</v>
      </c>
      <c r="GW577">
        <v>36446.2</v>
      </c>
      <c r="GX577">
        <v>31735.5</v>
      </c>
      <c r="GY577">
        <v>45023.2</v>
      </c>
      <c r="GZ577">
        <v>38124.9</v>
      </c>
      <c r="HA577">
        <v>1.7335</v>
      </c>
      <c r="HB577">
        <v>1.60553</v>
      </c>
      <c r="HC577">
        <v>-0.0519603</v>
      </c>
      <c r="HD577">
        <v>0</v>
      </c>
      <c r="HE577">
        <v>33.1047</v>
      </c>
      <c r="HF577">
        <v>999.9</v>
      </c>
      <c r="HG577">
        <v>49.5</v>
      </c>
      <c r="HH577">
        <v>32.6</v>
      </c>
      <c r="HI577">
        <v>28.9874</v>
      </c>
      <c r="HJ577">
        <v>61.4054</v>
      </c>
      <c r="HK577">
        <v>23.3093</v>
      </c>
      <c r="HL577">
        <v>1</v>
      </c>
      <c r="HM577">
        <v>1.51816</v>
      </c>
      <c r="HN577">
        <v>9.28105</v>
      </c>
      <c r="HO577">
        <v>20.0651</v>
      </c>
      <c r="HP577">
        <v>5.20636</v>
      </c>
      <c r="HQ577">
        <v>11.9921</v>
      </c>
      <c r="HR577">
        <v>4.96015</v>
      </c>
      <c r="HS577">
        <v>3.2744</v>
      </c>
      <c r="HT577">
        <v>9999</v>
      </c>
      <c r="HU577">
        <v>9999</v>
      </c>
      <c r="HV577">
        <v>9999</v>
      </c>
      <c r="HW577">
        <v>165.2</v>
      </c>
      <c r="HX577">
        <v>1.86376</v>
      </c>
      <c r="HY577">
        <v>1.85979</v>
      </c>
      <c r="HZ577">
        <v>1.85806</v>
      </c>
      <c r="IA577">
        <v>1.85949</v>
      </c>
      <c r="IB577">
        <v>1.85959</v>
      </c>
      <c r="IC577">
        <v>1.85806</v>
      </c>
      <c r="ID577">
        <v>1.85715</v>
      </c>
      <c r="IE577">
        <v>1.85211</v>
      </c>
      <c r="IF577">
        <v>0</v>
      </c>
      <c r="IG577">
        <v>0</v>
      </c>
      <c r="IH577">
        <v>0</v>
      </c>
      <c r="II577">
        <v>0</v>
      </c>
      <c r="IJ577" t="s">
        <v>433</v>
      </c>
      <c r="IK577" t="s">
        <v>434</v>
      </c>
      <c r="IL577" t="s">
        <v>435</v>
      </c>
      <c r="IM577" t="s">
        <v>435</v>
      </c>
      <c r="IN577" t="s">
        <v>435</v>
      </c>
      <c r="IO577" t="s">
        <v>435</v>
      </c>
      <c r="IP577">
        <v>0</v>
      </c>
      <c r="IQ577">
        <v>100</v>
      </c>
      <c r="IR577">
        <v>100</v>
      </c>
      <c r="IS577">
        <v>-38.2</v>
      </c>
      <c r="IT577">
        <v>-3.8957</v>
      </c>
      <c r="IU577">
        <v>-16.5905</v>
      </c>
      <c r="IV577">
        <v>-0.025043</v>
      </c>
      <c r="IW577">
        <v>8.203140000000001E-06</v>
      </c>
      <c r="IX577">
        <v>-1.60171E-09</v>
      </c>
      <c r="IY577">
        <v>-3.895706883713562</v>
      </c>
      <c r="IZ577">
        <v>0</v>
      </c>
      <c r="JA577">
        <v>0</v>
      </c>
      <c r="JB577">
        <v>0</v>
      </c>
      <c r="JC577">
        <v>4</v>
      </c>
      <c r="JD577">
        <v>1967</v>
      </c>
      <c r="JE577">
        <v>1</v>
      </c>
      <c r="JF577">
        <v>28</v>
      </c>
      <c r="JG577">
        <v>51.9</v>
      </c>
      <c r="JH577">
        <v>51.8</v>
      </c>
      <c r="JI577">
        <v>2.94312</v>
      </c>
      <c r="JJ577">
        <v>2.61963</v>
      </c>
      <c r="JK577">
        <v>1.49658</v>
      </c>
      <c r="JL577">
        <v>2.3999</v>
      </c>
      <c r="JM577">
        <v>1.54907</v>
      </c>
      <c r="JN577">
        <v>2.44995</v>
      </c>
      <c r="JO577">
        <v>35.4059</v>
      </c>
      <c r="JP577">
        <v>13.7293</v>
      </c>
      <c r="JQ577">
        <v>18</v>
      </c>
      <c r="JR577">
        <v>499.211</v>
      </c>
      <c r="JS577">
        <v>425.19</v>
      </c>
      <c r="JT577">
        <v>25.6453</v>
      </c>
      <c r="JU577">
        <v>44.3267</v>
      </c>
      <c r="JV577">
        <v>30.0003</v>
      </c>
      <c r="JW577">
        <v>43.9627</v>
      </c>
      <c r="JX577">
        <v>43.7849</v>
      </c>
      <c r="JY577">
        <v>59.1611</v>
      </c>
      <c r="JZ577">
        <v>0</v>
      </c>
      <c r="KA577">
        <v>59.5495</v>
      </c>
      <c r="KB577">
        <v>20.4654</v>
      </c>
      <c r="KC577">
        <v>1324.38</v>
      </c>
      <c r="KD577">
        <v>26.2782</v>
      </c>
      <c r="KE577">
        <v>98.3583</v>
      </c>
      <c r="KF577">
        <v>91.8672</v>
      </c>
    </row>
    <row r="578" spans="1:292">
      <c r="A578">
        <v>560</v>
      </c>
      <c r="B578">
        <v>1694451274</v>
      </c>
      <c r="C578">
        <v>17193.5</v>
      </c>
      <c r="D578" t="s">
        <v>1564</v>
      </c>
      <c r="E578" t="s">
        <v>1565</v>
      </c>
      <c r="F578">
        <v>5</v>
      </c>
      <c r="G578" t="s">
        <v>1406</v>
      </c>
      <c r="H578">
        <v>1694451266.25</v>
      </c>
      <c r="I578">
        <f>(J578)/1000</f>
        <v>0</v>
      </c>
      <c r="J578">
        <f>IF(DO578, AM578, AG578)</f>
        <v>0</v>
      </c>
      <c r="K578">
        <f>IF(DO578, AH578, AF578)</f>
        <v>0</v>
      </c>
      <c r="L578">
        <f>DQ578 - IF(AT578&gt;1, K578*DK578*100.0/(AV578*EE578), 0)</f>
        <v>0</v>
      </c>
      <c r="M578">
        <f>((S578-I578/2)*L578-K578)/(S578+I578/2)</f>
        <v>0</v>
      </c>
      <c r="N578">
        <f>M578*(DX578+DY578)/1000.0</f>
        <v>0</v>
      </c>
      <c r="O578">
        <f>(DQ578 - IF(AT578&gt;1, K578*DK578*100.0/(AV578*EE578), 0))*(DX578+DY578)/1000.0</f>
        <v>0</v>
      </c>
      <c r="P578">
        <f>2.0/((1/R578-1/Q578)+SIGN(R578)*SQRT((1/R578-1/Q578)*(1/R578-1/Q578) + 4*DL578/((DL578+1)*(DL578+1))*(2*1/R578*1/Q578-1/Q578*1/Q578)))</f>
        <v>0</v>
      </c>
      <c r="Q578">
        <f>IF(LEFT(DM578,1)&lt;&gt;"0",IF(LEFT(DM578,1)="1",3.0,DN578),$D$5+$E$5*(EE578*DX578/($K$5*1000))+$F$5*(EE578*DX578/($K$5*1000))*MAX(MIN(DK578,$J$5),$I$5)*MAX(MIN(DK578,$J$5),$I$5)+$G$5*MAX(MIN(DK578,$J$5),$I$5)*(EE578*DX578/($K$5*1000))+$H$5*(EE578*DX578/($K$5*1000))*(EE578*DX578/($K$5*1000)))</f>
        <v>0</v>
      </c>
      <c r="R578">
        <f>I578*(1000-(1000*0.61365*exp(17.502*V578/(240.97+V578))/(DX578+DY578)+DS578)/2)/(1000*0.61365*exp(17.502*V578/(240.97+V578))/(DX578+DY578)-DS578)</f>
        <v>0</v>
      </c>
      <c r="S578">
        <f>1/((DL578+1)/(P578/1.6)+1/(Q578/1.37)) + DL578/((DL578+1)/(P578/1.6) + DL578/(Q578/1.37))</f>
        <v>0</v>
      </c>
      <c r="T578">
        <f>(DG578*DJ578)</f>
        <v>0</v>
      </c>
      <c r="U578">
        <f>(DZ578+(T578+2*0.95*5.67E-8*(((DZ578+$B$9)+273)^4-(DZ578+273)^4)-44100*I578)/(1.84*29.3*Q578+8*0.95*5.67E-8*(DZ578+273)^3))</f>
        <v>0</v>
      </c>
      <c r="V578">
        <f>($C$9*EA578+$D$9*EB578+$E$9*U578)</f>
        <v>0</v>
      </c>
      <c r="W578">
        <f>0.61365*exp(17.502*V578/(240.97+V578))</f>
        <v>0</v>
      </c>
      <c r="X578">
        <f>(Y578/Z578*100)</f>
        <v>0</v>
      </c>
      <c r="Y578">
        <f>DS578*(DX578+DY578)/1000</f>
        <v>0</v>
      </c>
      <c r="Z578">
        <f>0.61365*exp(17.502*DZ578/(240.97+DZ578))</f>
        <v>0</v>
      </c>
      <c r="AA578">
        <f>(W578-DS578*(DX578+DY578)/1000)</f>
        <v>0</v>
      </c>
      <c r="AB578">
        <f>(-I578*44100)</f>
        <v>0</v>
      </c>
      <c r="AC578">
        <f>2*29.3*Q578*0.92*(DZ578-V578)</f>
        <v>0</v>
      </c>
      <c r="AD578">
        <f>2*0.95*5.67E-8*(((DZ578+$B$9)+273)^4-(V578+273)^4)</f>
        <v>0</v>
      </c>
      <c r="AE578">
        <f>T578+AD578+AB578+AC578</f>
        <v>0</v>
      </c>
      <c r="AF578">
        <f>DW578*AT578*(DR578-DQ578*(1000-AT578*DT578)/(1000-AT578*DS578))/(100*DK578)</f>
        <v>0</v>
      </c>
      <c r="AG578">
        <f>1000*DW578*AT578*(DS578-DT578)/(100*DK578*(1000-AT578*DS578))</f>
        <v>0</v>
      </c>
      <c r="AH578">
        <f>(AI578 - AJ578 - DX578*1E3/(8.314*(DZ578+273.15)) * AL578/DW578 * AK578) * DW578/(100*DK578) * (1000 - DT578)/1000</f>
        <v>0</v>
      </c>
      <c r="AI578">
        <v>1343.961963872001</v>
      </c>
      <c r="AJ578">
        <v>1262.913333333333</v>
      </c>
      <c r="AK578">
        <v>3.364899158985408</v>
      </c>
      <c r="AL578">
        <v>66.03440278671772</v>
      </c>
      <c r="AM578">
        <f>(AO578 - AN578 + DX578*1E3/(8.314*(DZ578+273.15)) * AQ578/DW578 * AP578) * DW578/(100*DK578) * 1000/(1000 - AO578)</f>
        <v>0</v>
      </c>
      <c r="AN578">
        <v>24.41675253543996</v>
      </c>
      <c r="AO578">
        <v>27.81566909090908</v>
      </c>
      <c r="AP578">
        <v>0.006982873769091082</v>
      </c>
      <c r="AQ578">
        <v>102.5964003411266</v>
      </c>
      <c r="AR578">
        <v>0</v>
      </c>
      <c r="AS578">
        <v>0</v>
      </c>
      <c r="AT578">
        <f>IF(AR578*$H$15&gt;=AV578,1.0,(AV578/(AV578-AR578*$H$15)))</f>
        <v>0</v>
      </c>
      <c r="AU578">
        <f>(AT578-1)*100</f>
        <v>0</v>
      </c>
      <c r="AV578">
        <f>MAX(0,($B$15+$C$15*EE578)/(1+$D$15*EE578)*DX578/(DZ578+273)*$E$15)</f>
        <v>0</v>
      </c>
      <c r="AW578" t="s">
        <v>429</v>
      </c>
      <c r="AX578" t="s">
        <v>429</v>
      </c>
      <c r="AY578">
        <v>0</v>
      </c>
      <c r="AZ578">
        <v>0</v>
      </c>
      <c r="BA578">
        <f>1-AY578/AZ578</f>
        <v>0</v>
      </c>
      <c r="BB578">
        <v>0</v>
      </c>
      <c r="BC578" t="s">
        <v>429</v>
      </c>
      <c r="BD578" t="s">
        <v>429</v>
      </c>
      <c r="BE578">
        <v>0</v>
      </c>
      <c r="BF578">
        <v>0</v>
      </c>
      <c r="BG578">
        <f>1-BE578/BF578</f>
        <v>0</v>
      </c>
      <c r="BH578">
        <v>0.5</v>
      </c>
      <c r="BI578">
        <f>DH578</f>
        <v>0</v>
      </c>
      <c r="BJ578">
        <f>K578</f>
        <v>0</v>
      </c>
      <c r="BK578">
        <f>BG578*BH578*BI578</f>
        <v>0</v>
      </c>
      <c r="BL578">
        <f>(BJ578-BB578)/BI578</f>
        <v>0</v>
      </c>
      <c r="BM578">
        <f>(AZ578-BF578)/BF578</f>
        <v>0</v>
      </c>
      <c r="BN578">
        <f>AY578/(BA578+AY578/BF578)</f>
        <v>0</v>
      </c>
      <c r="BO578" t="s">
        <v>429</v>
      </c>
      <c r="BP578">
        <v>0</v>
      </c>
      <c r="BQ578">
        <f>IF(BP578&lt;&gt;0, BP578, BN578)</f>
        <v>0</v>
      </c>
      <c r="BR578">
        <f>1-BQ578/BF578</f>
        <v>0</v>
      </c>
      <c r="BS578">
        <f>(BF578-BE578)/(BF578-BQ578)</f>
        <v>0</v>
      </c>
      <c r="BT578">
        <f>(AZ578-BF578)/(AZ578-BQ578)</f>
        <v>0</v>
      </c>
      <c r="BU578">
        <f>(BF578-BE578)/(BF578-AY578)</f>
        <v>0</v>
      </c>
      <c r="BV578">
        <f>(AZ578-BF578)/(AZ578-AY578)</f>
        <v>0</v>
      </c>
      <c r="BW578">
        <f>(BS578*BQ578/BE578)</f>
        <v>0</v>
      </c>
      <c r="BX578">
        <f>(1-BW578)</f>
        <v>0</v>
      </c>
      <c r="DG578">
        <f>$B$13*EF578+$C$13*EG578+$F$13*ER578*(1-EU578)</f>
        <v>0</v>
      </c>
      <c r="DH578">
        <f>DG578*DI578</f>
        <v>0</v>
      </c>
      <c r="DI578">
        <f>($B$13*$D$11+$C$13*$D$11+$F$13*((FE578+EW578)/MAX(FE578+EW578+FF578, 0.1)*$I$11+FF578/MAX(FE578+EW578+FF578, 0.1)*$J$11))/($B$13+$C$13+$F$13)</f>
        <v>0</v>
      </c>
      <c r="DJ578">
        <f>($B$13*$K$11+$C$13*$K$11+$F$13*((FE578+EW578)/MAX(FE578+EW578+FF578, 0.1)*$P$11+FF578/MAX(FE578+EW578+FF578, 0.1)*$Q$11))/($B$13+$C$13+$F$13)</f>
        <v>0</v>
      </c>
      <c r="DK578">
        <v>4.8</v>
      </c>
      <c r="DL578">
        <v>0.5</v>
      </c>
      <c r="DM578" t="s">
        <v>430</v>
      </c>
      <c r="DN578">
        <v>2</v>
      </c>
      <c r="DO578" t="b">
        <v>1</v>
      </c>
      <c r="DP578">
        <v>1694451266.25</v>
      </c>
      <c r="DQ578">
        <v>1203.961071428572</v>
      </c>
      <c r="DR578">
        <v>1294.285357142857</v>
      </c>
      <c r="DS578">
        <v>27.75986428571429</v>
      </c>
      <c r="DT578">
        <v>24.35219285714285</v>
      </c>
      <c r="DU578">
        <v>1242.069642857143</v>
      </c>
      <c r="DV578">
        <v>31.65556785714286</v>
      </c>
      <c r="DW578">
        <v>500.00275</v>
      </c>
      <c r="DX578">
        <v>84.35182142857143</v>
      </c>
      <c r="DY578">
        <v>0.09998778928571429</v>
      </c>
      <c r="DZ578">
        <v>31.56469642857143</v>
      </c>
      <c r="EA578">
        <v>32.25992857142857</v>
      </c>
      <c r="EB578">
        <v>999.9000000000002</v>
      </c>
      <c r="EC578">
        <v>0</v>
      </c>
      <c r="ED578">
        <v>0</v>
      </c>
      <c r="EE578">
        <v>10007.3575</v>
      </c>
      <c r="EF578">
        <v>0</v>
      </c>
      <c r="EG578">
        <v>1967.449285714286</v>
      </c>
      <c r="EH578">
        <v>-90.32390714285714</v>
      </c>
      <c r="EI578">
        <v>1238.337142857143</v>
      </c>
      <c r="EJ578">
        <v>1326.591428571429</v>
      </c>
      <c r="EK578">
        <v>3.407666785714286</v>
      </c>
      <c r="EL578">
        <v>1294.285357142857</v>
      </c>
      <c r="EM578">
        <v>24.35219285714285</v>
      </c>
      <c r="EN578">
        <v>2.341594285714286</v>
      </c>
      <c r="EO578">
        <v>2.054151071428572</v>
      </c>
      <c r="EP578">
        <v>19.96541785714285</v>
      </c>
      <c r="EQ578">
        <v>17.86798571428572</v>
      </c>
      <c r="ER578">
        <v>1999.976071428571</v>
      </c>
      <c r="ES578">
        <v>0.9800043571428569</v>
      </c>
      <c r="ET578">
        <v>0.01999595714285714</v>
      </c>
      <c r="EU578">
        <v>0</v>
      </c>
      <c r="EV578">
        <v>706.2950357142856</v>
      </c>
      <c r="EW578">
        <v>5.00078</v>
      </c>
      <c r="EX578">
        <v>16477.66428571428</v>
      </c>
      <c r="EY578">
        <v>16379.46428571429</v>
      </c>
      <c r="EZ578">
        <v>50.15621428571428</v>
      </c>
      <c r="FA578">
        <v>51.80757142857141</v>
      </c>
      <c r="FB578">
        <v>50.68496428571427</v>
      </c>
      <c r="FC578">
        <v>50.88378571428571</v>
      </c>
      <c r="FD578">
        <v>50.5710357142857</v>
      </c>
      <c r="FE578">
        <v>1955.0875</v>
      </c>
      <c r="FF578">
        <v>39.88857142857143</v>
      </c>
      <c r="FG578">
        <v>0</v>
      </c>
      <c r="FH578">
        <v>1694451274.5</v>
      </c>
      <c r="FI578">
        <v>0</v>
      </c>
      <c r="FJ578">
        <v>706.2555384615384</v>
      </c>
      <c r="FK578">
        <v>-2.490461553858357</v>
      </c>
      <c r="FL578">
        <v>12.07521361421744</v>
      </c>
      <c r="FM578">
        <v>16477.67692307692</v>
      </c>
      <c r="FN578">
        <v>15</v>
      </c>
      <c r="FO578">
        <v>1694448160</v>
      </c>
      <c r="FP578" t="s">
        <v>1407</v>
      </c>
      <c r="FQ578">
        <v>1694448153.5</v>
      </c>
      <c r="FR578">
        <v>1694448160</v>
      </c>
      <c r="FS578">
        <v>7</v>
      </c>
      <c r="FT578">
        <v>0.018</v>
      </c>
      <c r="FU578">
        <v>0.03</v>
      </c>
      <c r="FV578">
        <v>-26.277</v>
      </c>
      <c r="FW578">
        <v>-3.759</v>
      </c>
      <c r="FX578">
        <v>420</v>
      </c>
      <c r="FY578">
        <v>21</v>
      </c>
      <c r="FZ578">
        <v>0.18</v>
      </c>
      <c r="GA578">
        <v>0.04</v>
      </c>
      <c r="GB578">
        <v>-90.16775853658537</v>
      </c>
      <c r="GC578">
        <v>-3.152818118466846</v>
      </c>
      <c r="GD578">
        <v>0.3244523438083575</v>
      </c>
      <c r="GE578">
        <v>0</v>
      </c>
      <c r="GF578">
        <v>3.424061463414635</v>
      </c>
      <c r="GG578">
        <v>-0.3593502439024335</v>
      </c>
      <c r="GH578">
        <v>0.03557796841983547</v>
      </c>
      <c r="GI578">
        <v>1</v>
      </c>
      <c r="GJ578">
        <v>1</v>
      </c>
      <c r="GK578">
        <v>2</v>
      </c>
      <c r="GL578" t="s">
        <v>438</v>
      </c>
      <c r="GM578">
        <v>3.10581</v>
      </c>
      <c r="GN578">
        <v>2.75812</v>
      </c>
      <c r="GO578">
        <v>0.169551</v>
      </c>
      <c r="GP578">
        <v>0.173808</v>
      </c>
      <c r="GQ578">
        <v>0.119384</v>
      </c>
      <c r="GR578">
        <v>0.100128</v>
      </c>
      <c r="GS578">
        <v>20874.4</v>
      </c>
      <c r="GT578">
        <v>19553.9</v>
      </c>
      <c r="GU578">
        <v>25724.4</v>
      </c>
      <c r="GV578">
        <v>24046.1</v>
      </c>
      <c r="GW578">
        <v>36441.6</v>
      </c>
      <c r="GX578">
        <v>31728.9</v>
      </c>
      <c r="GY578">
        <v>45023</v>
      </c>
      <c r="GZ578">
        <v>38124.9</v>
      </c>
      <c r="HA578">
        <v>1.73315</v>
      </c>
      <c r="HB578">
        <v>1.6057</v>
      </c>
      <c r="HC578">
        <v>-0.05126</v>
      </c>
      <c r="HD578">
        <v>0</v>
      </c>
      <c r="HE578">
        <v>33.1062</v>
      </c>
      <c r="HF578">
        <v>999.9</v>
      </c>
      <c r="HG578">
        <v>49.7</v>
      </c>
      <c r="HH578">
        <v>32.6</v>
      </c>
      <c r="HI578">
        <v>29.1061</v>
      </c>
      <c r="HJ578">
        <v>61.4054</v>
      </c>
      <c r="HK578">
        <v>23.4335</v>
      </c>
      <c r="HL578">
        <v>1</v>
      </c>
      <c r="HM578">
        <v>1.51867</v>
      </c>
      <c r="HN578">
        <v>9.28105</v>
      </c>
      <c r="HO578">
        <v>20.0648</v>
      </c>
      <c r="HP578">
        <v>5.20666</v>
      </c>
      <c r="HQ578">
        <v>11.9921</v>
      </c>
      <c r="HR578">
        <v>4.9607</v>
      </c>
      <c r="HS578">
        <v>3.27435</v>
      </c>
      <c r="HT578">
        <v>9999</v>
      </c>
      <c r="HU578">
        <v>9999</v>
      </c>
      <c r="HV578">
        <v>9999</v>
      </c>
      <c r="HW578">
        <v>165.2</v>
      </c>
      <c r="HX578">
        <v>1.8638</v>
      </c>
      <c r="HY578">
        <v>1.85982</v>
      </c>
      <c r="HZ578">
        <v>1.85807</v>
      </c>
      <c r="IA578">
        <v>1.85946</v>
      </c>
      <c r="IB578">
        <v>1.85959</v>
      </c>
      <c r="IC578">
        <v>1.85806</v>
      </c>
      <c r="ID578">
        <v>1.85715</v>
      </c>
      <c r="IE578">
        <v>1.85211</v>
      </c>
      <c r="IF578">
        <v>0</v>
      </c>
      <c r="IG578">
        <v>0</v>
      </c>
      <c r="IH578">
        <v>0</v>
      </c>
      <c r="II578">
        <v>0</v>
      </c>
      <c r="IJ578" t="s">
        <v>433</v>
      </c>
      <c r="IK578" t="s">
        <v>434</v>
      </c>
      <c r="IL578" t="s">
        <v>435</v>
      </c>
      <c r="IM578" t="s">
        <v>435</v>
      </c>
      <c r="IN578" t="s">
        <v>435</v>
      </c>
      <c r="IO578" t="s">
        <v>435</v>
      </c>
      <c r="IP578">
        <v>0</v>
      </c>
      <c r="IQ578">
        <v>100</v>
      </c>
      <c r="IR578">
        <v>100</v>
      </c>
      <c r="IS578">
        <v>-38.42</v>
      </c>
      <c r="IT578">
        <v>-3.8957</v>
      </c>
      <c r="IU578">
        <v>-16.5905</v>
      </c>
      <c r="IV578">
        <v>-0.025043</v>
      </c>
      <c r="IW578">
        <v>8.203140000000001E-06</v>
      </c>
      <c r="IX578">
        <v>-1.60171E-09</v>
      </c>
      <c r="IY578">
        <v>-3.895706883713562</v>
      </c>
      <c r="IZ578">
        <v>0</v>
      </c>
      <c r="JA578">
        <v>0</v>
      </c>
      <c r="JB578">
        <v>0</v>
      </c>
      <c r="JC578">
        <v>4</v>
      </c>
      <c r="JD578">
        <v>1967</v>
      </c>
      <c r="JE578">
        <v>1</v>
      </c>
      <c r="JF578">
        <v>28</v>
      </c>
      <c r="JG578">
        <v>52</v>
      </c>
      <c r="JH578">
        <v>51.9</v>
      </c>
      <c r="JI578">
        <v>2.97607</v>
      </c>
      <c r="JJ578">
        <v>2.61963</v>
      </c>
      <c r="JK578">
        <v>1.49658</v>
      </c>
      <c r="JL578">
        <v>2.3999</v>
      </c>
      <c r="JM578">
        <v>1.54907</v>
      </c>
      <c r="JN578">
        <v>2.44629</v>
      </c>
      <c r="JO578">
        <v>35.4291</v>
      </c>
      <c r="JP578">
        <v>13.7293</v>
      </c>
      <c r="JQ578">
        <v>18</v>
      </c>
      <c r="JR578">
        <v>499.01</v>
      </c>
      <c r="JS578">
        <v>425.332</v>
      </c>
      <c r="JT578">
        <v>25.638</v>
      </c>
      <c r="JU578">
        <v>44.3288</v>
      </c>
      <c r="JV578">
        <v>30.0004</v>
      </c>
      <c r="JW578">
        <v>43.9671</v>
      </c>
      <c r="JX578">
        <v>43.7902</v>
      </c>
      <c r="JY578">
        <v>59.7404</v>
      </c>
      <c r="JZ578">
        <v>0</v>
      </c>
      <c r="KA578">
        <v>59.5495</v>
      </c>
      <c r="KB578">
        <v>20.4861</v>
      </c>
      <c r="KC578">
        <v>1337.76</v>
      </c>
      <c r="KD578">
        <v>26.1689</v>
      </c>
      <c r="KE578">
        <v>98.3575</v>
      </c>
      <c r="KF578">
        <v>91.86709999999999</v>
      </c>
    </row>
    <row r="579" spans="1:292">
      <c r="A579">
        <v>561</v>
      </c>
      <c r="B579">
        <v>1694451278.5</v>
      </c>
      <c r="C579">
        <v>17198</v>
      </c>
      <c r="D579" t="s">
        <v>1566</v>
      </c>
      <c r="E579" t="s">
        <v>1567</v>
      </c>
      <c r="F579">
        <v>5</v>
      </c>
      <c r="G579" t="s">
        <v>1406</v>
      </c>
      <c r="H579">
        <v>1694451270.678571</v>
      </c>
      <c r="I579">
        <f>(J579)/1000</f>
        <v>0</v>
      </c>
      <c r="J579">
        <f>IF(DO579, AM579, AG579)</f>
        <v>0</v>
      </c>
      <c r="K579">
        <f>IF(DO579, AH579, AF579)</f>
        <v>0</v>
      </c>
      <c r="L579">
        <f>DQ579 - IF(AT579&gt;1, K579*DK579*100.0/(AV579*EE579), 0)</f>
        <v>0</v>
      </c>
      <c r="M579">
        <f>((S579-I579/2)*L579-K579)/(S579+I579/2)</f>
        <v>0</v>
      </c>
      <c r="N579">
        <f>M579*(DX579+DY579)/1000.0</f>
        <v>0</v>
      </c>
      <c r="O579">
        <f>(DQ579 - IF(AT579&gt;1, K579*DK579*100.0/(AV579*EE579), 0))*(DX579+DY579)/1000.0</f>
        <v>0</v>
      </c>
      <c r="P579">
        <f>2.0/((1/R579-1/Q579)+SIGN(R579)*SQRT((1/R579-1/Q579)*(1/R579-1/Q579) + 4*DL579/((DL579+1)*(DL579+1))*(2*1/R579*1/Q579-1/Q579*1/Q579)))</f>
        <v>0</v>
      </c>
      <c r="Q579">
        <f>IF(LEFT(DM579,1)&lt;&gt;"0",IF(LEFT(DM579,1)="1",3.0,DN579),$D$5+$E$5*(EE579*DX579/($K$5*1000))+$F$5*(EE579*DX579/($K$5*1000))*MAX(MIN(DK579,$J$5),$I$5)*MAX(MIN(DK579,$J$5),$I$5)+$G$5*MAX(MIN(DK579,$J$5),$I$5)*(EE579*DX579/($K$5*1000))+$H$5*(EE579*DX579/($K$5*1000))*(EE579*DX579/($K$5*1000)))</f>
        <v>0</v>
      </c>
      <c r="R579">
        <f>I579*(1000-(1000*0.61365*exp(17.502*V579/(240.97+V579))/(DX579+DY579)+DS579)/2)/(1000*0.61365*exp(17.502*V579/(240.97+V579))/(DX579+DY579)-DS579)</f>
        <v>0</v>
      </c>
      <c r="S579">
        <f>1/((DL579+1)/(P579/1.6)+1/(Q579/1.37)) + DL579/((DL579+1)/(P579/1.6) + DL579/(Q579/1.37))</f>
        <v>0</v>
      </c>
      <c r="T579">
        <f>(DG579*DJ579)</f>
        <v>0</v>
      </c>
      <c r="U579">
        <f>(DZ579+(T579+2*0.95*5.67E-8*(((DZ579+$B$9)+273)^4-(DZ579+273)^4)-44100*I579)/(1.84*29.3*Q579+8*0.95*5.67E-8*(DZ579+273)^3))</f>
        <v>0</v>
      </c>
      <c r="V579">
        <f>($C$9*EA579+$D$9*EB579+$E$9*U579)</f>
        <v>0</v>
      </c>
      <c r="W579">
        <f>0.61365*exp(17.502*V579/(240.97+V579))</f>
        <v>0</v>
      </c>
      <c r="X579">
        <f>(Y579/Z579*100)</f>
        <v>0</v>
      </c>
      <c r="Y579">
        <f>DS579*(DX579+DY579)/1000</f>
        <v>0</v>
      </c>
      <c r="Z579">
        <f>0.61365*exp(17.502*DZ579/(240.97+DZ579))</f>
        <v>0</v>
      </c>
      <c r="AA579">
        <f>(W579-DS579*(DX579+DY579)/1000)</f>
        <v>0</v>
      </c>
      <c r="AB579">
        <f>(-I579*44100)</f>
        <v>0</v>
      </c>
      <c r="AC579">
        <f>2*29.3*Q579*0.92*(DZ579-V579)</f>
        <v>0</v>
      </c>
      <c r="AD579">
        <f>2*0.95*5.67E-8*(((DZ579+$B$9)+273)^4-(V579+273)^4)</f>
        <v>0</v>
      </c>
      <c r="AE579">
        <f>T579+AD579+AB579+AC579</f>
        <v>0</v>
      </c>
      <c r="AF579">
        <f>DW579*AT579*(DR579-DQ579*(1000-AT579*DT579)/(1000-AT579*DS579))/(100*DK579)</f>
        <v>0</v>
      </c>
      <c r="AG579">
        <f>1000*DW579*AT579*(DS579-DT579)/(100*DK579*(1000-AT579*DS579))</f>
        <v>0</v>
      </c>
      <c r="AH579">
        <f>(AI579 - AJ579 - DX579*1E3/(8.314*(DZ579+273.15)) * AL579/DW579 * AK579) * DW579/(100*DK579) * (1000 - DT579)/1000</f>
        <v>0</v>
      </c>
      <c r="AI579">
        <v>1359.624134570934</v>
      </c>
      <c r="AJ579">
        <v>1278.28193939394</v>
      </c>
      <c r="AK579">
        <v>3.420238179956016</v>
      </c>
      <c r="AL579">
        <v>66.03440278671772</v>
      </c>
      <c r="AM579">
        <f>(AO579 - AN579 + DX579*1E3/(8.314*(DZ579+273.15)) * AQ579/DW579 * AP579) * DW579/(100*DK579) * 1000/(1000 - AO579)</f>
        <v>0</v>
      </c>
      <c r="AN579">
        <v>24.46307021484958</v>
      </c>
      <c r="AO579">
        <v>27.85105757575757</v>
      </c>
      <c r="AP579">
        <v>0.008670751213720913</v>
      </c>
      <c r="AQ579">
        <v>102.5964003411266</v>
      </c>
      <c r="AR579">
        <v>0</v>
      </c>
      <c r="AS579">
        <v>0</v>
      </c>
      <c r="AT579">
        <f>IF(AR579*$H$15&gt;=AV579,1.0,(AV579/(AV579-AR579*$H$15)))</f>
        <v>0</v>
      </c>
      <c r="AU579">
        <f>(AT579-1)*100</f>
        <v>0</v>
      </c>
      <c r="AV579">
        <f>MAX(0,($B$15+$C$15*EE579)/(1+$D$15*EE579)*DX579/(DZ579+273)*$E$15)</f>
        <v>0</v>
      </c>
      <c r="AW579" t="s">
        <v>429</v>
      </c>
      <c r="AX579" t="s">
        <v>429</v>
      </c>
      <c r="AY579">
        <v>0</v>
      </c>
      <c r="AZ579">
        <v>0</v>
      </c>
      <c r="BA579">
        <f>1-AY579/AZ579</f>
        <v>0</v>
      </c>
      <c r="BB579">
        <v>0</v>
      </c>
      <c r="BC579" t="s">
        <v>429</v>
      </c>
      <c r="BD579" t="s">
        <v>429</v>
      </c>
      <c r="BE579">
        <v>0</v>
      </c>
      <c r="BF579">
        <v>0</v>
      </c>
      <c r="BG579">
        <f>1-BE579/BF579</f>
        <v>0</v>
      </c>
      <c r="BH579">
        <v>0.5</v>
      </c>
      <c r="BI579">
        <f>DH579</f>
        <v>0</v>
      </c>
      <c r="BJ579">
        <f>K579</f>
        <v>0</v>
      </c>
      <c r="BK579">
        <f>BG579*BH579*BI579</f>
        <v>0</v>
      </c>
      <c r="BL579">
        <f>(BJ579-BB579)/BI579</f>
        <v>0</v>
      </c>
      <c r="BM579">
        <f>(AZ579-BF579)/BF579</f>
        <v>0</v>
      </c>
      <c r="BN579">
        <f>AY579/(BA579+AY579/BF579)</f>
        <v>0</v>
      </c>
      <c r="BO579" t="s">
        <v>429</v>
      </c>
      <c r="BP579">
        <v>0</v>
      </c>
      <c r="BQ579">
        <f>IF(BP579&lt;&gt;0, BP579, BN579)</f>
        <v>0</v>
      </c>
      <c r="BR579">
        <f>1-BQ579/BF579</f>
        <v>0</v>
      </c>
      <c r="BS579">
        <f>(BF579-BE579)/(BF579-BQ579)</f>
        <v>0</v>
      </c>
      <c r="BT579">
        <f>(AZ579-BF579)/(AZ579-BQ579)</f>
        <v>0</v>
      </c>
      <c r="BU579">
        <f>(BF579-BE579)/(BF579-AY579)</f>
        <v>0</v>
      </c>
      <c r="BV579">
        <f>(AZ579-BF579)/(AZ579-AY579)</f>
        <v>0</v>
      </c>
      <c r="BW579">
        <f>(BS579*BQ579/BE579)</f>
        <v>0</v>
      </c>
      <c r="BX579">
        <f>(1-BW579)</f>
        <v>0</v>
      </c>
      <c r="DG579">
        <f>$B$13*EF579+$C$13*EG579+$F$13*ER579*(1-EU579)</f>
        <v>0</v>
      </c>
      <c r="DH579">
        <f>DG579*DI579</f>
        <v>0</v>
      </c>
      <c r="DI579">
        <f>($B$13*$D$11+$C$13*$D$11+$F$13*((FE579+EW579)/MAX(FE579+EW579+FF579, 0.1)*$I$11+FF579/MAX(FE579+EW579+FF579, 0.1)*$J$11))/($B$13+$C$13+$F$13)</f>
        <v>0</v>
      </c>
      <c r="DJ579">
        <f>($B$13*$K$11+$C$13*$K$11+$F$13*((FE579+EW579)/MAX(FE579+EW579+FF579, 0.1)*$P$11+FF579/MAX(FE579+EW579+FF579, 0.1)*$Q$11))/($B$13+$C$13+$F$13)</f>
        <v>0</v>
      </c>
      <c r="DK579">
        <v>4.8</v>
      </c>
      <c r="DL579">
        <v>0.5</v>
      </c>
      <c r="DM579" t="s">
        <v>430</v>
      </c>
      <c r="DN579">
        <v>2</v>
      </c>
      <c r="DO579" t="b">
        <v>1</v>
      </c>
      <c r="DP579">
        <v>1694451270.678571</v>
      </c>
      <c r="DQ579">
        <v>1218.549285714286</v>
      </c>
      <c r="DR579">
        <v>1309.134285714286</v>
      </c>
      <c r="DS579">
        <v>27.794725</v>
      </c>
      <c r="DT579">
        <v>24.40597142857143</v>
      </c>
      <c r="DU579">
        <v>1256.835714285714</v>
      </c>
      <c r="DV579">
        <v>31.69042857142857</v>
      </c>
      <c r="DW579">
        <v>500.0045</v>
      </c>
      <c r="DX579">
        <v>84.35203928571427</v>
      </c>
      <c r="DY579">
        <v>0.09997919642857143</v>
      </c>
      <c r="DZ579">
        <v>31.56958571428572</v>
      </c>
      <c r="EA579">
        <v>32.27010357142858</v>
      </c>
      <c r="EB579">
        <v>999.9000000000002</v>
      </c>
      <c r="EC579">
        <v>0</v>
      </c>
      <c r="ED579">
        <v>0</v>
      </c>
      <c r="EE579">
        <v>10003.51535714286</v>
      </c>
      <c r="EF579">
        <v>0</v>
      </c>
      <c r="EG579">
        <v>1969.872142857143</v>
      </c>
      <c r="EH579">
        <v>-90.58388571428573</v>
      </c>
      <c r="EI579">
        <v>1253.387142857143</v>
      </c>
      <c r="EJ579">
        <v>1341.884642857143</v>
      </c>
      <c r="EK579">
        <v>3.388763214285714</v>
      </c>
      <c r="EL579">
        <v>1309.134285714286</v>
      </c>
      <c r="EM579">
        <v>24.40597142857143</v>
      </c>
      <c r="EN579">
        <v>2.344541428571429</v>
      </c>
      <c r="EO579">
        <v>2.058692142857143</v>
      </c>
      <c r="EP579">
        <v>19.985725</v>
      </c>
      <c r="EQ579">
        <v>17.90308571428572</v>
      </c>
      <c r="ER579">
        <v>1999.9925</v>
      </c>
      <c r="ES579">
        <v>0.9800003214285714</v>
      </c>
      <c r="ET579">
        <v>0.01999989285714285</v>
      </c>
      <c r="EU579">
        <v>0</v>
      </c>
      <c r="EV579">
        <v>706.0750714285713</v>
      </c>
      <c r="EW579">
        <v>5.00078</v>
      </c>
      <c r="EX579">
        <v>16478.28928571429</v>
      </c>
      <c r="EY579">
        <v>16379.57142857143</v>
      </c>
      <c r="EZ579">
        <v>50.15842857142857</v>
      </c>
      <c r="FA579">
        <v>51.81199999999998</v>
      </c>
      <c r="FB579">
        <v>50.69607142857142</v>
      </c>
      <c r="FC579">
        <v>50.90167857142857</v>
      </c>
      <c r="FD579">
        <v>50.58214285714284</v>
      </c>
      <c r="FE579">
        <v>1955.093928571428</v>
      </c>
      <c r="FF579">
        <v>39.89857142857144</v>
      </c>
      <c r="FG579">
        <v>0</v>
      </c>
      <c r="FH579">
        <v>1694451279.3</v>
      </c>
      <c r="FI579">
        <v>0</v>
      </c>
      <c r="FJ579">
        <v>705.9982307692309</v>
      </c>
      <c r="FK579">
        <v>-2.685675229521571</v>
      </c>
      <c r="FL579">
        <v>10.29743589292893</v>
      </c>
      <c r="FM579">
        <v>16478.40769230769</v>
      </c>
      <c r="FN579">
        <v>15</v>
      </c>
      <c r="FO579">
        <v>1694448160</v>
      </c>
      <c r="FP579" t="s">
        <v>1407</v>
      </c>
      <c r="FQ579">
        <v>1694448153.5</v>
      </c>
      <c r="FR579">
        <v>1694448160</v>
      </c>
      <c r="FS579">
        <v>7</v>
      </c>
      <c r="FT579">
        <v>0.018</v>
      </c>
      <c r="FU579">
        <v>0.03</v>
      </c>
      <c r="FV579">
        <v>-26.277</v>
      </c>
      <c r="FW579">
        <v>-3.759</v>
      </c>
      <c r="FX579">
        <v>420</v>
      </c>
      <c r="FY579">
        <v>21</v>
      </c>
      <c r="FZ579">
        <v>0.18</v>
      </c>
      <c r="GA579">
        <v>0.04</v>
      </c>
      <c r="GB579">
        <v>-90.42825853658536</v>
      </c>
      <c r="GC579">
        <v>-3.524395818815529</v>
      </c>
      <c r="GD579">
        <v>0.365858248556573</v>
      </c>
      <c r="GE579">
        <v>0</v>
      </c>
      <c r="GF579">
        <v>3.403933414634146</v>
      </c>
      <c r="GG579">
        <v>-0.2913393031358872</v>
      </c>
      <c r="GH579">
        <v>0.0298493334982792</v>
      </c>
      <c r="GI579">
        <v>1</v>
      </c>
      <c r="GJ579">
        <v>1</v>
      </c>
      <c r="GK579">
        <v>2</v>
      </c>
      <c r="GL579" t="s">
        <v>438</v>
      </c>
      <c r="GM579">
        <v>3.10586</v>
      </c>
      <c r="GN579">
        <v>2.75802</v>
      </c>
      <c r="GO579">
        <v>0.170793</v>
      </c>
      <c r="GP579">
        <v>0.17502</v>
      </c>
      <c r="GQ579">
        <v>0.119469</v>
      </c>
      <c r="GR579">
        <v>0.10019</v>
      </c>
      <c r="GS579">
        <v>20843</v>
      </c>
      <c r="GT579">
        <v>19525</v>
      </c>
      <c r="GU579">
        <v>25724.3</v>
      </c>
      <c r="GV579">
        <v>24046.1</v>
      </c>
      <c r="GW579">
        <v>36438</v>
      </c>
      <c r="GX579">
        <v>31726.6</v>
      </c>
      <c r="GY579">
        <v>45022.6</v>
      </c>
      <c r="GZ579">
        <v>38124.6</v>
      </c>
      <c r="HA579">
        <v>1.73325</v>
      </c>
      <c r="HB579">
        <v>1.60562</v>
      </c>
      <c r="HC579">
        <v>-0.0501722</v>
      </c>
      <c r="HD579">
        <v>0</v>
      </c>
      <c r="HE579">
        <v>33.1062</v>
      </c>
      <c r="HF579">
        <v>999.9</v>
      </c>
      <c r="HG579">
        <v>49.8</v>
      </c>
      <c r="HH579">
        <v>32.6</v>
      </c>
      <c r="HI579">
        <v>29.1675</v>
      </c>
      <c r="HJ579">
        <v>61.4854</v>
      </c>
      <c r="HK579">
        <v>23.2612</v>
      </c>
      <c r="HL579">
        <v>1</v>
      </c>
      <c r="HM579">
        <v>1.51908</v>
      </c>
      <c r="HN579">
        <v>9.28105</v>
      </c>
      <c r="HO579">
        <v>20.0648</v>
      </c>
      <c r="HP579">
        <v>5.20561</v>
      </c>
      <c r="HQ579">
        <v>11.9923</v>
      </c>
      <c r="HR579">
        <v>4.95985</v>
      </c>
      <c r="HS579">
        <v>3.2742</v>
      </c>
      <c r="HT579">
        <v>9999</v>
      </c>
      <c r="HU579">
        <v>9999</v>
      </c>
      <c r="HV579">
        <v>9999</v>
      </c>
      <c r="HW579">
        <v>165.2</v>
      </c>
      <c r="HX579">
        <v>1.8638</v>
      </c>
      <c r="HY579">
        <v>1.85981</v>
      </c>
      <c r="HZ579">
        <v>1.85807</v>
      </c>
      <c r="IA579">
        <v>1.8595</v>
      </c>
      <c r="IB579">
        <v>1.85959</v>
      </c>
      <c r="IC579">
        <v>1.85806</v>
      </c>
      <c r="ID579">
        <v>1.85715</v>
      </c>
      <c r="IE579">
        <v>1.85211</v>
      </c>
      <c r="IF579">
        <v>0</v>
      </c>
      <c r="IG579">
        <v>0</v>
      </c>
      <c r="IH579">
        <v>0</v>
      </c>
      <c r="II579">
        <v>0</v>
      </c>
      <c r="IJ579" t="s">
        <v>433</v>
      </c>
      <c r="IK579" t="s">
        <v>434</v>
      </c>
      <c r="IL579" t="s">
        <v>435</v>
      </c>
      <c r="IM579" t="s">
        <v>435</v>
      </c>
      <c r="IN579" t="s">
        <v>435</v>
      </c>
      <c r="IO579" t="s">
        <v>435</v>
      </c>
      <c r="IP579">
        <v>0</v>
      </c>
      <c r="IQ579">
        <v>100</v>
      </c>
      <c r="IR579">
        <v>100</v>
      </c>
      <c r="IS579">
        <v>-38.6</v>
      </c>
      <c r="IT579">
        <v>-3.8957</v>
      </c>
      <c r="IU579">
        <v>-16.5905</v>
      </c>
      <c r="IV579">
        <v>-0.025043</v>
      </c>
      <c r="IW579">
        <v>8.203140000000001E-06</v>
      </c>
      <c r="IX579">
        <v>-1.60171E-09</v>
      </c>
      <c r="IY579">
        <v>-3.895706883713562</v>
      </c>
      <c r="IZ579">
        <v>0</v>
      </c>
      <c r="JA579">
        <v>0</v>
      </c>
      <c r="JB579">
        <v>0</v>
      </c>
      <c r="JC579">
        <v>4</v>
      </c>
      <c r="JD579">
        <v>1967</v>
      </c>
      <c r="JE579">
        <v>1</v>
      </c>
      <c r="JF579">
        <v>28</v>
      </c>
      <c r="JG579">
        <v>52.1</v>
      </c>
      <c r="JH579">
        <v>52</v>
      </c>
      <c r="JI579">
        <v>3.00049</v>
      </c>
      <c r="JJ579">
        <v>2.62085</v>
      </c>
      <c r="JK579">
        <v>1.49658</v>
      </c>
      <c r="JL579">
        <v>2.39868</v>
      </c>
      <c r="JM579">
        <v>1.54907</v>
      </c>
      <c r="JN579">
        <v>2.41699</v>
      </c>
      <c r="JO579">
        <v>35.4291</v>
      </c>
      <c r="JP579">
        <v>13.738</v>
      </c>
      <c r="JQ579">
        <v>18</v>
      </c>
      <c r="JR579">
        <v>499.103</v>
      </c>
      <c r="JS579">
        <v>425.305</v>
      </c>
      <c r="JT579">
        <v>25.6356</v>
      </c>
      <c r="JU579">
        <v>44.3302</v>
      </c>
      <c r="JV579">
        <v>30.0006</v>
      </c>
      <c r="JW579">
        <v>43.9718</v>
      </c>
      <c r="JX579">
        <v>43.7941</v>
      </c>
      <c r="JY579">
        <v>60.3116</v>
      </c>
      <c r="JZ579">
        <v>0</v>
      </c>
      <c r="KA579">
        <v>59.9218</v>
      </c>
      <c r="KB579">
        <v>20.5103</v>
      </c>
      <c r="KC579">
        <v>1357.8</v>
      </c>
      <c r="KD579">
        <v>26.0715</v>
      </c>
      <c r="KE579">
        <v>98.35680000000001</v>
      </c>
      <c r="KF579">
        <v>91.86660000000001</v>
      </c>
    </row>
    <row r="580" spans="1:292">
      <c r="A580">
        <v>562</v>
      </c>
      <c r="B580">
        <v>1694451284</v>
      </c>
      <c r="C580">
        <v>17203.5</v>
      </c>
      <c r="D580" t="s">
        <v>1568</v>
      </c>
      <c r="E580" t="s">
        <v>1569</v>
      </c>
      <c r="F580">
        <v>5</v>
      </c>
      <c r="G580" t="s">
        <v>1406</v>
      </c>
      <c r="H580">
        <v>1694451276.25</v>
      </c>
      <c r="I580">
        <f>(J580)/1000</f>
        <v>0</v>
      </c>
      <c r="J580">
        <f>IF(DO580, AM580, AG580)</f>
        <v>0</v>
      </c>
      <c r="K580">
        <f>IF(DO580, AH580, AF580)</f>
        <v>0</v>
      </c>
      <c r="L580">
        <f>DQ580 - IF(AT580&gt;1, K580*DK580*100.0/(AV580*EE580), 0)</f>
        <v>0</v>
      </c>
      <c r="M580">
        <f>((S580-I580/2)*L580-K580)/(S580+I580/2)</f>
        <v>0</v>
      </c>
      <c r="N580">
        <f>M580*(DX580+DY580)/1000.0</f>
        <v>0</v>
      </c>
      <c r="O580">
        <f>(DQ580 - IF(AT580&gt;1, K580*DK580*100.0/(AV580*EE580), 0))*(DX580+DY580)/1000.0</f>
        <v>0</v>
      </c>
      <c r="P580">
        <f>2.0/((1/R580-1/Q580)+SIGN(R580)*SQRT((1/R580-1/Q580)*(1/R580-1/Q580) + 4*DL580/((DL580+1)*(DL580+1))*(2*1/R580*1/Q580-1/Q580*1/Q580)))</f>
        <v>0</v>
      </c>
      <c r="Q580">
        <f>IF(LEFT(DM580,1)&lt;&gt;"0",IF(LEFT(DM580,1)="1",3.0,DN580),$D$5+$E$5*(EE580*DX580/($K$5*1000))+$F$5*(EE580*DX580/($K$5*1000))*MAX(MIN(DK580,$J$5),$I$5)*MAX(MIN(DK580,$J$5),$I$5)+$G$5*MAX(MIN(DK580,$J$5),$I$5)*(EE580*DX580/($K$5*1000))+$H$5*(EE580*DX580/($K$5*1000))*(EE580*DX580/($K$5*1000)))</f>
        <v>0</v>
      </c>
      <c r="R580">
        <f>I580*(1000-(1000*0.61365*exp(17.502*V580/(240.97+V580))/(DX580+DY580)+DS580)/2)/(1000*0.61365*exp(17.502*V580/(240.97+V580))/(DX580+DY580)-DS580)</f>
        <v>0</v>
      </c>
      <c r="S580">
        <f>1/((DL580+1)/(P580/1.6)+1/(Q580/1.37)) + DL580/((DL580+1)/(P580/1.6) + DL580/(Q580/1.37))</f>
        <v>0</v>
      </c>
      <c r="T580">
        <f>(DG580*DJ580)</f>
        <v>0</v>
      </c>
      <c r="U580">
        <f>(DZ580+(T580+2*0.95*5.67E-8*(((DZ580+$B$9)+273)^4-(DZ580+273)^4)-44100*I580)/(1.84*29.3*Q580+8*0.95*5.67E-8*(DZ580+273)^3))</f>
        <v>0</v>
      </c>
      <c r="V580">
        <f>($C$9*EA580+$D$9*EB580+$E$9*U580)</f>
        <v>0</v>
      </c>
      <c r="W580">
        <f>0.61365*exp(17.502*V580/(240.97+V580))</f>
        <v>0</v>
      </c>
      <c r="X580">
        <f>(Y580/Z580*100)</f>
        <v>0</v>
      </c>
      <c r="Y580">
        <f>DS580*(DX580+DY580)/1000</f>
        <v>0</v>
      </c>
      <c r="Z580">
        <f>0.61365*exp(17.502*DZ580/(240.97+DZ580))</f>
        <v>0</v>
      </c>
      <c r="AA580">
        <f>(W580-DS580*(DX580+DY580)/1000)</f>
        <v>0</v>
      </c>
      <c r="AB580">
        <f>(-I580*44100)</f>
        <v>0</v>
      </c>
      <c r="AC580">
        <f>2*29.3*Q580*0.92*(DZ580-V580)</f>
        <v>0</v>
      </c>
      <c r="AD580">
        <f>2*0.95*5.67E-8*(((DZ580+$B$9)+273)^4-(V580+273)^4)</f>
        <v>0</v>
      </c>
      <c r="AE580">
        <f>T580+AD580+AB580+AC580</f>
        <v>0</v>
      </c>
      <c r="AF580">
        <f>DW580*AT580*(DR580-DQ580*(1000-AT580*DT580)/(1000-AT580*DS580))/(100*DK580)</f>
        <v>0</v>
      </c>
      <c r="AG580">
        <f>1000*DW580*AT580*(DS580-DT580)/(100*DK580*(1000-AT580*DS580))</f>
        <v>0</v>
      </c>
      <c r="AH580">
        <f>(AI580 - AJ580 - DX580*1E3/(8.314*(DZ580+273.15)) * AL580/DW580 * AK580) * DW580/(100*DK580) * (1000 - DT580)/1000</f>
        <v>0</v>
      </c>
      <c r="AI580">
        <v>1378.418902224659</v>
      </c>
      <c r="AJ580">
        <v>1296.936424242425</v>
      </c>
      <c r="AK580">
        <v>3.404603981346137</v>
      </c>
      <c r="AL580">
        <v>66.03440278671772</v>
      </c>
      <c r="AM580">
        <f>(AO580 - AN580 + DX580*1E3/(8.314*(DZ580+273.15)) * AQ580/DW580 * AP580) * DW580/(100*DK580) * 1000/(1000 - AO580)</f>
        <v>0</v>
      </c>
      <c r="AN580">
        <v>24.52100554670509</v>
      </c>
      <c r="AO580">
        <v>27.88759575757576</v>
      </c>
      <c r="AP580">
        <v>0.006599623742363032</v>
      </c>
      <c r="AQ580">
        <v>102.5964003411266</v>
      </c>
      <c r="AR580">
        <v>0</v>
      </c>
      <c r="AS580">
        <v>0</v>
      </c>
      <c r="AT580">
        <f>IF(AR580*$H$15&gt;=AV580,1.0,(AV580/(AV580-AR580*$H$15)))</f>
        <v>0</v>
      </c>
      <c r="AU580">
        <f>(AT580-1)*100</f>
        <v>0</v>
      </c>
      <c r="AV580">
        <f>MAX(0,($B$15+$C$15*EE580)/(1+$D$15*EE580)*DX580/(DZ580+273)*$E$15)</f>
        <v>0</v>
      </c>
      <c r="AW580" t="s">
        <v>429</v>
      </c>
      <c r="AX580" t="s">
        <v>429</v>
      </c>
      <c r="AY580">
        <v>0</v>
      </c>
      <c r="AZ580">
        <v>0</v>
      </c>
      <c r="BA580">
        <f>1-AY580/AZ580</f>
        <v>0</v>
      </c>
      <c r="BB580">
        <v>0</v>
      </c>
      <c r="BC580" t="s">
        <v>429</v>
      </c>
      <c r="BD580" t="s">
        <v>429</v>
      </c>
      <c r="BE580">
        <v>0</v>
      </c>
      <c r="BF580">
        <v>0</v>
      </c>
      <c r="BG580">
        <f>1-BE580/BF580</f>
        <v>0</v>
      </c>
      <c r="BH580">
        <v>0.5</v>
      </c>
      <c r="BI580">
        <f>DH580</f>
        <v>0</v>
      </c>
      <c r="BJ580">
        <f>K580</f>
        <v>0</v>
      </c>
      <c r="BK580">
        <f>BG580*BH580*BI580</f>
        <v>0</v>
      </c>
      <c r="BL580">
        <f>(BJ580-BB580)/BI580</f>
        <v>0</v>
      </c>
      <c r="BM580">
        <f>(AZ580-BF580)/BF580</f>
        <v>0</v>
      </c>
      <c r="BN580">
        <f>AY580/(BA580+AY580/BF580)</f>
        <v>0</v>
      </c>
      <c r="BO580" t="s">
        <v>429</v>
      </c>
      <c r="BP580">
        <v>0</v>
      </c>
      <c r="BQ580">
        <f>IF(BP580&lt;&gt;0, BP580, BN580)</f>
        <v>0</v>
      </c>
      <c r="BR580">
        <f>1-BQ580/BF580</f>
        <v>0</v>
      </c>
      <c r="BS580">
        <f>(BF580-BE580)/(BF580-BQ580)</f>
        <v>0</v>
      </c>
      <c r="BT580">
        <f>(AZ580-BF580)/(AZ580-BQ580)</f>
        <v>0</v>
      </c>
      <c r="BU580">
        <f>(BF580-BE580)/(BF580-AY580)</f>
        <v>0</v>
      </c>
      <c r="BV580">
        <f>(AZ580-BF580)/(AZ580-AY580)</f>
        <v>0</v>
      </c>
      <c r="BW580">
        <f>(BS580*BQ580/BE580)</f>
        <v>0</v>
      </c>
      <c r="BX580">
        <f>(1-BW580)</f>
        <v>0</v>
      </c>
      <c r="DG580">
        <f>$B$13*EF580+$C$13*EG580+$F$13*ER580*(1-EU580)</f>
        <v>0</v>
      </c>
      <c r="DH580">
        <f>DG580*DI580</f>
        <v>0</v>
      </c>
      <c r="DI580">
        <f>($B$13*$D$11+$C$13*$D$11+$F$13*((FE580+EW580)/MAX(FE580+EW580+FF580, 0.1)*$I$11+FF580/MAX(FE580+EW580+FF580, 0.1)*$J$11))/($B$13+$C$13+$F$13)</f>
        <v>0</v>
      </c>
      <c r="DJ580">
        <f>($B$13*$K$11+$C$13*$K$11+$F$13*((FE580+EW580)/MAX(FE580+EW580+FF580, 0.1)*$P$11+FF580/MAX(FE580+EW580+FF580, 0.1)*$Q$11))/($B$13+$C$13+$F$13)</f>
        <v>0</v>
      </c>
      <c r="DK580">
        <v>4.8</v>
      </c>
      <c r="DL580">
        <v>0.5</v>
      </c>
      <c r="DM580" t="s">
        <v>430</v>
      </c>
      <c r="DN580">
        <v>2</v>
      </c>
      <c r="DO580" t="b">
        <v>1</v>
      </c>
      <c r="DP580">
        <v>1694451276.25</v>
      </c>
      <c r="DQ580">
        <v>1236.888928571429</v>
      </c>
      <c r="DR580">
        <v>1327.837142857143</v>
      </c>
      <c r="DS580">
        <v>27.83618571428571</v>
      </c>
      <c r="DT580">
        <v>24.46668571428571</v>
      </c>
      <c r="DU580">
        <v>1275.398571428571</v>
      </c>
      <c r="DV580">
        <v>31.73188928571429</v>
      </c>
      <c r="DW580">
        <v>500.015</v>
      </c>
      <c r="DX580">
        <v>84.35158571428569</v>
      </c>
      <c r="DY580">
        <v>0.1000094785714286</v>
      </c>
      <c r="DZ580">
        <v>31.58418928571428</v>
      </c>
      <c r="EA580">
        <v>32.28668928571428</v>
      </c>
      <c r="EB580">
        <v>999.9000000000002</v>
      </c>
      <c r="EC580">
        <v>0</v>
      </c>
      <c r="ED580">
        <v>0</v>
      </c>
      <c r="EE580">
        <v>10002.61892857143</v>
      </c>
      <c r="EF580">
        <v>0</v>
      </c>
      <c r="EG580">
        <v>1973.345</v>
      </c>
      <c r="EH580">
        <v>-90.94706428571428</v>
      </c>
      <c r="EI580">
        <v>1272.306071428571</v>
      </c>
      <c r="EJ580">
        <v>1361.140714285714</v>
      </c>
      <c r="EK580">
        <v>3.369512499999999</v>
      </c>
      <c r="EL580">
        <v>1327.837142857143</v>
      </c>
      <c r="EM580">
        <v>24.46668571428571</v>
      </c>
      <c r="EN580">
        <v>2.348026785714286</v>
      </c>
      <c r="EO580">
        <v>2.063802857142857</v>
      </c>
      <c r="EP580">
        <v>20.00971071428572</v>
      </c>
      <c r="EQ580">
        <v>17.9425</v>
      </c>
      <c r="ER580">
        <v>2000.006428571429</v>
      </c>
      <c r="ES580">
        <v>0.9799956785714287</v>
      </c>
      <c r="ET580">
        <v>0.02000441428571429</v>
      </c>
      <c r="EU580">
        <v>0</v>
      </c>
      <c r="EV580">
        <v>705.762642857143</v>
      </c>
      <c r="EW580">
        <v>5.00078</v>
      </c>
      <c r="EX580">
        <v>16478.11071428571</v>
      </c>
      <c r="EY580">
        <v>16379.66785714286</v>
      </c>
      <c r="EZ580">
        <v>50.16949999999999</v>
      </c>
      <c r="FA580">
        <v>51.82999999999999</v>
      </c>
      <c r="FB580">
        <v>50.70721428571427</v>
      </c>
      <c r="FC580">
        <v>50.90392857142857</v>
      </c>
      <c r="FD580">
        <v>50.59785714285714</v>
      </c>
      <c r="FE580">
        <v>1955.096428571428</v>
      </c>
      <c r="FF580">
        <v>39.91000000000001</v>
      </c>
      <c r="FG580">
        <v>0</v>
      </c>
      <c r="FH580">
        <v>1694451284.7</v>
      </c>
      <c r="FI580">
        <v>0</v>
      </c>
      <c r="FJ580">
        <v>705.70784</v>
      </c>
      <c r="FK580">
        <v>-3.625846159883904</v>
      </c>
      <c r="FL580">
        <v>-16.25384614713863</v>
      </c>
      <c r="FM580">
        <v>16477.976</v>
      </c>
      <c r="FN580">
        <v>15</v>
      </c>
      <c r="FO580">
        <v>1694448160</v>
      </c>
      <c r="FP580" t="s">
        <v>1407</v>
      </c>
      <c r="FQ580">
        <v>1694448153.5</v>
      </c>
      <c r="FR580">
        <v>1694448160</v>
      </c>
      <c r="FS580">
        <v>7</v>
      </c>
      <c r="FT580">
        <v>0.018</v>
      </c>
      <c r="FU580">
        <v>0.03</v>
      </c>
      <c r="FV580">
        <v>-26.277</v>
      </c>
      <c r="FW580">
        <v>-3.759</v>
      </c>
      <c r="FX580">
        <v>420</v>
      </c>
      <c r="FY580">
        <v>21</v>
      </c>
      <c r="FZ580">
        <v>0.18</v>
      </c>
      <c r="GA580">
        <v>0.04</v>
      </c>
      <c r="GB580">
        <v>-90.69657317073171</v>
      </c>
      <c r="GC580">
        <v>-4.015030662021033</v>
      </c>
      <c r="GD580">
        <v>0.406129654909936</v>
      </c>
      <c r="GE580">
        <v>0</v>
      </c>
      <c r="GF580">
        <v>3.383325609756098</v>
      </c>
      <c r="GG580">
        <v>-0.2072287108013931</v>
      </c>
      <c r="GH580">
        <v>0.02212202445735046</v>
      </c>
      <c r="GI580">
        <v>1</v>
      </c>
      <c r="GJ580">
        <v>1</v>
      </c>
      <c r="GK580">
        <v>2</v>
      </c>
      <c r="GL580" t="s">
        <v>438</v>
      </c>
      <c r="GM580">
        <v>3.10586</v>
      </c>
      <c r="GN580">
        <v>2.75832</v>
      </c>
      <c r="GO580">
        <v>0.172292</v>
      </c>
      <c r="GP580">
        <v>0.176483</v>
      </c>
      <c r="GQ580">
        <v>0.11956</v>
      </c>
      <c r="GR580">
        <v>0.100341</v>
      </c>
      <c r="GS580">
        <v>20805</v>
      </c>
      <c r="GT580">
        <v>19490.1</v>
      </c>
      <c r="GU580">
        <v>25724</v>
      </c>
      <c r="GV580">
        <v>24045.9</v>
      </c>
      <c r="GW580">
        <v>36433.9</v>
      </c>
      <c r="GX580">
        <v>31721.4</v>
      </c>
      <c r="GY580">
        <v>45021.9</v>
      </c>
      <c r="GZ580">
        <v>38124.5</v>
      </c>
      <c r="HA580">
        <v>1.73328</v>
      </c>
      <c r="HB580">
        <v>1.60562</v>
      </c>
      <c r="HC580">
        <v>-0.0486225</v>
      </c>
      <c r="HD580">
        <v>0</v>
      </c>
      <c r="HE580">
        <v>33.1115</v>
      </c>
      <c r="HF580">
        <v>999.9</v>
      </c>
      <c r="HG580">
        <v>49.9</v>
      </c>
      <c r="HH580">
        <v>32.6</v>
      </c>
      <c r="HI580">
        <v>29.2237</v>
      </c>
      <c r="HJ580">
        <v>61.1254</v>
      </c>
      <c r="HK580">
        <v>23.4014</v>
      </c>
      <c r="HL580">
        <v>1</v>
      </c>
      <c r="HM580">
        <v>1.44839</v>
      </c>
      <c r="HN580">
        <v>9.31209</v>
      </c>
      <c r="HO580">
        <v>20.0649</v>
      </c>
      <c r="HP580">
        <v>5.20651</v>
      </c>
      <c r="HQ580">
        <v>11.9923</v>
      </c>
      <c r="HR580">
        <v>4.9602</v>
      </c>
      <c r="HS580">
        <v>3.27445</v>
      </c>
      <c r="HT580">
        <v>9999</v>
      </c>
      <c r="HU580">
        <v>9999</v>
      </c>
      <c r="HV580">
        <v>9999</v>
      </c>
      <c r="HW580">
        <v>165.2</v>
      </c>
      <c r="HX580">
        <v>1.86376</v>
      </c>
      <c r="HY580">
        <v>1.85979</v>
      </c>
      <c r="HZ580">
        <v>1.85806</v>
      </c>
      <c r="IA580">
        <v>1.8595</v>
      </c>
      <c r="IB580">
        <v>1.85959</v>
      </c>
      <c r="IC580">
        <v>1.85806</v>
      </c>
      <c r="ID580">
        <v>1.85715</v>
      </c>
      <c r="IE580">
        <v>1.85211</v>
      </c>
      <c r="IF580">
        <v>0</v>
      </c>
      <c r="IG580">
        <v>0</v>
      </c>
      <c r="IH580">
        <v>0</v>
      </c>
      <c r="II580">
        <v>0</v>
      </c>
      <c r="IJ580" t="s">
        <v>433</v>
      </c>
      <c r="IK580" t="s">
        <v>434</v>
      </c>
      <c r="IL580" t="s">
        <v>435</v>
      </c>
      <c r="IM580" t="s">
        <v>435</v>
      </c>
      <c r="IN580" t="s">
        <v>435</v>
      </c>
      <c r="IO580" t="s">
        <v>435</v>
      </c>
      <c r="IP580">
        <v>0</v>
      </c>
      <c r="IQ580">
        <v>100</v>
      </c>
      <c r="IR580">
        <v>100</v>
      </c>
      <c r="IS580">
        <v>-38.82</v>
      </c>
      <c r="IT580">
        <v>-3.8957</v>
      </c>
      <c r="IU580">
        <v>-16.5905</v>
      </c>
      <c r="IV580">
        <v>-0.025043</v>
      </c>
      <c r="IW580">
        <v>8.203140000000001E-06</v>
      </c>
      <c r="IX580">
        <v>-1.60171E-09</v>
      </c>
      <c r="IY580">
        <v>-3.895706883713562</v>
      </c>
      <c r="IZ580">
        <v>0</v>
      </c>
      <c r="JA580">
        <v>0</v>
      </c>
      <c r="JB580">
        <v>0</v>
      </c>
      <c r="JC580">
        <v>4</v>
      </c>
      <c r="JD580">
        <v>1967</v>
      </c>
      <c r="JE580">
        <v>1</v>
      </c>
      <c r="JF580">
        <v>28</v>
      </c>
      <c r="JG580">
        <v>52.2</v>
      </c>
      <c r="JH580">
        <v>52.1</v>
      </c>
      <c r="JI580">
        <v>3.03345</v>
      </c>
      <c r="JJ580">
        <v>2.62207</v>
      </c>
      <c r="JK580">
        <v>1.49658</v>
      </c>
      <c r="JL580">
        <v>2.3999</v>
      </c>
      <c r="JM580">
        <v>1.54907</v>
      </c>
      <c r="JN580">
        <v>2.39136</v>
      </c>
      <c r="JO580">
        <v>35.4291</v>
      </c>
      <c r="JP580">
        <v>13.7293</v>
      </c>
      <c r="JQ580">
        <v>18</v>
      </c>
      <c r="JR580">
        <v>499.146</v>
      </c>
      <c r="JS580">
        <v>425.334</v>
      </c>
      <c r="JT580">
        <v>25.6393</v>
      </c>
      <c r="JU580">
        <v>44.3335</v>
      </c>
      <c r="JV580">
        <v>30.0006</v>
      </c>
      <c r="JW580">
        <v>43.9762</v>
      </c>
      <c r="JX580">
        <v>43.7994</v>
      </c>
      <c r="JY580">
        <v>60.8952</v>
      </c>
      <c r="JZ580">
        <v>0</v>
      </c>
      <c r="KA580">
        <v>59.9218</v>
      </c>
      <c r="KB580">
        <v>20.5292</v>
      </c>
      <c r="KC580">
        <v>1371.17</v>
      </c>
      <c r="KD580">
        <v>25.9456</v>
      </c>
      <c r="KE580">
        <v>98.35550000000001</v>
      </c>
      <c r="KF580">
        <v>91.86620000000001</v>
      </c>
    </row>
    <row r="581" spans="1:292">
      <c r="A581">
        <v>563</v>
      </c>
      <c r="B581">
        <v>1694451288.5</v>
      </c>
      <c r="C581">
        <v>17208</v>
      </c>
      <c r="D581" t="s">
        <v>1570</v>
      </c>
      <c r="E581" t="s">
        <v>1571</v>
      </c>
      <c r="F581">
        <v>5</v>
      </c>
      <c r="G581" t="s">
        <v>1406</v>
      </c>
      <c r="H581">
        <v>1694451280.678571</v>
      </c>
      <c r="I581">
        <f>(J581)/1000</f>
        <v>0</v>
      </c>
      <c r="J581">
        <f>IF(DO581, AM581, AG581)</f>
        <v>0</v>
      </c>
      <c r="K581">
        <f>IF(DO581, AH581, AF581)</f>
        <v>0</v>
      </c>
      <c r="L581">
        <f>DQ581 - IF(AT581&gt;1, K581*DK581*100.0/(AV581*EE581), 0)</f>
        <v>0</v>
      </c>
      <c r="M581">
        <f>((S581-I581/2)*L581-K581)/(S581+I581/2)</f>
        <v>0</v>
      </c>
      <c r="N581">
        <f>M581*(DX581+DY581)/1000.0</f>
        <v>0</v>
      </c>
      <c r="O581">
        <f>(DQ581 - IF(AT581&gt;1, K581*DK581*100.0/(AV581*EE581), 0))*(DX581+DY581)/1000.0</f>
        <v>0</v>
      </c>
      <c r="P581">
        <f>2.0/((1/R581-1/Q581)+SIGN(R581)*SQRT((1/R581-1/Q581)*(1/R581-1/Q581) + 4*DL581/((DL581+1)*(DL581+1))*(2*1/R581*1/Q581-1/Q581*1/Q581)))</f>
        <v>0</v>
      </c>
      <c r="Q581">
        <f>IF(LEFT(DM581,1)&lt;&gt;"0",IF(LEFT(DM581,1)="1",3.0,DN581),$D$5+$E$5*(EE581*DX581/($K$5*1000))+$F$5*(EE581*DX581/($K$5*1000))*MAX(MIN(DK581,$J$5),$I$5)*MAX(MIN(DK581,$J$5),$I$5)+$G$5*MAX(MIN(DK581,$J$5),$I$5)*(EE581*DX581/($K$5*1000))+$H$5*(EE581*DX581/($K$5*1000))*(EE581*DX581/($K$5*1000)))</f>
        <v>0</v>
      </c>
      <c r="R581">
        <f>I581*(1000-(1000*0.61365*exp(17.502*V581/(240.97+V581))/(DX581+DY581)+DS581)/2)/(1000*0.61365*exp(17.502*V581/(240.97+V581))/(DX581+DY581)-DS581)</f>
        <v>0</v>
      </c>
      <c r="S581">
        <f>1/((DL581+1)/(P581/1.6)+1/(Q581/1.37)) + DL581/((DL581+1)/(P581/1.6) + DL581/(Q581/1.37))</f>
        <v>0</v>
      </c>
      <c r="T581">
        <f>(DG581*DJ581)</f>
        <v>0</v>
      </c>
      <c r="U581">
        <f>(DZ581+(T581+2*0.95*5.67E-8*(((DZ581+$B$9)+273)^4-(DZ581+273)^4)-44100*I581)/(1.84*29.3*Q581+8*0.95*5.67E-8*(DZ581+273)^3))</f>
        <v>0</v>
      </c>
      <c r="V581">
        <f>($C$9*EA581+$D$9*EB581+$E$9*U581)</f>
        <v>0</v>
      </c>
      <c r="W581">
        <f>0.61365*exp(17.502*V581/(240.97+V581))</f>
        <v>0</v>
      </c>
      <c r="X581">
        <f>(Y581/Z581*100)</f>
        <v>0</v>
      </c>
      <c r="Y581">
        <f>DS581*(DX581+DY581)/1000</f>
        <v>0</v>
      </c>
      <c r="Z581">
        <f>0.61365*exp(17.502*DZ581/(240.97+DZ581))</f>
        <v>0</v>
      </c>
      <c r="AA581">
        <f>(W581-DS581*(DX581+DY581)/1000)</f>
        <v>0</v>
      </c>
      <c r="AB581">
        <f>(-I581*44100)</f>
        <v>0</v>
      </c>
      <c r="AC581">
        <f>2*29.3*Q581*0.92*(DZ581-V581)</f>
        <v>0</v>
      </c>
      <c r="AD581">
        <f>2*0.95*5.67E-8*(((DZ581+$B$9)+273)^4-(V581+273)^4)</f>
        <v>0</v>
      </c>
      <c r="AE581">
        <f>T581+AD581+AB581+AC581</f>
        <v>0</v>
      </c>
      <c r="AF581">
        <f>DW581*AT581*(DR581-DQ581*(1000-AT581*DT581)/(1000-AT581*DS581))/(100*DK581)</f>
        <v>0</v>
      </c>
      <c r="AG581">
        <f>1000*DW581*AT581*(DS581-DT581)/(100*DK581*(1000-AT581*DS581))</f>
        <v>0</v>
      </c>
      <c r="AH581">
        <f>(AI581 - AJ581 - DX581*1E3/(8.314*(DZ581+273.15)) * AL581/DW581 * AK581) * DW581/(100*DK581) * (1000 - DT581)/1000</f>
        <v>0</v>
      </c>
      <c r="AI581">
        <v>1393.846356990299</v>
      </c>
      <c r="AJ581">
        <v>1312.171515151515</v>
      </c>
      <c r="AK581">
        <v>3.392068372957664</v>
      </c>
      <c r="AL581">
        <v>66.03440278671772</v>
      </c>
      <c r="AM581">
        <f>(AO581 - AN581 + DX581*1E3/(8.314*(DZ581+273.15)) * AQ581/DW581 * AP581) * DW581/(100*DK581) * 1000/(1000 - AO581)</f>
        <v>0</v>
      </c>
      <c r="AN581">
        <v>24.53130579852419</v>
      </c>
      <c r="AO581">
        <v>27.90588242424242</v>
      </c>
      <c r="AP581">
        <v>0.003821565611641828</v>
      </c>
      <c r="AQ581">
        <v>102.5964003411266</v>
      </c>
      <c r="AR581">
        <v>0</v>
      </c>
      <c r="AS581">
        <v>0</v>
      </c>
      <c r="AT581">
        <f>IF(AR581*$H$15&gt;=AV581,1.0,(AV581/(AV581-AR581*$H$15)))</f>
        <v>0</v>
      </c>
      <c r="AU581">
        <f>(AT581-1)*100</f>
        <v>0</v>
      </c>
      <c r="AV581">
        <f>MAX(0,($B$15+$C$15*EE581)/(1+$D$15*EE581)*DX581/(DZ581+273)*$E$15)</f>
        <v>0</v>
      </c>
      <c r="AW581" t="s">
        <v>429</v>
      </c>
      <c r="AX581" t="s">
        <v>429</v>
      </c>
      <c r="AY581">
        <v>0</v>
      </c>
      <c r="AZ581">
        <v>0</v>
      </c>
      <c r="BA581">
        <f>1-AY581/AZ581</f>
        <v>0</v>
      </c>
      <c r="BB581">
        <v>0</v>
      </c>
      <c r="BC581" t="s">
        <v>429</v>
      </c>
      <c r="BD581" t="s">
        <v>429</v>
      </c>
      <c r="BE581">
        <v>0</v>
      </c>
      <c r="BF581">
        <v>0</v>
      </c>
      <c r="BG581">
        <f>1-BE581/BF581</f>
        <v>0</v>
      </c>
      <c r="BH581">
        <v>0.5</v>
      </c>
      <c r="BI581">
        <f>DH581</f>
        <v>0</v>
      </c>
      <c r="BJ581">
        <f>K581</f>
        <v>0</v>
      </c>
      <c r="BK581">
        <f>BG581*BH581*BI581</f>
        <v>0</v>
      </c>
      <c r="BL581">
        <f>(BJ581-BB581)/BI581</f>
        <v>0</v>
      </c>
      <c r="BM581">
        <f>(AZ581-BF581)/BF581</f>
        <v>0</v>
      </c>
      <c r="BN581">
        <f>AY581/(BA581+AY581/BF581)</f>
        <v>0</v>
      </c>
      <c r="BO581" t="s">
        <v>429</v>
      </c>
      <c r="BP581">
        <v>0</v>
      </c>
      <c r="BQ581">
        <f>IF(BP581&lt;&gt;0, BP581, BN581)</f>
        <v>0</v>
      </c>
      <c r="BR581">
        <f>1-BQ581/BF581</f>
        <v>0</v>
      </c>
      <c r="BS581">
        <f>(BF581-BE581)/(BF581-BQ581)</f>
        <v>0</v>
      </c>
      <c r="BT581">
        <f>(AZ581-BF581)/(AZ581-BQ581)</f>
        <v>0</v>
      </c>
      <c r="BU581">
        <f>(BF581-BE581)/(BF581-AY581)</f>
        <v>0</v>
      </c>
      <c r="BV581">
        <f>(AZ581-BF581)/(AZ581-AY581)</f>
        <v>0</v>
      </c>
      <c r="BW581">
        <f>(BS581*BQ581/BE581)</f>
        <v>0</v>
      </c>
      <c r="BX581">
        <f>(1-BW581)</f>
        <v>0</v>
      </c>
      <c r="DG581">
        <f>$B$13*EF581+$C$13*EG581+$F$13*ER581*(1-EU581)</f>
        <v>0</v>
      </c>
      <c r="DH581">
        <f>DG581*DI581</f>
        <v>0</v>
      </c>
      <c r="DI581">
        <f>($B$13*$D$11+$C$13*$D$11+$F$13*((FE581+EW581)/MAX(FE581+EW581+FF581, 0.1)*$I$11+FF581/MAX(FE581+EW581+FF581, 0.1)*$J$11))/($B$13+$C$13+$F$13)</f>
        <v>0</v>
      </c>
      <c r="DJ581">
        <f>($B$13*$K$11+$C$13*$K$11+$F$13*((FE581+EW581)/MAX(FE581+EW581+FF581, 0.1)*$P$11+FF581/MAX(FE581+EW581+FF581, 0.1)*$Q$11))/($B$13+$C$13+$F$13)</f>
        <v>0</v>
      </c>
      <c r="DK581">
        <v>4.8</v>
      </c>
      <c r="DL581">
        <v>0.5</v>
      </c>
      <c r="DM581" t="s">
        <v>430</v>
      </c>
      <c r="DN581">
        <v>2</v>
      </c>
      <c r="DO581" t="b">
        <v>1</v>
      </c>
      <c r="DP581">
        <v>1694451280.678571</v>
      </c>
      <c r="DQ581">
        <v>1251.453571428572</v>
      </c>
      <c r="DR581">
        <v>1342.652142857143</v>
      </c>
      <c r="DS581">
        <v>27.86656071428572</v>
      </c>
      <c r="DT581">
        <v>24.500975</v>
      </c>
      <c r="DU581">
        <v>1290.138928571429</v>
      </c>
      <c r="DV581">
        <v>31.76226071428571</v>
      </c>
      <c r="DW581">
        <v>500.0337500000001</v>
      </c>
      <c r="DX581">
        <v>84.35067142857142</v>
      </c>
      <c r="DY581">
        <v>0.100130675</v>
      </c>
      <c r="DZ581">
        <v>31.59693571428571</v>
      </c>
      <c r="EA581">
        <v>32.30316785714286</v>
      </c>
      <c r="EB581">
        <v>999.9000000000002</v>
      </c>
      <c r="EC581">
        <v>0</v>
      </c>
      <c r="ED581">
        <v>0</v>
      </c>
      <c r="EE581">
        <v>9996.069642857143</v>
      </c>
      <c r="EF581">
        <v>0</v>
      </c>
      <c r="EG581">
        <v>1976.005714285714</v>
      </c>
      <c r="EH581">
        <v>-91.19768214285715</v>
      </c>
      <c r="EI581">
        <v>1287.327857142857</v>
      </c>
      <c r="EJ581">
        <v>1376.375357142857</v>
      </c>
      <c r="EK581">
        <v>3.3655925</v>
      </c>
      <c r="EL581">
        <v>1342.652142857143</v>
      </c>
      <c r="EM581">
        <v>24.500975</v>
      </c>
      <c r="EN581">
        <v>2.350562857142857</v>
      </c>
      <c r="EO581">
        <v>2.066673214285714</v>
      </c>
      <c r="EP581">
        <v>20.02715714285714</v>
      </c>
      <c r="EQ581">
        <v>17.96460714285714</v>
      </c>
      <c r="ER581">
        <v>2000.006785714286</v>
      </c>
      <c r="ES581">
        <v>0.9799951428571428</v>
      </c>
      <c r="ET581">
        <v>0.02000490714285715</v>
      </c>
      <c r="EU581">
        <v>0</v>
      </c>
      <c r="EV581">
        <v>705.4017499999999</v>
      </c>
      <c r="EW581">
        <v>5.00078</v>
      </c>
      <c r="EX581">
        <v>16476.39642857143</v>
      </c>
      <c r="EY581">
        <v>16379.65714285714</v>
      </c>
      <c r="EZ581">
        <v>50.19621428571429</v>
      </c>
      <c r="FA581">
        <v>51.84800000000001</v>
      </c>
      <c r="FB581">
        <v>50.71617857142856</v>
      </c>
      <c r="FC581">
        <v>50.91946428571428</v>
      </c>
      <c r="FD581">
        <v>50.62471428571428</v>
      </c>
      <c r="FE581">
        <v>1955.095</v>
      </c>
      <c r="FF581">
        <v>39.91142857142858</v>
      </c>
      <c r="FG581">
        <v>0</v>
      </c>
      <c r="FH581">
        <v>1694451288.9</v>
      </c>
      <c r="FI581">
        <v>0</v>
      </c>
      <c r="FJ581">
        <v>705.3808076923076</v>
      </c>
      <c r="FK581">
        <v>-4.757299139503595</v>
      </c>
      <c r="FL581">
        <v>-33.56581196394318</v>
      </c>
      <c r="FM581">
        <v>16476.33076923077</v>
      </c>
      <c r="FN581">
        <v>15</v>
      </c>
      <c r="FO581">
        <v>1694448160</v>
      </c>
      <c r="FP581" t="s">
        <v>1407</v>
      </c>
      <c r="FQ581">
        <v>1694448153.5</v>
      </c>
      <c r="FR581">
        <v>1694448160</v>
      </c>
      <c r="FS581">
        <v>7</v>
      </c>
      <c r="FT581">
        <v>0.018</v>
      </c>
      <c r="FU581">
        <v>0.03</v>
      </c>
      <c r="FV581">
        <v>-26.277</v>
      </c>
      <c r="FW581">
        <v>-3.759</v>
      </c>
      <c r="FX581">
        <v>420</v>
      </c>
      <c r="FY581">
        <v>21</v>
      </c>
      <c r="FZ581">
        <v>0.18</v>
      </c>
      <c r="GA581">
        <v>0.04</v>
      </c>
      <c r="GB581">
        <v>-91.0412675</v>
      </c>
      <c r="GC581">
        <v>-3.286008630393954</v>
      </c>
      <c r="GD581">
        <v>0.327718295482187</v>
      </c>
      <c r="GE581">
        <v>0</v>
      </c>
      <c r="GF581">
        <v>3.36953075</v>
      </c>
      <c r="GG581">
        <v>-0.06794780487805914</v>
      </c>
      <c r="GH581">
        <v>0.01099788738519812</v>
      </c>
      <c r="GI581">
        <v>1</v>
      </c>
      <c r="GJ581">
        <v>1</v>
      </c>
      <c r="GK581">
        <v>2</v>
      </c>
      <c r="GL581" t="s">
        <v>438</v>
      </c>
      <c r="GM581">
        <v>3.10602</v>
      </c>
      <c r="GN581">
        <v>2.75832</v>
      </c>
      <c r="GO581">
        <v>0.173502</v>
      </c>
      <c r="GP581">
        <v>0.17768</v>
      </c>
      <c r="GQ581">
        <v>0.119595</v>
      </c>
      <c r="GR581">
        <v>0.100352</v>
      </c>
      <c r="GS581">
        <v>20774.2</v>
      </c>
      <c r="GT581">
        <v>19461.4</v>
      </c>
      <c r="GU581">
        <v>25723.7</v>
      </c>
      <c r="GV581">
        <v>24045.6</v>
      </c>
      <c r="GW581">
        <v>36432.3</v>
      </c>
      <c r="GX581">
        <v>31720.8</v>
      </c>
      <c r="GY581">
        <v>45021.3</v>
      </c>
      <c r="GZ581">
        <v>38124</v>
      </c>
      <c r="HA581">
        <v>1.73388</v>
      </c>
      <c r="HB581">
        <v>1.60532</v>
      </c>
      <c r="HC581">
        <v>-0.0491291</v>
      </c>
      <c r="HD581">
        <v>0</v>
      </c>
      <c r="HE581">
        <v>33.1202</v>
      </c>
      <c r="HF581">
        <v>999.9</v>
      </c>
      <c r="HG581">
        <v>50</v>
      </c>
      <c r="HH581">
        <v>32.6</v>
      </c>
      <c r="HI581">
        <v>29.2796</v>
      </c>
      <c r="HJ581">
        <v>61.4754</v>
      </c>
      <c r="HK581">
        <v>23.1891</v>
      </c>
      <c r="HL581">
        <v>1</v>
      </c>
      <c r="HM581">
        <v>1.44888</v>
      </c>
      <c r="HN581">
        <v>9.31209</v>
      </c>
      <c r="HO581">
        <v>20.0651</v>
      </c>
      <c r="HP581">
        <v>5.20711</v>
      </c>
      <c r="HQ581">
        <v>11.9921</v>
      </c>
      <c r="HR581">
        <v>4.9604</v>
      </c>
      <c r="HS581">
        <v>3.27445</v>
      </c>
      <c r="HT581">
        <v>9999</v>
      </c>
      <c r="HU581">
        <v>9999</v>
      </c>
      <c r="HV581">
        <v>9999</v>
      </c>
      <c r="HW581">
        <v>165.2</v>
      </c>
      <c r="HX581">
        <v>1.86381</v>
      </c>
      <c r="HY581">
        <v>1.8598</v>
      </c>
      <c r="HZ581">
        <v>1.85806</v>
      </c>
      <c r="IA581">
        <v>1.85949</v>
      </c>
      <c r="IB581">
        <v>1.85959</v>
      </c>
      <c r="IC581">
        <v>1.85806</v>
      </c>
      <c r="ID581">
        <v>1.85715</v>
      </c>
      <c r="IE581">
        <v>1.85211</v>
      </c>
      <c r="IF581">
        <v>0</v>
      </c>
      <c r="IG581">
        <v>0</v>
      </c>
      <c r="IH581">
        <v>0</v>
      </c>
      <c r="II581">
        <v>0</v>
      </c>
      <c r="IJ581" t="s">
        <v>433</v>
      </c>
      <c r="IK581" t="s">
        <v>434</v>
      </c>
      <c r="IL581" t="s">
        <v>435</v>
      </c>
      <c r="IM581" t="s">
        <v>435</v>
      </c>
      <c r="IN581" t="s">
        <v>435</v>
      </c>
      <c r="IO581" t="s">
        <v>435</v>
      </c>
      <c r="IP581">
        <v>0</v>
      </c>
      <c r="IQ581">
        <v>100</v>
      </c>
      <c r="IR581">
        <v>100</v>
      </c>
      <c r="IS581">
        <v>-38.99</v>
      </c>
      <c r="IT581">
        <v>-3.8957</v>
      </c>
      <c r="IU581">
        <v>-16.5905</v>
      </c>
      <c r="IV581">
        <v>-0.025043</v>
      </c>
      <c r="IW581">
        <v>8.203140000000001E-06</v>
      </c>
      <c r="IX581">
        <v>-1.60171E-09</v>
      </c>
      <c r="IY581">
        <v>-3.895706883713562</v>
      </c>
      <c r="IZ581">
        <v>0</v>
      </c>
      <c r="JA581">
        <v>0</v>
      </c>
      <c r="JB581">
        <v>0</v>
      </c>
      <c r="JC581">
        <v>4</v>
      </c>
      <c r="JD581">
        <v>1967</v>
      </c>
      <c r="JE581">
        <v>1</v>
      </c>
      <c r="JF581">
        <v>28</v>
      </c>
      <c r="JG581">
        <v>52.2</v>
      </c>
      <c r="JH581">
        <v>52.1</v>
      </c>
      <c r="JI581">
        <v>3.05786</v>
      </c>
      <c r="JJ581">
        <v>2.62939</v>
      </c>
      <c r="JK581">
        <v>1.49658</v>
      </c>
      <c r="JL581">
        <v>2.3999</v>
      </c>
      <c r="JM581">
        <v>1.54907</v>
      </c>
      <c r="JN581">
        <v>2.36694</v>
      </c>
      <c r="JO581">
        <v>35.4523</v>
      </c>
      <c r="JP581">
        <v>13.7293</v>
      </c>
      <c r="JQ581">
        <v>18</v>
      </c>
      <c r="JR581">
        <v>499.563</v>
      </c>
      <c r="JS581">
        <v>425.163</v>
      </c>
      <c r="JT581">
        <v>25.6448</v>
      </c>
      <c r="JU581">
        <v>44.3383</v>
      </c>
      <c r="JV581">
        <v>30.0006</v>
      </c>
      <c r="JW581">
        <v>43.9801</v>
      </c>
      <c r="JX581">
        <v>43.8033</v>
      </c>
      <c r="JY581">
        <v>61.4693</v>
      </c>
      <c r="JZ581">
        <v>0</v>
      </c>
      <c r="KA581">
        <v>60.3022</v>
      </c>
      <c r="KB581">
        <v>20.5459</v>
      </c>
      <c r="KC581">
        <v>1391.22</v>
      </c>
      <c r="KD581">
        <v>25.8516</v>
      </c>
      <c r="KE581">
        <v>98.35420000000001</v>
      </c>
      <c r="KF581">
        <v>91.86499999999999</v>
      </c>
    </row>
    <row r="582" spans="1:292">
      <c r="A582">
        <v>564</v>
      </c>
      <c r="B582">
        <v>1694451294</v>
      </c>
      <c r="C582">
        <v>17213.5</v>
      </c>
      <c r="D582" t="s">
        <v>1572</v>
      </c>
      <c r="E582" t="s">
        <v>1573</v>
      </c>
      <c r="F582">
        <v>5</v>
      </c>
      <c r="G582" t="s">
        <v>1406</v>
      </c>
      <c r="H582">
        <v>1694451286.25</v>
      </c>
      <c r="I582">
        <f>(J582)/1000</f>
        <v>0</v>
      </c>
      <c r="J582">
        <f>IF(DO582, AM582, AG582)</f>
        <v>0</v>
      </c>
      <c r="K582">
        <f>IF(DO582, AH582, AF582)</f>
        <v>0</v>
      </c>
      <c r="L582">
        <f>DQ582 - IF(AT582&gt;1, K582*DK582*100.0/(AV582*EE582), 0)</f>
        <v>0</v>
      </c>
      <c r="M582">
        <f>((S582-I582/2)*L582-K582)/(S582+I582/2)</f>
        <v>0</v>
      </c>
      <c r="N582">
        <f>M582*(DX582+DY582)/1000.0</f>
        <v>0</v>
      </c>
      <c r="O582">
        <f>(DQ582 - IF(AT582&gt;1, K582*DK582*100.0/(AV582*EE582), 0))*(DX582+DY582)/1000.0</f>
        <v>0</v>
      </c>
      <c r="P582">
        <f>2.0/((1/R582-1/Q582)+SIGN(R582)*SQRT((1/R582-1/Q582)*(1/R582-1/Q582) + 4*DL582/((DL582+1)*(DL582+1))*(2*1/R582*1/Q582-1/Q582*1/Q582)))</f>
        <v>0</v>
      </c>
      <c r="Q582">
        <f>IF(LEFT(DM582,1)&lt;&gt;"0",IF(LEFT(DM582,1)="1",3.0,DN582),$D$5+$E$5*(EE582*DX582/($K$5*1000))+$F$5*(EE582*DX582/($K$5*1000))*MAX(MIN(DK582,$J$5),$I$5)*MAX(MIN(DK582,$J$5),$I$5)+$G$5*MAX(MIN(DK582,$J$5),$I$5)*(EE582*DX582/($K$5*1000))+$H$5*(EE582*DX582/($K$5*1000))*(EE582*DX582/($K$5*1000)))</f>
        <v>0</v>
      </c>
      <c r="R582">
        <f>I582*(1000-(1000*0.61365*exp(17.502*V582/(240.97+V582))/(DX582+DY582)+DS582)/2)/(1000*0.61365*exp(17.502*V582/(240.97+V582))/(DX582+DY582)-DS582)</f>
        <v>0</v>
      </c>
      <c r="S582">
        <f>1/((DL582+1)/(P582/1.6)+1/(Q582/1.37)) + DL582/((DL582+1)/(P582/1.6) + DL582/(Q582/1.37))</f>
        <v>0</v>
      </c>
      <c r="T582">
        <f>(DG582*DJ582)</f>
        <v>0</v>
      </c>
      <c r="U582">
        <f>(DZ582+(T582+2*0.95*5.67E-8*(((DZ582+$B$9)+273)^4-(DZ582+273)^4)-44100*I582)/(1.84*29.3*Q582+8*0.95*5.67E-8*(DZ582+273)^3))</f>
        <v>0</v>
      </c>
      <c r="V582">
        <f>($C$9*EA582+$D$9*EB582+$E$9*U582)</f>
        <v>0</v>
      </c>
      <c r="W582">
        <f>0.61365*exp(17.502*V582/(240.97+V582))</f>
        <v>0</v>
      </c>
      <c r="X582">
        <f>(Y582/Z582*100)</f>
        <v>0</v>
      </c>
      <c r="Y582">
        <f>DS582*(DX582+DY582)/1000</f>
        <v>0</v>
      </c>
      <c r="Z582">
        <f>0.61365*exp(17.502*DZ582/(240.97+DZ582))</f>
        <v>0</v>
      </c>
      <c r="AA582">
        <f>(W582-DS582*(DX582+DY582)/1000)</f>
        <v>0</v>
      </c>
      <c r="AB582">
        <f>(-I582*44100)</f>
        <v>0</v>
      </c>
      <c r="AC582">
        <f>2*29.3*Q582*0.92*(DZ582-V582)</f>
        <v>0</v>
      </c>
      <c r="AD582">
        <f>2*0.95*5.67E-8*(((DZ582+$B$9)+273)^4-(V582+273)^4)</f>
        <v>0</v>
      </c>
      <c r="AE582">
        <f>T582+AD582+AB582+AC582</f>
        <v>0</v>
      </c>
      <c r="AF582">
        <f>DW582*AT582*(DR582-DQ582*(1000-AT582*DT582)/(1000-AT582*DS582))/(100*DK582)</f>
        <v>0</v>
      </c>
      <c r="AG582">
        <f>1000*DW582*AT582*(DS582-DT582)/(100*DK582*(1000-AT582*DS582))</f>
        <v>0</v>
      </c>
      <c r="AH582">
        <f>(AI582 - AJ582 - DX582*1E3/(8.314*(DZ582+273.15)) * AL582/DW582 * AK582) * DW582/(100*DK582) * (1000 - DT582)/1000</f>
        <v>0</v>
      </c>
      <c r="AI582">
        <v>1412.799530672062</v>
      </c>
      <c r="AJ582">
        <v>1330.755636363636</v>
      </c>
      <c r="AK582">
        <v>3.400499110461344</v>
      </c>
      <c r="AL582">
        <v>66.03440278671772</v>
      </c>
      <c r="AM582">
        <f>(AO582 - AN582 + DX582*1E3/(8.314*(DZ582+273.15)) * AQ582/DW582 * AP582) * DW582/(100*DK582) * 1000/(1000 - AO582)</f>
        <v>0</v>
      </c>
      <c r="AN582">
        <v>24.58036558360904</v>
      </c>
      <c r="AO582">
        <v>27.92043212121211</v>
      </c>
      <c r="AP582">
        <v>0.0003957276113232269</v>
      </c>
      <c r="AQ582">
        <v>102.5964003411266</v>
      </c>
      <c r="AR582">
        <v>0</v>
      </c>
      <c r="AS582">
        <v>0</v>
      </c>
      <c r="AT582">
        <f>IF(AR582*$H$15&gt;=AV582,1.0,(AV582/(AV582-AR582*$H$15)))</f>
        <v>0</v>
      </c>
      <c r="AU582">
        <f>(AT582-1)*100</f>
        <v>0</v>
      </c>
      <c r="AV582">
        <f>MAX(0,($B$15+$C$15*EE582)/(1+$D$15*EE582)*DX582/(DZ582+273)*$E$15)</f>
        <v>0</v>
      </c>
      <c r="AW582" t="s">
        <v>429</v>
      </c>
      <c r="AX582" t="s">
        <v>429</v>
      </c>
      <c r="AY582">
        <v>0</v>
      </c>
      <c r="AZ582">
        <v>0</v>
      </c>
      <c r="BA582">
        <f>1-AY582/AZ582</f>
        <v>0</v>
      </c>
      <c r="BB582">
        <v>0</v>
      </c>
      <c r="BC582" t="s">
        <v>429</v>
      </c>
      <c r="BD582" t="s">
        <v>429</v>
      </c>
      <c r="BE582">
        <v>0</v>
      </c>
      <c r="BF582">
        <v>0</v>
      </c>
      <c r="BG582">
        <f>1-BE582/BF582</f>
        <v>0</v>
      </c>
      <c r="BH582">
        <v>0.5</v>
      </c>
      <c r="BI582">
        <f>DH582</f>
        <v>0</v>
      </c>
      <c r="BJ582">
        <f>K582</f>
        <v>0</v>
      </c>
      <c r="BK582">
        <f>BG582*BH582*BI582</f>
        <v>0</v>
      </c>
      <c r="BL582">
        <f>(BJ582-BB582)/BI582</f>
        <v>0</v>
      </c>
      <c r="BM582">
        <f>(AZ582-BF582)/BF582</f>
        <v>0</v>
      </c>
      <c r="BN582">
        <f>AY582/(BA582+AY582/BF582)</f>
        <v>0</v>
      </c>
      <c r="BO582" t="s">
        <v>429</v>
      </c>
      <c r="BP582">
        <v>0</v>
      </c>
      <c r="BQ582">
        <f>IF(BP582&lt;&gt;0, BP582, BN582)</f>
        <v>0</v>
      </c>
      <c r="BR582">
        <f>1-BQ582/BF582</f>
        <v>0</v>
      </c>
      <c r="BS582">
        <f>(BF582-BE582)/(BF582-BQ582)</f>
        <v>0</v>
      </c>
      <c r="BT582">
        <f>(AZ582-BF582)/(AZ582-BQ582)</f>
        <v>0</v>
      </c>
      <c r="BU582">
        <f>(BF582-BE582)/(BF582-AY582)</f>
        <v>0</v>
      </c>
      <c r="BV582">
        <f>(AZ582-BF582)/(AZ582-AY582)</f>
        <v>0</v>
      </c>
      <c r="BW582">
        <f>(BS582*BQ582/BE582)</f>
        <v>0</v>
      </c>
      <c r="BX582">
        <f>(1-BW582)</f>
        <v>0</v>
      </c>
      <c r="DG582">
        <f>$B$13*EF582+$C$13*EG582+$F$13*ER582*(1-EU582)</f>
        <v>0</v>
      </c>
      <c r="DH582">
        <f>DG582*DI582</f>
        <v>0</v>
      </c>
      <c r="DI582">
        <f>($B$13*$D$11+$C$13*$D$11+$F$13*((FE582+EW582)/MAX(FE582+EW582+FF582, 0.1)*$I$11+FF582/MAX(FE582+EW582+FF582, 0.1)*$J$11))/($B$13+$C$13+$F$13)</f>
        <v>0</v>
      </c>
      <c r="DJ582">
        <f>($B$13*$K$11+$C$13*$K$11+$F$13*((FE582+EW582)/MAX(FE582+EW582+FF582, 0.1)*$P$11+FF582/MAX(FE582+EW582+FF582, 0.1)*$Q$11))/($B$13+$C$13+$F$13)</f>
        <v>0</v>
      </c>
      <c r="DK582">
        <v>4.8</v>
      </c>
      <c r="DL582">
        <v>0.5</v>
      </c>
      <c r="DM582" t="s">
        <v>430</v>
      </c>
      <c r="DN582">
        <v>2</v>
      </c>
      <c r="DO582" t="b">
        <v>1</v>
      </c>
      <c r="DP582">
        <v>1694451286.25</v>
      </c>
      <c r="DQ582">
        <v>1269.767142857143</v>
      </c>
      <c r="DR582">
        <v>1361.262857142857</v>
      </c>
      <c r="DS582">
        <v>27.89451428571428</v>
      </c>
      <c r="DT582">
        <v>24.541875</v>
      </c>
      <c r="DU582">
        <v>1308.671785714286</v>
      </c>
      <c r="DV582">
        <v>31.79021428571429</v>
      </c>
      <c r="DW582">
        <v>500.0436785714286</v>
      </c>
      <c r="DX582">
        <v>84.349825</v>
      </c>
      <c r="DY582">
        <v>0.1001365321428572</v>
      </c>
      <c r="DZ582">
        <v>31.61131071428571</v>
      </c>
      <c r="EA582">
        <v>32.32295357142856</v>
      </c>
      <c r="EB582">
        <v>999.9000000000002</v>
      </c>
      <c r="EC582">
        <v>0</v>
      </c>
      <c r="ED582">
        <v>0</v>
      </c>
      <c r="EE582">
        <v>10001.72142857143</v>
      </c>
      <c r="EF582">
        <v>0</v>
      </c>
      <c r="EG582">
        <v>1979.3</v>
      </c>
      <c r="EH582">
        <v>-91.49569999999997</v>
      </c>
      <c r="EI582">
        <v>1306.203571428572</v>
      </c>
      <c r="EJ582">
        <v>1395.512142857143</v>
      </c>
      <c r="EK582">
        <v>3.352642142857143</v>
      </c>
      <c r="EL582">
        <v>1361.262857142857</v>
      </c>
      <c r="EM582">
        <v>24.541875</v>
      </c>
      <c r="EN582">
        <v>2.352896071428571</v>
      </c>
      <c r="EO582">
        <v>2.070102142857142</v>
      </c>
      <c r="EP582">
        <v>20.04318928571428</v>
      </c>
      <c r="EQ582">
        <v>17.99096071428572</v>
      </c>
      <c r="ER582">
        <v>2000.002142857143</v>
      </c>
      <c r="ES582">
        <v>0.9799958571428571</v>
      </c>
      <c r="ET582">
        <v>0.0200042</v>
      </c>
      <c r="EU582">
        <v>0</v>
      </c>
      <c r="EV582">
        <v>704.9741785714285</v>
      </c>
      <c r="EW582">
        <v>5.00078</v>
      </c>
      <c r="EX582">
        <v>16473.54642857143</v>
      </c>
      <c r="EY582">
        <v>16379.62857142857</v>
      </c>
      <c r="EZ582">
        <v>50.23414285714286</v>
      </c>
      <c r="FA582">
        <v>51.8705</v>
      </c>
      <c r="FB582">
        <v>50.72964285714284</v>
      </c>
      <c r="FC582">
        <v>50.94174999999999</v>
      </c>
      <c r="FD582">
        <v>50.64046428571429</v>
      </c>
      <c r="FE582">
        <v>1955.091785714286</v>
      </c>
      <c r="FF582">
        <v>39.91000000000001</v>
      </c>
      <c r="FG582">
        <v>0</v>
      </c>
      <c r="FH582">
        <v>1694451294.3</v>
      </c>
      <c r="FI582">
        <v>0</v>
      </c>
      <c r="FJ582">
        <v>704.93844</v>
      </c>
      <c r="FK582">
        <v>-4.953692300617325</v>
      </c>
      <c r="FL582">
        <v>-35.06153846784631</v>
      </c>
      <c r="FM582">
        <v>16473.272</v>
      </c>
      <c r="FN582">
        <v>15</v>
      </c>
      <c r="FO582">
        <v>1694448160</v>
      </c>
      <c r="FP582" t="s">
        <v>1407</v>
      </c>
      <c r="FQ582">
        <v>1694448153.5</v>
      </c>
      <c r="FR582">
        <v>1694448160</v>
      </c>
      <c r="FS582">
        <v>7</v>
      </c>
      <c r="FT582">
        <v>0.018</v>
      </c>
      <c r="FU582">
        <v>0.03</v>
      </c>
      <c r="FV582">
        <v>-26.277</v>
      </c>
      <c r="FW582">
        <v>-3.759</v>
      </c>
      <c r="FX582">
        <v>420</v>
      </c>
      <c r="FY582">
        <v>21</v>
      </c>
      <c r="FZ582">
        <v>0.18</v>
      </c>
      <c r="GA582">
        <v>0.04</v>
      </c>
      <c r="GB582">
        <v>-91.30376585365853</v>
      </c>
      <c r="GC582">
        <v>-3.108263414634087</v>
      </c>
      <c r="GD582">
        <v>0.3142034866597574</v>
      </c>
      <c r="GE582">
        <v>0</v>
      </c>
      <c r="GF582">
        <v>3.360628292682927</v>
      </c>
      <c r="GG582">
        <v>-0.09079902439024358</v>
      </c>
      <c r="GH582">
        <v>0.01474001289049293</v>
      </c>
      <c r="GI582">
        <v>1</v>
      </c>
      <c r="GJ582">
        <v>1</v>
      </c>
      <c r="GK582">
        <v>2</v>
      </c>
      <c r="GL582" t="s">
        <v>438</v>
      </c>
      <c r="GM582">
        <v>3.10581</v>
      </c>
      <c r="GN582">
        <v>2.75803</v>
      </c>
      <c r="GO582">
        <v>0.174984</v>
      </c>
      <c r="GP582">
        <v>0.179146</v>
      </c>
      <c r="GQ582">
        <v>0.119641</v>
      </c>
      <c r="GR582">
        <v>0.100525</v>
      </c>
      <c r="GS582">
        <v>20736.6</v>
      </c>
      <c r="GT582">
        <v>19426.1</v>
      </c>
      <c r="GU582">
        <v>25723.5</v>
      </c>
      <c r="GV582">
        <v>24045.1</v>
      </c>
      <c r="GW582">
        <v>36430.4</v>
      </c>
      <c r="GX582">
        <v>31714.5</v>
      </c>
      <c r="GY582">
        <v>45021.1</v>
      </c>
      <c r="GZ582">
        <v>38123.5</v>
      </c>
      <c r="HA582">
        <v>1.73325</v>
      </c>
      <c r="HB582">
        <v>1.60548</v>
      </c>
      <c r="HC582">
        <v>-0.0478998</v>
      </c>
      <c r="HD582">
        <v>0</v>
      </c>
      <c r="HE582">
        <v>33.1308</v>
      </c>
      <c r="HF582">
        <v>999.9</v>
      </c>
      <c r="HG582">
        <v>50</v>
      </c>
      <c r="HH582">
        <v>32.6</v>
      </c>
      <c r="HI582">
        <v>29.2809</v>
      </c>
      <c r="HJ582">
        <v>61.6554</v>
      </c>
      <c r="HK582">
        <v>23.3213</v>
      </c>
      <c r="HL582">
        <v>1</v>
      </c>
      <c r="HM582">
        <v>1.52079</v>
      </c>
      <c r="HN582">
        <v>9.28105</v>
      </c>
      <c r="HO582">
        <v>20.0653</v>
      </c>
      <c r="HP582">
        <v>5.20651</v>
      </c>
      <c r="HQ582">
        <v>11.9924</v>
      </c>
      <c r="HR582">
        <v>4.96015</v>
      </c>
      <c r="HS582">
        <v>3.27445</v>
      </c>
      <c r="HT582">
        <v>9999</v>
      </c>
      <c r="HU582">
        <v>9999</v>
      </c>
      <c r="HV582">
        <v>9999</v>
      </c>
      <c r="HW582">
        <v>165.2</v>
      </c>
      <c r="HX582">
        <v>1.86377</v>
      </c>
      <c r="HY582">
        <v>1.85983</v>
      </c>
      <c r="HZ582">
        <v>1.85808</v>
      </c>
      <c r="IA582">
        <v>1.85951</v>
      </c>
      <c r="IB582">
        <v>1.85959</v>
      </c>
      <c r="IC582">
        <v>1.85806</v>
      </c>
      <c r="ID582">
        <v>1.85715</v>
      </c>
      <c r="IE582">
        <v>1.85211</v>
      </c>
      <c r="IF582">
        <v>0</v>
      </c>
      <c r="IG582">
        <v>0</v>
      </c>
      <c r="IH582">
        <v>0</v>
      </c>
      <c r="II582">
        <v>0</v>
      </c>
      <c r="IJ582" t="s">
        <v>433</v>
      </c>
      <c r="IK582" t="s">
        <v>434</v>
      </c>
      <c r="IL582" t="s">
        <v>435</v>
      </c>
      <c r="IM582" t="s">
        <v>435</v>
      </c>
      <c r="IN582" t="s">
        <v>435</v>
      </c>
      <c r="IO582" t="s">
        <v>435</v>
      </c>
      <c r="IP582">
        <v>0</v>
      </c>
      <c r="IQ582">
        <v>100</v>
      </c>
      <c r="IR582">
        <v>100</v>
      </c>
      <c r="IS582">
        <v>-39.21</v>
      </c>
      <c r="IT582">
        <v>-3.8957</v>
      </c>
      <c r="IU582">
        <v>-16.5905</v>
      </c>
      <c r="IV582">
        <v>-0.025043</v>
      </c>
      <c r="IW582">
        <v>8.203140000000001E-06</v>
      </c>
      <c r="IX582">
        <v>-1.60171E-09</v>
      </c>
      <c r="IY582">
        <v>-3.895706883713562</v>
      </c>
      <c r="IZ582">
        <v>0</v>
      </c>
      <c r="JA582">
        <v>0</v>
      </c>
      <c r="JB582">
        <v>0</v>
      </c>
      <c r="JC582">
        <v>4</v>
      </c>
      <c r="JD582">
        <v>1967</v>
      </c>
      <c r="JE582">
        <v>1</v>
      </c>
      <c r="JF582">
        <v>28</v>
      </c>
      <c r="JG582">
        <v>52.3</v>
      </c>
      <c r="JH582">
        <v>52.2</v>
      </c>
      <c r="JI582">
        <v>3.09082</v>
      </c>
      <c r="JJ582">
        <v>2.62573</v>
      </c>
      <c r="JK582">
        <v>1.49658</v>
      </c>
      <c r="JL582">
        <v>2.3999</v>
      </c>
      <c r="JM582">
        <v>1.54907</v>
      </c>
      <c r="JN582">
        <v>2.37549</v>
      </c>
      <c r="JO582">
        <v>35.4523</v>
      </c>
      <c r="JP582">
        <v>13.7293</v>
      </c>
      <c r="JQ582">
        <v>18</v>
      </c>
      <c r="JR582">
        <v>499.187</v>
      </c>
      <c r="JS582">
        <v>425.295</v>
      </c>
      <c r="JT582">
        <v>25.65</v>
      </c>
      <c r="JU582">
        <v>44.3427</v>
      </c>
      <c r="JV582">
        <v>30.0006</v>
      </c>
      <c r="JW582">
        <v>43.9854</v>
      </c>
      <c r="JX582">
        <v>43.8097</v>
      </c>
      <c r="JY582">
        <v>62.0449</v>
      </c>
      <c r="JZ582">
        <v>0</v>
      </c>
      <c r="KA582">
        <v>60.3022</v>
      </c>
      <c r="KB582">
        <v>20.5519</v>
      </c>
      <c r="KC582">
        <v>1404.59</v>
      </c>
      <c r="KD582">
        <v>25.7238</v>
      </c>
      <c r="KE582">
        <v>98.3536</v>
      </c>
      <c r="KF582">
        <v>91.8635</v>
      </c>
    </row>
    <row r="583" spans="1:292">
      <c r="A583">
        <v>565</v>
      </c>
      <c r="B583">
        <v>1694451298.5</v>
      </c>
      <c r="C583">
        <v>17218</v>
      </c>
      <c r="D583" t="s">
        <v>1574</v>
      </c>
      <c r="E583" t="s">
        <v>1575</v>
      </c>
      <c r="F583">
        <v>5</v>
      </c>
      <c r="G583" t="s">
        <v>1406</v>
      </c>
      <c r="H583">
        <v>1694451290.678571</v>
      </c>
      <c r="I583">
        <f>(J583)/1000</f>
        <v>0</v>
      </c>
      <c r="J583">
        <f>IF(DO583, AM583, AG583)</f>
        <v>0</v>
      </c>
      <c r="K583">
        <f>IF(DO583, AH583, AF583)</f>
        <v>0</v>
      </c>
      <c r="L583">
        <f>DQ583 - IF(AT583&gt;1, K583*DK583*100.0/(AV583*EE583), 0)</f>
        <v>0</v>
      </c>
      <c r="M583">
        <f>((S583-I583/2)*L583-K583)/(S583+I583/2)</f>
        <v>0</v>
      </c>
      <c r="N583">
        <f>M583*(DX583+DY583)/1000.0</f>
        <v>0</v>
      </c>
      <c r="O583">
        <f>(DQ583 - IF(AT583&gt;1, K583*DK583*100.0/(AV583*EE583), 0))*(DX583+DY583)/1000.0</f>
        <v>0</v>
      </c>
      <c r="P583">
        <f>2.0/((1/R583-1/Q583)+SIGN(R583)*SQRT((1/R583-1/Q583)*(1/R583-1/Q583) + 4*DL583/((DL583+1)*(DL583+1))*(2*1/R583*1/Q583-1/Q583*1/Q583)))</f>
        <v>0</v>
      </c>
      <c r="Q583">
        <f>IF(LEFT(DM583,1)&lt;&gt;"0",IF(LEFT(DM583,1)="1",3.0,DN583),$D$5+$E$5*(EE583*DX583/($K$5*1000))+$F$5*(EE583*DX583/($K$5*1000))*MAX(MIN(DK583,$J$5),$I$5)*MAX(MIN(DK583,$J$5),$I$5)+$G$5*MAX(MIN(DK583,$J$5),$I$5)*(EE583*DX583/($K$5*1000))+$H$5*(EE583*DX583/($K$5*1000))*(EE583*DX583/($K$5*1000)))</f>
        <v>0</v>
      </c>
      <c r="R583">
        <f>I583*(1000-(1000*0.61365*exp(17.502*V583/(240.97+V583))/(DX583+DY583)+DS583)/2)/(1000*0.61365*exp(17.502*V583/(240.97+V583))/(DX583+DY583)-DS583)</f>
        <v>0</v>
      </c>
      <c r="S583">
        <f>1/((DL583+1)/(P583/1.6)+1/(Q583/1.37)) + DL583/((DL583+1)/(P583/1.6) + DL583/(Q583/1.37))</f>
        <v>0</v>
      </c>
      <c r="T583">
        <f>(DG583*DJ583)</f>
        <v>0</v>
      </c>
      <c r="U583">
        <f>(DZ583+(T583+2*0.95*5.67E-8*(((DZ583+$B$9)+273)^4-(DZ583+273)^4)-44100*I583)/(1.84*29.3*Q583+8*0.95*5.67E-8*(DZ583+273)^3))</f>
        <v>0</v>
      </c>
      <c r="V583">
        <f>($C$9*EA583+$D$9*EB583+$E$9*U583)</f>
        <v>0</v>
      </c>
      <c r="W583">
        <f>0.61365*exp(17.502*V583/(240.97+V583))</f>
        <v>0</v>
      </c>
      <c r="X583">
        <f>(Y583/Z583*100)</f>
        <v>0</v>
      </c>
      <c r="Y583">
        <f>DS583*(DX583+DY583)/1000</f>
        <v>0</v>
      </c>
      <c r="Z583">
        <f>0.61365*exp(17.502*DZ583/(240.97+DZ583))</f>
        <v>0</v>
      </c>
      <c r="AA583">
        <f>(W583-DS583*(DX583+DY583)/1000)</f>
        <v>0</v>
      </c>
      <c r="AB583">
        <f>(-I583*44100)</f>
        <v>0</v>
      </c>
      <c r="AC583">
        <f>2*29.3*Q583*0.92*(DZ583-V583)</f>
        <v>0</v>
      </c>
      <c r="AD583">
        <f>2*0.95*5.67E-8*(((DZ583+$B$9)+273)^4-(V583+273)^4)</f>
        <v>0</v>
      </c>
      <c r="AE583">
        <f>T583+AD583+AB583+AC583</f>
        <v>0</v>
      </c>
      <c r="AF583">
        <f>DW583*AT583*(DR583-DQ583*(1000-AT583*DT583)/(1000-AT583*DS583))/(100*DK583)</f>
        <v>0</v>
      </c>
      <c r="AG583">
        <f>1000*DW583*AT583*(DS583-DT583)/(100*DK583*(1000-AT583*DS583))</f>
        <v>0</v>
      </c>
      <c r="AH583">
        <f>(AI583 - AJ583 - DX583*1E3/(8.314*(DZ583+273.15)) * AL583/DW583 * AK583) * DW583/(100*DK583) * (1000 - DT583)/1000</f>
        <v>0</v>
      </c>
      <c r="AI583">
        <v>1428.405244133252</v>
      </c>
      <c r="AJ583">
        <v>1346.022363636363</v>
      </c>
      <c r="AK583">
        <v>3.40391219202723</v>
      </c>
      <c r="AL583">
        <v>66.03440278671772</v>
      </c>
      <c r="AM583">
        <f>(AO583 - AN583 + DX583*1E3/(8.314*(DZ583+273.15)) * AQ583/DW583 * AP583) * DW583/(100*DK583) * 1000/(1000 - AO583)</f>
        <v>0</v>
      </c>
      <c r="AN583">
        <v>24.59524017628972</v>
      </c>
      <c r="AO583">
        <v>27.93389696969696</v>
      </c>
      <c r="AP583">
        <v>0.001230460865822433</v>
      </c>
      <c r="AQ583">
        <v>102.5964003411266</v>
      </c>
      <c r="AR583">
        <v>0</v>
      </c>
      <c r="AS583">
        <v>0</v>
      </c>
      <c r="AT583">
        <f>IF(AR583*$H$15&gt;=AV583,1.0,(AV583/(AV583-AR583*$H$15)))</f>
        <v>0</v>
      </c>
      <c r="AU583">
        <f>(AT583-1)*100</f>
        <v>0</v>
      </c>
      <c r="AV583">
        <f>MAX(0,($B$15+$C$15*EE583)/(1+$D$15*EE583)*DX583/(DZ583+273)*$E$15)</f>
        <v>0</v>
      </c>
      <c r="AW583" t="s">
        <v>429</v>
      </c>
      <c r="AX583" t="s">
        <v>429</v>
      </c>
      <c r="AY583">
        <v>0</v>
      </c>
      <c r="AZ583">
        <v>0</v>
      </c>
      <c r="BA583">
        <f>1-AY583/AZ583</f>
        <v>0</v>
      </c>
      <c r="BB583">
        <v>0</v>
      </c>
      <c r="BC583" t="s">
        <v>429</v>
      </c>
      <c r="BD583" t="s">
        <v>429</v>
      </c>
      <c r="BE583">
        <v>0</v>
      </c>
      <c r="BF583">
        <v>0</v>
      </c>
      <c r="BG583">
        <f>1-BE583/BF583</f>
        <v>0</v>
      </c>
      <c r="BH583">
        <v>0.5</v>
      </c>
      <c r="BI583">
        <f>DH583</f>
        <v>0</v>
      </c>
      <c r="BJ583">
        <f>K583</f>
        <v>0</v>
      </c>
      <c r="BK583">
        <f>BG583*BH583*BI583</f>
        <v>0</v>
      </c>
      <c r="BL583">
        <f>(BJ583-BB583)/BI583</f>
        <v>0</v>
      </c>
      <c r="BM583">
        <f>(AZ583-BF583)/BF583</f>
        <v>0</v>
      </c>
      <c r="BN583">
        <f>AY583/(BA583+AY583/BF583)</f>
        <v>0</v>
      </c>
      <c r="BO583" t="s">
        <v>429</v>
      </c>
      <c r="BP583">
        <v>0</v>
      </c>
      <c r="BQ583">
        <f>IF(BP583&lt;&gt;0, BP583, BN583)</f>
        <v>0</v>
      </c>
      <c r="BR583">
        <f>1-BQ583/BF583</f>
        <v>0</v>
      </c>
      <c r="BS583">
        <f>(BF583-BE583)/(BF583-BQ583)</f>
        <v>0</v>
      </c>
      <c r="BT583">
        <f>(AZ583-BF583)/(AZ583-BQ583)</f>
        <v>0</v>
      </c>
      <c r="BU583">
        <f>(BF583-BE583)/(BF583-AY583)</f>
        <v>0</v>
      </c>
      <c r="BV583">
        <f>(AZ583-BF583)/(AZ583-AY583)</f>
        <v>0</v>
      </c>
      <c r="BW583">
        <f>(BS583*BQ583/BE583)</f>
        <v>0</v>
      </c>
      <c r="BX583">
        <f>(1-BW583)</f>
        <v>0</v>
      </c>
      <c r="DG583">
        <f>$B$13*EF583+$C$13*EG583+$F$13*ER583*(1-EU583)</f>
        <v>0</v>
      </c>
      <c r="DH583">
        <f>DG583*DI583</f>
        <v>0</v>
      </c>
      <c r="DI583">
        <f>($B$13*$D$11+$C$13*$D$11+$F$13*((FE583+EW583)/MAX(FE583+EW583+FF583, 0.1)*$I$11+FF583/MAX(FE583+EW583+FF583, 0.1)*$J$11))/($B$13+$C$13+$F$13)</f>
        <v>0</v>
      </c>
      <c r="DJ583">
        <f>($B$13*$K$11+$C$13*$K$11+$F$13*((FE583+EW583)/MAX(FE583+EW583+FF583, 0.1)*$P$11+FF583/MAX(FE583+EW583+FF583, 0.1)*$Q$11))/($B$13+$C$13+$F$13)</f>
        <v>0</v>
      </c>
      <c r="DK583">
        <v>4.8</v>
      </c>
      <c r="DL583">
        <v>0.5</v>
      </c>
      <c r="DM583" t="s">
        <v>430</v>
      </c>
      <c r="DN583">
        <v>2</v>
      </c>
      <c r="DO583" t="b">
        <v>1</v>
      </c>
      <c r="DP583">
        <v>1694451290.678571</v>
      </c>
      <c r="DQ583">
        <v>1284.319285714286</v>
      </c>
      <c r="DR583">
        <v>1376.121071428571</v>
      </c>
      <c r="DS583">
        <v>27.91156071428571</v>
      </c>
      <c r="DT583">
        <v>24.56563928571429</v>
      </c>
      <c r="DU583">
        <v>1323.3975</v>
      </c>
      <c r="DV583">
        <v>31.80726071428571</v>
      </c>
      <c r="DW583">
        <v>500.0303571428572</v>
      </c>
      <c r="DX583">
        <v>84.3500964285714</v>
      </c>
      <c r="DY583">
        <v>0.1001028928571429</v>
      </c>
      <c r="DZ583">
        <v>31.61923928571429</v>
      </c>
      <c r="EA583">
        <v>32.33904642857143</v>
      </c>
      <c r="EB583">
        <v>999.9000000000002</v>
      </c>
      <c r="EC583">
        <v>0</v>
      </c>
      <c r="ED583">
        <v>0</v>
      </c>
      <c r="EE583">
        <v>9999.331071428573</v>
      </c>
      <c r="EF583">
        <v>0</v>
      </c>
      <c r="EG583">
        <v>1982.138928571429</v>
      </c>
      <c r="EH583">
        <v>-91.80233214285714</v>
      </c>
      <c r="EI583">
        <v>1321.195357142857</v>
      </c>
      <c r="EJ583">
        <v>1410.778214285714</v>
      </c>
      <c r="EK583">
        <v>3.345914642857143</v>
      </c>
      <c r="EL583">
        <v>1376.121071428571</v>
      </c>
      <c r="EM583">
        <v>24.56563928571429</v>
      </c>
      <c r="EN583">
        <v>2.354341785714286</v>
      </c>
      <c r="EO583">
        <v>2.072113214285714</v>
      </c>
      <c r="EP583">
        <v>20.05310714285714</v>
      </c>
      <c r="EQ583">
        <v>18.00641071428571</v>
      </c>
      <c r="ER583">
        <v>1999.986428571429</v>
      </c>
      <c r="ES583">
        <v>0.9799963571428572</v>
      </c>
      <c r="ET583">
        <v>0.02000372142857142</v>
      </c>
      <c r="EU583">
        <v>0</v>
      </c>
      <c r="EV583">
        <v>704.5772857142858</v>
      </c>
      <c r="EW583">
        <v>5.00078</v>
      </c>
      <c r="EX583">
        <v>16471.05</v>
      </c>
      <c r="EY583">
        <v>16379.5</v>
      </c>
      <c r="EZ583">
        <v>50.2475357142857</v>
      </c>
      <c r="FA583">
        <v>51.87721428571428</v>
      </c>
      <c r="FB583">
        <v>50.73410714285713</v>
      </c>
      <c r="FC583">
        <v>50.95503571428571</v>
      </c>
      <c r="FD583">
        <v>50.65824999999999</v>
      </c>
      <c r="FE583">
        <v>1955.0775</v>
      </c>
      <c r="FF583">
        <v>39.90857142857144</v>
      </c>
      <c r="FG583">
        <v>0</v>
      </c>
      <c r="FH583">
        <v>1694451299.1</v>
      </c>
      <c r="FI583">
        <v>0</v>
      </c>
      <c r="FJ583">
        <v>704.5035600000001</v>
      </c>
      <c r="FK583">
        <v>-4.521538450244845</v>
      </c>
      <c r="FL583">
        <v>-24.32307693507351</v>
      </c>
      <c r="FM583">
        <v>16470.836</v>
      </c>
      <c r="FN583">
        <v>15</v>
      </c>
      <c r="FO583">
        <v>1694448160</v>
      </c>
      <c r="FP583" t="s">
        <v>1407</v>
      </c>
      <c r="FQ583">
        <v>1694448153.5</v>
      </c>
      <c r="FR583">
        <v>1694448160</v>
      </c>
      <c r="FS583">
        <v>7</v>
      </c>
      <c r="FT583">
        <v>0.018</v>
      </c>
      <c r="FU583">
        <v>0.03</v>
      </c>
      <c r="FV583">
        <v>-26.277</v>
      </c>
      <c r="FW583">
        <v>-3.759</v>
      </c>
      <c r="FX583">
        <v>420</v>
      </c>
      <c r="FY583">
        <v>21</v>
      </c>
      <c r="FZ583">
        <v>0.18</v>
      </c>
      <c r="GA583">
        <v>0.04</v>
      </c>
      <c r="GB583">
        <v>-91.6522375</v>
      </c>
      <c r="GC583">
        <v>-4.159874296434865</v>
      </c>
      <c r="GD583">
        <v>0.4074876591306165</v>
      </c>
      <c r="GE583">
        <v>0</v>
      </c>
      <c r="GF583">
        <v>3.349276500000001</v>
      </c>
      <c r="GG583">
        <v>-0.1291909193245861</v>
      </c>
      <c r="GH583">
        <v>0.01736823430144816</v>
      </c>
      <c r="GI583">
        <v>1</v>
      </c>
      <c r="GJ583">
        <v>1</v>
      </c>
      <c r="GK583">
        <v>2</v>
      </c>
      <c r="GL583" t="s">
        <v>438</v>
      </c>
      <c r="GM583">
        <v>3.10596</v>
      </c>
      <c r="GN583">
        <v>2.75831</v>
      </c>
      <c r="GO583">
        <v>0.17619</v>
      </c>
      <c r="GP583">
        <v>0.180341</v>
      </c>
      <c r="GQ583">
        <v>0.119675</v>
      </c>
      <c r="GR583">
        <v>0.100512</v>
      </c>
      <c r="GS583">
        <v>20705.9</v>
      </c>
      <c r="GT583">
        <v>19397.7</v>
      </c>
      <c r="GU583">
        <v>25723.2</v>
      </c>
      <c r="GV583">
        <v>24045.1</v>
      </c>
      <c r="GW583">
        <v>36428.7</v>
      </c>
      <c r="GX583">
        <v>31714.8</v>
      </c>
      <c r="GY583">
        <v>45020.5</v>
      </c>
      <c r="GZ583">
        <v>38123.2</v>
      </c>
      <c r="HA583">
        <v>1.73335</v>
      </c>
      <c r="HB583">
        <v>1.60518</v>
      </c>
      <c r="HC583">
        <v>-0.0473782</v>
      </c>
      <c r="HD583">
        <v>0</v>
      </c>
      <c r="HE583">
        <v>33.1365</v>
      </c>
      <c r="HF583">
        <v>999.9</v>
      </c>
      <c r="HG583">
        <v>50</v>
      </c>
      <c r="HH583">
        <v>32.7</v>
      </c>
      <c r="HI583">
        <v>29.4484</v>
      </c>
      <c r="HJ583">
        <v>61.2854</v>
      </c>
      <c r="HK583">
        <v>23.2532</v>
      </c>
      <c r="HL583">
        <v>1</v>
      </c>
      <c r="HM583">
        <v>1.5215</v>
      </c>
      <c r="HN583">
        <v>9.28105</v>
      </c>
      <c r="HO583">
        <v>20.065</v>
      </c>
      <c r="HP583">
        <v>5.20651</v>
      </c>
      <c r="HQ583">
        <v>11.992</v>
      </c>
      <c r="HR583">
        <v>4.96025</v>
      </c>
      <c r="HS583">
        <v>3.2745</v>
      </c>
      <c r="HT583">
        <v>9999</v>
      </c>
      <c r="HU583">
        <v>9999</v>
      </c>
      <c r="HV583">
        <v>9999</v>
      </c>
      <c r="HW583">
        <v>165.2</v>
      </c>
      <c r="HX583">
        <v>1.86376</v>
      </c>
      <c r="HY583">
        <v>1.85984</v>
      </c>
      <c r="HZ583">
        <v>1.85807</v>
      </c>
      <c r="IA583">
        <v>1.85954</v>
      </c>
      <c r="IB583">
        <v>1.85959</v>
      </c>
      <c r="IC583">
        <v>1.85806</v>
      </c>
      <c r="ID583">
        <v>1.85715</v>
      </c>
      <c r="IE583">
        <v>1.85212</v>
      </c>
      <c r="IF583">
        <v>0</v>
      </c>
      <c r="IG583">
        <v>0</v>
      </c>
      <c r="IH583">
        <v>0</v>
      </c>
      <c r="II583">
        <v>0</v>
      </c>
      <c r="IJ583" t="s">
        <v>433</v>
      </c>
      <c r="IK583" t="s">
        <v>434</v>
      </c>
      <c r="IL583" t="s">
        <v>435</v>
      </c>
      <c r="IM583" t="s">
        <v>435</v>
      </c>
      <c r="IN583" t="s">
        <v>435</v>
      </c>
      <c r="IO583" t="s">
        <v>435</v>
      </c>
      <c r="IP583">
        <v>0</v>
      </c>
      <c r="IQ583">
        <v>100</v>
      </c>
      <c r="IR583">
        <v>100</v>
      </c>
      <c r="IS583">
        <v>-39.38</v>
      </c>
      <c r="IT583">
        <v>-3.8957</v>
      </c>
      <c r="IU583">
        <v>-16.5905</v>
      </c>
      <c r="IV583">
        <v>-0.025043</v>
      </c>
      <c r="IW583">
        <v>8.203140000000001E-06</v>
      </c>
      <c r="IX583">
        <v>-1.60171E-09</v>
      </c>
      <c r="IY583">
        <v>-3.895706883713562</v>
      </c>
      <c r="IZ583">
        <v>0</v>
      </c>
      <c r="JA583">
        <v>0</v>
      </c>
      <c r="JB583">
        <v>0</v>
      </c>
      <c r="JC583">
        <v>4</v>
      </c>
      <c r="JD583">
        <v>1967</v>
      </c>
      <c r="JE583">
        <v>1</v>
      </c>
      <c r="JF583">
        <v>28</v>
      </c>
      <c r="JG583">
        <v>52.4</v>
      </c>
      <c r="JH583">
        <v>52.3</v>
      </c>
      <c r="JI583">
        <v>3.11523</v>
      </c>
      <c r="JJ583">
        <v>2.62817</v>
      </c>
      <c r="JK583">
        <v>1.49658</v>
      </c>
      <c r="JL583">
        <v>2.3999</v>
      </c>
      <c r="JM583">
        <v>1.54907</v>
      </c>
      <c r="JN583">
        <v>2.40234</v>
      </c>
      <c r="JO583">
        <v>35.4523</v>
      </c>
      <c r="JP583">
        <v>13.7205</v>
      </c>
      <c r="JQ583">
        <v>18</v>
      </c>
      <c r="JR583">
        <v>499.276</v>
      </c>
      <c r="JS583">
        <v>425.123</v>
      </c>
      <c r="JT583">
        <v>25.6548</v>
      </c>
      <c r="JU583">
        <v>44.3456</v>
      </c>
      <c r="JV583">
        <v>30.0008</v>
      </c>
      <c r="JW583">
        <v>43.9894</v>
      </c>
      <c r="JX583">
        <v>43.8135</v>
      </c>
      <c r="JY583">
        <v>62.6073</v>
      </c>
      <c r="JZ583">
        <v>0</v>
      </c>
      <c r="KA583">
        <v>60.3022</v>
      </c>
      <c r="KB583">
        <v>20.5629</v>
      </c>
      <c r="KC583">
        <v>1424.62</v>
      </c>
      <c r="KD583">
        <v>25.6163</v>
      </c>
      <c r="KE583">
        <v>98.35250000000001</v>
      </c>
      <c r="KF583">
        <v>91.863</v>
      </c>
    </row>
    <row r="584" spans="1:292">
      <c r="A584">
        <v>566</v>
      </c>
      <c r="B584">
        <v>1694451303.5</v>
      </c>
      <c r="C584">
        <v>17223</v>
      </c>
      <c r="D584" t="s">
        <v>1576</v>
      </c>
      <c r="E584" t="s">
        <v>1577</v>
      </c>
      <c r="F584">
        <v>5</v>
      </c>
      <c r="G584" t="s">
        <v>1406</v>
      </c>
      <c r="H584">
        <v>1694451295.981482</v>
      </c>
      <c r="I584">
        <f>(J584)/1000</f>
        <v>0</v>
      </c>
      <c r="J584">
        <f>IF(DO584, AM584, AG584)</f>
        <v>0</v>
      </c>
      <c r="K584">
        <f>IF(DO584, AH584, AF584)</f>
        <v>0</v>
      </c>
      <c r="L584">
        <f>DQ584 - IF(AT584&gt;1, K584*DK584*100.0/(AV584*EE584), 0)</f>
        <v>0</v>
      </c>
      <c r="M584">
        <f>((S584-I584/2)*L584-K584)/(S584+I584/2)</f>
        <v>0</v>
      </c>
      <c r="N584">
        <f>M584*(DX584+DY584)/1000.0</f>
        <v>0</v>
      </c>
      <c r="O584">
        <f>(DQ584 - IF(AT584&gt;1, K584*DK584*100.0/(AV584*EE584), 0))*(DX584+DY584)/1000.0</f>
        <v>0</v>
      </c>
      <c r="P584">
        <f>2.0/((1/R584-1/Q584)+SIGN(R584)*SQRT((1/R584-1/Q584)*(1/R584-1/Q584) + 4*DL584/((DL584+1)*(DL584+1))*(2*1/R584*1/Q584-1/Q584*1/Q584)))</f>
        <v>0</v>
      </c>
      <c r="Q584">
        <f>IF(LEFT(DM584,1)&lt;&gt;"0",IF(LEFT(DM584,1)="1",3.0,DN584),$D$5+$E$5*(EE584*DX584/($K$5*1000))+$F$5*(EE584*DX584/($K$5*1000))*MAX(MIN(DK584,$J$5),$I$5)*MAX(MIN(DK584,$J$5),$I$5)+$G$5*MAX(MIN(DK584,$J$5),$I$5)*(EE584*DX584/($K$5*1000))+$H$5*(EE584*DX584/($K$5*1000))*(EE584*DX584/($K$5*1000)))</f>
        <v>0</v>
      </c>
      <c r="R584">
        <f>I584*(1000-(1000*0.61365*exp(17.502*V584/(240.97+V584))/(DX584+DY584)+DS584)/2)/(1000*0.61365*exp(17.502*V584/(240.97+V584))/(DX584+DY584)-DS584)</f>
        <v>0</v>
      </c>
      <c r="S584">
        <f>1/((DL584+1)/(P584/1.6)+1/(Q584/1.37)) + DL584/((DL584+1)/(P584/1.6) + DL584/(Q584/1.37))</f>
        <v>0</v>
      </c>
      <c r="T584">
        <f>(DG584*DJ584)</f>
        <v>0</v>
      </c>
      <c r="U584">
        <f>(DZ584+(T584+2*0.95*5.67E-8*(((DZ584+$B$9)+273)^4-(DZ584+273)^4)-44100*I584)/(1.84*29.3*Q584+8*0.95*5.67E-8*(DZ584+273)^3))</f>
        <v>0</v>
      </c>
      <c r="V584">
        <f>($C$9*EA584+$D$9*EB584+$E$9*U584)</f>
        <v>0</v>
      </c>
      <c r="W584">
        <f>0.61365*exp(17.502*V584/(240.97+V584))</f>
        <v>0</v>
      </c>
      <c r="X584">
        <f>(Y584/Z584*100)</f>
        <v>0</v>
      </c>
      <c r="Y584">
        <f>DS584*(DX584+DY584)/1000</f>
        <v>0</v>
      </c>
      <c r="Z584">
        <f>0.61365*exp(17.502*DZ584/(240.97+DZ584))</f>
        <v>0</v>
      </c>
      <c r="AA584">
        <f>(W584-DS584*(DX584+DY584)/1000)</f>
        <v>0</v>
      </c>
      <c r="AB584">
        <f>(-I584*44100)</f>
        <v>0</v>
      </c>
      <c r="AC584">
        <f>2*29.3*Q584*0.92*(DZ584-V584)</f>
        <v>0</v>
      </c>
      <c r="AD584">
        <f>2*0.95*5.67E-8*(((DZ584+$B$9)+273)^4-(V584+273)^4)</f>
        <v>0</v>
      </c>
      <c r="AE584">
        <f>T584+AD584+AB584+AC584</f>
        <v>0</v>
      </c>
      <c r="AF584">
        <f>DW584*AT584*(DR584-DQ584*(1000-AT584*DT584)/(1000-AT584*DS584))/(100*DK584)</f>
        <v>0</v>
      </c>
      <c r="AG584">
        <f>1000*DW584*AT584*(DS584-DT584)/(100*DK584*(1000-AT584*DS584))</f>
        <v>0</v>
      </c>
      <c r="AH584">
        <f>(AI584 - AJ584 - DX584*1E3/(8.314*(DZ584+273.15)) * AL584/DW584 * AK584) * DW584/(100*DK584) * (1000 - DT584)/1000</f>
        <v>0</v>
      </c>
      <c r="AI584">
        <v>1445.549457702195</v>
      </c>
      <c r="AJ584">
        <v>1362.815333333333</v>
      </c>
      <c r="AK584">
        <v>3.339914564129842</v>
      </c>
      <c r="AL584">
        <v>66.03440278671772</v>
      </c>
      <c r="AM584">
        <f>(AO584 - AN584 + DX584*1E3/(8.314*(DZ584+273.15)) * AQ584/DW584 * AP584) * DW584/(100*DK584) * 1000/(1000 - AO584)</f>
        <v>0</v>
      </c>
      <c r="AN584">
        <v>24.59008589069083</v>
      </c>
      <c r="AO584">
        <v>27.93809212121212</v>
      </c>
      <c r="AP584">
        <v>0.0004055201809507394</v>
      </c>
      <c r="AQ584">
        <v>102.5964003411266</v>
      </c>
      <c r="AR584">
        <v>0</v>
      </c>
      <c r="AS584">
        <v>0</v>
      </c>
      <c r="AT584">
        <f>IF(AR584*$H$15&gt;=AV584,1.0,(AV584/(AV584-AR584*$H$15)))</f>
        <v>0</v>
      </c>
      <c r="AU584">
        <f>(AT584-1)*100</f>
        <v>0</v>
      </c>
      <c r="AV584">
        <f>MAX(0,($B$15+$C$15*EE584)/(1+$D$15*EE584)*DX584/(DZ584+273)*$E$15)</f>
        <v>0</v>
      </c>
      <c r="AW584" t="s">
        <v>429</v>
      </c>
      <c r="AX584" t="s">
        <v>429</v>
      </c>
      <c r="AY584">
        <v>0</v>
      </c>
      <c r="AZ584">
        <v>0</v>
      </c>
      <c r="BA584">
        <f>1-AY584/AZ584</f>
        <v>0</v>
      </c>
      <c r="BB584">
        <v>0</v>
      </c>
      <c r="BC584" t="s">
        <v>429</v>
      </c>
      <c r="BD584" t="s">
        <v>429</v>
      </c>
      <c r="BE584">
        <v>0</v>
      </c>
      <c r="BF584">
        <v>0</v>
      </c>
      <c r="BG584">
        <f>1-BE584/BF584</f>
        <v>0</v>
      </c>
      <c r="BH584">
        <v>0.5</v>
      </c>
      <c r="BI584">
        <f>DH584</f>
        <v>0</v>
      </c>
      <c r="BJ584">
        <f>K584</f>
        <v>0</v>
      </c>
      <c r="BK584">
        <f>BG584*BH584*BI584</f>
        <v>0</v>
      </c>
      <c r="BL584">
        <f>(BJ584-BB584)/BI584</f>
        <v>0</v>
      </c>
      <c r="BM584">
        <f>(AZ584-BF584)/BF584</f>
        <v>0</v>
      </c>
      <c r="BN584">
        <f>AY584/(BA584+AY584/BF584)</f>
        <v>0</v>
      </c>
      <c r="BO584" t="s">
        <v>429</v>
      </c>
      <c r="BP584">
        <v>0</v>
      </c>
      <c r="BQ584">
        <f>IF(BP584&lt;&gt;0, BP584, BN584)</f>
        <v>0</v>
      </c>
      <c r="BR584">
        <f>1-BQ584/BF584</f>
        <v>0</v>
      </c>
      <c r="BS584">
        <f>(BF584-BE584)/(BF584-BQ584)</f>
        <v>0</v>
      </c>
      <c r="BT584">
        <f>(AZ584-BF584)/(AZ584-BQ584)</f>
        <v>0</v>
      </c>
      <c r="BU584">
        <f>(BF584-BE584)/(BF584-AY584)</f>
        <v>0</v>
      </c>
      <c r="BV584">
        <f>(AZ584-BF584)/(AZ584-AY584)</f>
        <v>0</v>
      </c>
      <c r="BW584">
        <f>(BS584*BQ584/BE584)</f>
        <v>0</v>
      </c>
      <c r="BX584">
        <f>(1-BW584)</f>
        <v>0</v>
      </c>
      <c r="DG584">
        <f>$B$13*EF584+$C$13*EG584+$F$13*ER584*(1-EU584)</f>
        <v>0</v>
      </c>
      <c r="DH584">
        <f>DG584*DI584</f>
        <v>0</v>
      </c>
      <c r="DI584">
        <f>($B$13*$D$11+$C$13*$D$11+$F$13*((FE584+EW584)/MAX(FE584+EW584+FF584, 0.1)*$I$11+FF584/MAX(FE584+EW584+FF584, 0.1)*$J$11))/($B$13+$C$13+$F$13)</f>
        <v>0</v>
      </c>
      <c r="DJ584">
        <f>($B$13*$K$11+$C$13*$K$11+$F$13*((FE584+EW584)/MAX(FE584+EW584+FF584, 0.1)*$P$11+FF584/MAX(FE584+EW584+FF584, 0.1)*$Q$11))/($B$13+$C$13+$F$13)</f>
        <v>0</v>
      </c>
      <c r="DK584">
        <v>4.8</v>
      </c>
      <c r="DL584">
        <v>0.5</v>
      </c>
      <c r="DM584" t="s">
        <v>430</v>
      </c>
      <c r="DN584">
        <v>2</v>
      </c>
      <c r="DO584" t="b">
        <v>1</v>
      </c>
      <c r="DP584">
        <v>1694451295.981482</v>
      </c>
      <c r="DQ584">
        <v>1301.741111111111</v>
      </c>
      <c r="DR584">
        <v>1393.929259259259</v>
      </c>
      <c r="DS584">
        <v>27.92610370370371</v>
      </c>
      <c r="DT584">
        <v>24.58614814814815</v>
      </c>
      <c r="DU584">
        <v>1341.025925925926</v>
      </c>
      <c r="DV584">
        <v>31.82180740740741</v>
      </c>
      <c r="DW584">
        <v>500.025</v>
      </c>
      <c r="DX584">
        <v>84.35126296296296</v>
      </c>
      <c r="DY584">
        <v>0.09987725185185184</v>
      </c>
      <c r="DZ584">
        <v>31.63212962962963</v>
      </c>
      <c r="EA584">
        <v>32.35697777777778</v>
      </c>
      <c r="EB584">
        <v>999.9000000000001</v>
      </c>
      <c r="EC584">
        <v>0</v>
      </c>
      <c r="ED584">
        <v>0</v>
      </c>
      <c r="EE584">
        <v>10007.13148148148</v>
      </c>
      <c r="EF584">
        <v>0</v>
      </c>
      <c r="EG584">
        <v>1985.712962962963</v>
      </c>
      <c r="EH584">
        <v>-92.18822962962965</v>
      </c>
      <c r="EI584">
        <v>1339.137777777778</v>
      </c>
      <c r="EJ584">
        <v>1429.064814814815</v>
      </c>
      <c r="EK584">
        <v>3.339951481481481</v>
      </c>
      <c r="EL584">
        <v>1393.929259259259</v>
      </c>
      <c r="EM584">
        <v>24.58614814814815</v>
      </c>
      <c r="EN584">
        <v>2.35560037037037</v>
      </c>
      <c r="EO584">
        <v>2.073871111111111</v>
      </c>
      <c r="EP584">
        <v>20.06174814814815</v>
      </c>
      <c r="EQ584">
        <v>18.01990370370371</v>
      </c>
      <c r="ER584">
        <v>2000.006296296297</v>
      </c>
      <c r="ES584">
        <v>0.9799948148148147</v>
      </c>
      <c r="ET584">
        <v>0.02000525185185185</v>
      </c>
      <c r="EU584">
        <v>0</v>
      </c>
      <c r="EV584">
        <v>704.1180370370372</v>
      </c>
      <c r="EW584">
        <v>5.00078</v>
      </c>
      <c r="EX584">
        <v>16470.95185185185</v>
      </c>
      <c r="EY584">
        <v>16379.65925925926</v>
      </c>
      <c r="EZ584">
        <v>50.25444444444445</v>
      </c>
      <c r="FA584">
        <v>51.89337037037036</v>
      </c>
      <c r="FB584">
        <v>50.75437037037037</v>
      </c>
      <c r="FC584">
        <v>50.97655555555556</v>
      </c>
      <c r="FD584">
        <v>50.66407407407407</v>
      </c>
      <c r="FE584">
        <v>1955.093703703704</v>
      </c>
      <c r="FF584">
        <v>39.9125925925926</v>
      </c>
      <c r="FG584">
        <v>0</v>
      </c>
      <c r="FH584">
        <v>1694451303.9</v>
      </c>
      <c r="FI584">
        <v>0</v>
      </c>
      <c r="FJ584">
        <v>704.10932</v>
      </c>
      <c r="FK584">
        <v>-5.011461518427419</v>
      </c>
      <c r="FL584">
        <v>-1.784615407901406</v>
      </c>
      <c r="FM584">
        <v>16470.496</v>
      </c>
      <c r="FN584">
        <v>15</v>
      </c>
      <c r="FO584">
        <v>1694448160</v>
      </c>
      <c r="FP584" t="s">
        <v>1407</v>
      </c>
      <c r="FQ584">
        <v>1694448153.5</v>
      </c>
      <c r="FR584">
        <v>1694448160</v>
      </c>
      <c r="FS584">
        <v>7</v>
      </c>
      <c r="FT584">
        <v>0.018</v>
      </c>
      <c r="FU584">
        <v>0.03</v>
      </c>
      <c r="FV584">
        <v>-26.277</v>
      </c>
      <c r="FW584">
        <v>-3.759</v>
      </c>
      <c r="FX584">
        <v>420</v>
      </c>
      <c r="FY584">
        <v>21</v>
      </c>
      <c r="FZ584">
        <v>0.18</v>
      </c>
      <c r="GA584">
        <v>0.04</v>
      </c>
      <c r="GB584">
        <v>-91.9082125</v>
      </c>
      <c r="GC584">
        <v>-4.500206003752207</v>
      </c>
      <c r="GD584">
        <v>0.435651938012158</v>
      </c>
      <c r="GE584">
        <v>0</v>
      </c>
      <c r="GF584">
        <v>3.346912</v>
      </c>
      <c r="GG584">
        <v>-0.07838363977486441</v>
      </c>
      <c r="GH584">
        <v>0.01599500409502919</v>
      </c>
      <c r="GI584">
        <v>1</v>
      </c>
      <c r="GJ584">
        <v>1</v>
      </c>
      <c r="GK584">
        <v>2</v>
      </c>
      <c r="GL584" t="s">
        <v>438</v>
      </c>
      <c r="GM584">
        <v>3.10562</v>
      </c>
      <c r="GN584">
        <v>2.7577</v>
      </c>
      <c r="GO584">
        <v>0.177508</v>
      </c>
      <c r="GP584">
        <v>0.181638</v>
      </c>
      <c r="GQ584">
        <v>0.11968</v>
      </c>
      <c r="GR584">
        <v>0.100488</v>
      </c>
      <c r="GS584">
        <v>20672.5</v>
      </c>
      <c r="GT584">
        <v>19366.5</v>
      </c>
      <c r="GU584">
        <v>25723.1</v>
      </c>
      <c r="GV584">
        <v>24044.6</v>
      </c>
      <c r="GW584">
        <v>36428.4</v>
      </c>
      <c r="GX584">
        <v>31715.2</v>
      </c>
      <c r="GY584">
        <v>45020.1</v>
      </c>
      <c r="GZ584">
        <v>38122.5</v>
      </c>
      <c r="HA584">
        <v>1.73288</v>
      </c>
      <c r="HB584">
        <v>1.60562</v>
      </c>
      <c r="HC584">
        <v>-0.0462569</v>
      </c>
      <c r="HD584">
        <v>0</v>
      </c>
      <c r="HE584">
        <v>33.1425</v>
      </c>
      <c r="HF584">
        <v>999.9</v>
      </c>
      <c r="HG584">
        <v>50.1</v>
      </c>
      <c r="HH584">
        <v>32.6</v>
      </c>
      <c r="HI584">
        <v>29.3377</v>
      </c>
      <c r="HJ584">
        <v>61.2654</v>
      </c>
      <c r="HK584">
        <v>23.4455</v>
      </c>
      <c r="HL584">
        <v>1</v>
      </c>
      <c r="HM584">
        <v>1.45101</v>
      </c>
      <c r="HN584">
        <v>9.31209</v>
      </c>
      <c r="HO584">
        <v>20.0651</v>
      </c>
      <c r="HP584">
        <v>5.20606</v>
      </c>
      <c r="HQ584">
        <v>11.992</v>
      </c>
      <c r="HR584">
        <v>4.96025</v>
      </c>
      <c r="HS584">
        <v>3.27428</v>
      </c>
      <c r="HT584">
        <v>9999</v>
      </c>
      <c r="HU584">
        <v>9999</v>
      </c>
      <c r="HV584">
        <v>9999</v>
      </c>
      <c r="HW584">
        <v>165.2</v>
      </c>
      <c r="HX584">
        <v>1.86378</v>
      </c>
      <c r="HY584">
        <v>1.85983</v>
      </c>
      <c r="HZ584">
        <v>1.85809</v>
      </c>
      <c r="IA584">
        <v>1.85952</v>
      </c>
      <c r="IB584">
        <v>1.85959</v>
      </c>
      <c r="IC584">
        <v>1.85806</v>
      </c>
      <c r="ID584">
        <v>1.85715</v>
      </c>
      <c r="IE584">
        <v>1.85211</v>
      </c>
      <c r="IF584">
        <v>0</v>
      </c>
      <c r="IG584">
        <v>0</v>
      </c>
      <c r="IH584">
        <v>0</v>
      </c>
      <c r="II584">
        <v>0</v>
      </c>
      <c r="IJ584" t="s">
        <v>433</v>
      </c>
      <c r="IK584" t="s">
        <v>434</v>
      </c>
      <c r="IL584" t="s">
        <v>435</v>
      </c>
      <c r="IM584" t="s">
        <v>435</v>
      </c>
      <c r="IN584" t="s">
        <v>435</v>
      </c>
      <c r="IO584" t="s">
        <v>435</v>
      </c>
      <c r="IP584">
        <v>0</v>
      </c>
      <c r="IQ584">
        <v>100</v>
      </c>
      <c r="IR584">
        <v>100</v>
      </c>
      <c r="IS584">
        <v>-39.58</v>
      </c>
      <c r="IT584">
        <v>-3.8957</v>
      </c>
      <c r="IU584">
        <v>-16.5905</v>
      </c>
      <c r="IV584">
        <v>-0.025043</v>
      </c>
      <c r="IW584">
        <v>8.203140000000001E-06</v>
      </c>
      <c r="IX584">
        <v>-1.60171E-09</v>
      </c>
      <c r="IY584">
        <v>-3.895706883713562</v>
      </c>
      <c r="IZ584">
        <v>0</v>
      </c>
      <c r="JA584">
        <v>0</v>
      </c>
      <c r="JB584">
        <v>0</v>
      </c>
      <c r="JC584">
        <v>4</v>
      </c>
      <c r="JD584">
        <v>1967</v>
      </c>
      <c r="JE584">
        <v>1</v>
      </c>
      <c r="JF584">
        <v>28</v>
      </c>
      <c r="JG584">
        <v>52.5</v>
      </c>
      <c r="JH584">
        <v>52.4</v>
      </c>
      <c r="JI584">
        <v>3.14453</v>
      </c>
      <c r="JJ584">
        <v>2.62207</v>
      </c>
      <c r="JK584">
        <v>1.49658</v>
      </c>
      <c r="JL584">
        <v>2.3999</v>
      </c>
      <c r="JM584">
        <v>1.54907</v>
      </c>
      <c r="JN584">
        <v>2.43774</v>
      </c>
      <c r="JO584">
        <v>35.4754</v>
      </c>
      <c r="JP584">
        <v>13.7205</v>
      </c>
      <c r="JQ584">
        <v>18</v>
      </c>
      <c r="JR584">
        <v>498.996</v>
      </c>
      <c r="JS584">
        <v>425.445</v>
      </c>
      <c r="JT584">
        <v>25.6629</v>
      </c>
      <c r="JU584">
        <v>44.3492</v>
      </c>
      <c r="JV584">
        <v>30.0009</v>
      </c>
      <c r="JW584">
        <v>43.9942</v>
      </c>
      <c r="JX584">
        <v>43.8194</v>
      </c>
      <c r="JY584">
        <v>63.1171</v>
      </c>
      <c r="JZ584">
        <v>0</v>
      </c>
      <c r="KA584">
        <v>60.3022</v>
      </c>
      <c r="KB584">
        <v>20.5703</v>
      </c>
      <c r="KC584">
        <v>1437.98</v>
      </c>
      <c r="KD584">
        <v>25.5133</v>
      </c>
      <c r="KE584">
        <v>98.35169999999999</v>
      </c>
      <c r="KF584">
        <v>91.8612</v>
      </c>
    </row>
    <row r="585" spans="1:292">
      <c r="A585">
        <v>567</v>
      </c>
      <c r="B585">
        <v>1694451308.5</v>
      </c>
      <c r="C585">
        <v>17228</v>
      </c>
      <c r="D585" t="s">
        <v>1578</v>
      </c>
      <c r="E585" t="s">
        <v>1579</v>
      </c>
      <c r="F585">
        <v>5</v>
      </c>
      <c r="G585" t="s">
        <v>1406</v>
      </c>
      <c r="H585">
        <v>1694451300.696429</v>
      </c>
      <c r="I585">
        <f>(J585)/1000</f>
        <v>0</v>
      </c>
      <c r="J585">
        <f>IF(DO585, AM585, AG585)</f>
        <v>0</v>
      </c>
      <c r="K585">
        <f>IF(DO585, AH585, AF585)</f>
        <v>0</v>
      </c>
      <c r="L585">
        <f>DQ585 - IF(AT585&gt;1, K585*DK585*100.0/(AV585*EE585), 0)</f>
        <v>0</v>
      </c>
      <c r="M585">
        <f>((S585-I585/2)*L585-K585)/(S585+I585/2)</f>
        <v>0</v>
      </c>
      <c r="N585">
        <f>M585*(DX585+DY585)/1000.0</f>
        <v>0</v>
      </c>
      <c r="O585">
        <f>(DQ585 - IF(AT585&gt;1, K585*DK585*100.0/(AV585*EE585), 0))*(DX585+DY585)/1000.0</f>
        <v>0</v>
      </c>
      <c r="P585">
        <f>2.0/((1/R585-1/Q585)+SIGN(R585)*SQRT((1/R585-1/Q585)*(1/R585-1/Q585) + 4*DL585/((DL585+1)*(DL585+1))*(2*1/R585*1/Q585-1/Q585*1/Q585)))</f>
        <v>0</v>
      </c>
      <c r="Q585">
        <f>IF(LEFT(DM585,1)&lt;&gt;"0",IF(LEFT(DM585,1)="1",3.0,DN585),$D$5+$E$5*(EE585*DX585/($K$5*1000))+$F$5*(EE585*DX585/($K$5*1000))*MAX(MIN(DK585,$J$5),$I$5)*MAX(MIN(DK585,$J$5),$I$5)+$G$5*MAX(MIN(DK585,$J$5),$I$5)*(EE585*DX585/($K$5*1000))+$H$5*(EE585*DX585/($K$5*1000))*(EE585*DX585/($K$5*1000)))</f>
        <v>0</v>
      </c>
      <c r="R585">
        <f>I585*(1000-(1000*0.61365*exp(17.502*V585/(240.97+V585))/(DX585+DY585)+DS585)/2)/(1000*0.61365*exp(17.502*V585/(240.97+V585))/(DX585+DY585)-DS585)</f>
        <v>0</v>
      </c>
      <c r="S585">
        <f>1/((DL585+1)/(P585/1.6)+1/(Q585/1.37)) + DL585/((DL585+1)/(P585/1.6) + DL585/(Q585/1.37))</f>
        <v>0</v>
      </c>
      <c r="T585">
        <f>(DG585*DJ585)</f>
        <v>0</v>
      </c>
      <c r="U585">
        <f>(DZ585+(T585+2*0.95*5.67E-8*(((DZ585+$B$9)+273)^4-(DZ585+273)^4)-44100*I585)/(1.84*29.3*Q585+8*0.95*5.67E-8*(DZ585+273)^3))</f>
        <v>0</v>
      </c>
      <c r="V585">
        <f>($C$9*EA585+$D$9*EB585+$E$9*U585)</f>
        <v>0</v>
      </c>
      <c r="W585">
        <f>0.61365*exp(17.502*V585/(240.97+V585))</f>
        <v>0</v>
      </c>
      <c r="X585">
        <f>(Y585/Z585*100)</f>
        <v>0</v>
      </c>
      <c r="Y585">
        <f>DS585*(DX585+DY585)/1000</f>
        <v>0</v>
      </c>
      <c r="Z585">
        <f>0.61365*exp(17.502*DZ585/(240.97+DZ585))</f>
        <v>0</v>
      </c>
      <c r="AA585">
        <f>(W585-DS585*(DX585+DY585)/1000)</f>
        <v>0</v>
      </c>
      <c r="AB585">
        <f>(-I585*44100)</f>
        <v>0</v>
      </c>
      <c r="AC585">
        <f>2*29.3*Q585*0.92*(DZ585-V585)</f>
        <v>0</v>
      </c>
      <c r="AD585">
        <f>2*0.95*5.67E-8*(((DZ585+$B$9)+273)^4-(V585+273)^4)</f>
        <v>0</v>
      </c>
      <c r="AE585">
        <f>T585+AD585+AB585+AC585</f>
        <v>0</v>
      </c>
      <c r="AF585">
        <f>DW585*AT585*(DR585-DQ585*(1000-AT585*DT585)/(1000-AT585*DS585))/(100*DK585)</f>
        <v>0</v>
      </c>
      <c r="AG585">
        <f>1000*DW585*AT585*(DS585-DT585)/(100*DK585*(1000-AT585*DS585))</f>
        <v>0</v>
      </c>
      <c r="AH585">
        <f>(AI585 - AJ585 - DX585*1E3/(8.314*(DZ585+273.15)) * AL585/DW585 * AK585) * DW585/(100*DK585) * (1000 - DT585)/1000</f>
        <v>0</v>
      </c>
      <c r="AI585">
        <v>1462.389767701761</v>
      </c>
      <c r="AJ585">
        <v>1379.617333333333</v>
      </c>
      <c r="AK585">
        <v>3.360224553888284</v>
      </c>
      <c r="AL585">
        <v>66.03440278671772</v>
      </c>
      <c r="AM585">
        <f>(AO585 - AN585 + DX585*1E3/(8.314*(DZ585+273.15)) * AQ585/DW585 * AP585) * DW585/(100*DK585) * 1000/(1000 - AO585)</f>
        <v>0</v>
      </c>
      <c r="AN585">
        <v>24.58075849603522</v>
      </c>
      <c r="AO585">
        <v>27.92753575757576</v>
      </c>
      <c r="AP585">
        <v>-0.0002983712128658082</v>
      </c>
      <c r="AQ585">
        <v>102.5964003411266</v>
      </c>
      <c r="AR585">
        <v>0</v>
      </c>
      <c r="AS585">
        <v>0</v>
      </c>
      <c r="AT585">
        <f>IF(AR585*$H$15&gt;=AV585,1.0,(AV585/(AV585-AR585*$H$15)))</f>
        <v>0</v>
      </c>
      <c r="AU585">
        <f>(AT585-1)*100</f>
        <v>0</v>
      </c>
      <c r="AV585">
        <f>MAX(0,($B$15+$C$15*EE585)/(1+$D$15*EE585)*DX585/(DZ585+273)*$E$15)</f>
        <v>0</v>
      </c>
      <c r="AW585" t="s">
        <v>429</v>
      </c>
      <c r="AX585" t="s">
        <v>429</v>
      </c>
      <c r="AY585">
        <v>0</v>
      </c>
      <c r="AZ585">
        <v>0</v>
      </c>
      <c r="BA585">
        <f>1-AY585/AZ585</f>
        <v>0</v>
      </c>
      <c r="BB585">
        <v>0</v>
      </c>
      <c r="BC585" t="s">
        <v>429</v>
      </c>
      <c r="BD585" t="s">
        <v>429</v>
      </c>
      <c r="BE585">
        <v>0</v>
      </c>
      <c r="BF585">
        <v>0</v>
      </c>
      <c r="BG585">
        <f>1-BE585/BF585</f>
        <v>0</v>
      </c>
      <c r="BH585">
        <v>0.5</v>
      </c>
      <c r="BI585">
        <f>DH585</f>
        <v>0</v>
      </c>
      <c r="BJ585">
        <f>K585</f>
        <v>0</v>
      </c>
      <c r="BK585">
        <f>BG585*BH585*BI585</f>
        <v>0</v>
      </c>
      <c r="BL585">
        <f>(BJ585-BB585)/BI585</f>
        <v>0</v>
      </c>
      <c r="BM585">
        <f>(AZ585-BF585)/BF585</f>
        <v>0</v>
      </c>
      <c r="BN585">
        <f>AY585/(BA585+AY585/BF585)</f>
        <v>0</v>
      </c>
      <c r="BO585" t="s">
        <v>429</v>
      </c>
      <c r="BP585">
        <v>0</v>
      </c>
      <c r="BQ585">
        <f>IF(BP585&lt;&gt;0, BP585, BN585)</f>
        <v>0</v>
      </c>
      <c r="BR585">
        <f>1-BQ585/BF585</f>
        <v>0</v>
      </c>
      <c r="BS585">
        <f>(BF585-BE585)/(BF585-BQ585)</f>
        <v>0</v>
      </c>
      <c r="BT585">
        <f>(AZ585-BF585)/(AZ585-BQ585)</f>
        <v>0</v>
      </c>
      <c r="BU585">
        <f>(BF585-BE585)/(BF585-AY585)</f>
        <v>0</v>
      </c>
      <c r="BV585">
        <f>(AZ585-BF585)/(AZ585-AY585)</f>
        <v>0</v>
      </c>
      <c r="BW585">
        <f>(BS585*BQ585/BE585)</f>
        <v>0</v>
      </c>
      <c r="BX585">
        <f>(1-BW585)</f>
        <v>0</v>
      </c>
      <c r="DG585">
        <f>$B$13*EF585+$C$13*EG585+$F$13*ER585*(1-EU585)</f>
        <v>0</v>
      </c>
      <c r="DH585">
        <f>DG585*DI585</f>
        <v>0</v>
      </c>
      <c r="DI585">
        <f>($B$13*$D$11+$C$13*$D$11+$F$13*((FE585+EW585)/MAX(FE585+EW585+FF585, 0.1)*$I$11+FF585/MAX(FE585+EW585+FF585, 0.1)*$J$11))/($B$13+$C$13+$F$13)</f>
        <v>0</v>
      </c>
      <c r="DJ585">
        <f>($B$13*$K$11+$C$13*$K$11+$F$13*((FE585+EW585)/MAX(FE585+EW585+FF585, 0.1)*$P$11+FF585/MAX(FE585+EW585+FF585, 0.1)*$Q$11))/($B$13+$C$13+$F$13)</f>
        <v>0</v>
      </c>
      <c r="DK585">
        <v>4.8</v>
      </c>
      <c r="DL585">
        <v>0.5</v>
      </c>
      <c r="DM585" t="s">
        <v>430</v>
      </c>
      <c r="DN585">
        <v>2</v>
      </c>
      <c r="DO585" t="b">
        <v>1</v>
      </c>
      <c r="DP585">
        <v>1694451300.696429</v>
      </c>
      <c r="DQ585">
        <v>1317.207857142857</v>
      </c>
      <c r="DR585">
        <v>1409.635</v>
      </c>
      <c r="DS585">
        <v>27.93264285714286</v>
      </c>
      <c r="DT585">
        <v>24.58865</v>
      </c>
      <c r="DU585">
        <v>1356.675357142857</v>
      </c>
      <c r="DV585">
        <v>31.82834642857143</v>
      </c>
      <c r="DW585">
        <v>499.9677857142857</v>
      </c>
      <c r="DX585">
        <v>84.35271071428572</v>
      </c>
      <c r="DY585">
        <v>0.09992173214285714</v>
      </c>
      <c r="DZ585">
        <v>31.64542142857142</v>
      </c>
      <c r="EA585">
        <v>32.37625357142857</v>
      </c>
      <c r="EB585">
        <v>999.9000000000002</v>
      </c>
      <c r="EC585">
        <v>0</v>
      </c>
      <c r="ED585">
        <v>0</v>
      </c>
      <c r="EE585">
        <v>10001.82821428571</v>
      </c>
      <c r="EF585">
        <v>0</v>
      </c>
      <c r="EG585">
        <v>1989.198571428571</v>
      </c>
      <c r="EH585">
        <v>-92.42614999999999</v>
      </c>
      <c r="EI585">
        <v>1355.058928571429</v>
      </c>
      <c r="EJ585">
        <v>1445.168928571429</v>
      </c>
      <c r="EK585">
        <v>3.343991071428571</v>
      </c>
      <c r="EL585">
        <v>1409.635</v>
      </c>
      <c r="EM585">
        <v>24.58865</v>
      </c>
      <c r="EN585">
        <v>2.356193571428571</v>
      </c>
      <c r="EO585">
        <v>2.074117857142857</v>
      </c>
      <c r="EP585">
        <v>20.06581428571429</v>
      </c>
      <c r="EQ585">
        <v>18.02179285714286</v>
      </c>
      <c r="ER585">
        <v>2000.017857142857</v>
      </c>
      <c r="ES585">
        <v>0.9799933571428568</v>
      </c>
      <c r="ET585">
        <v>0.02000668571428571</v>
      </c>
      <c r="EU585">
        <v>0</v>
      </c>
      <c r="EV585">
        <v>703.6184285714287</v>
      </c>
      <c r="EW585">
        <v>5.00078</v>
      </c>
      <c r="EX585">
        <v>16468.59642857143</v>
      </c>
      <c r="EY585">
        <v>16379.74285714286</v>
      </c>
      <c r="EZ585">
        <v>50.252</v>
      </c>
      <c r="FA585">
        <v>51.90378571428572</v>
      </c>
      <c r="FB585">
        <v>50.752</v>
      </c>
      <c r="FC585">
        <v>50.98407142857143</v>
      </c>
      <c r="FD585">
        <v>50.69164285714284</v>
      </c>
      <c r="FE585">
        <v>1955.102142857143</v>
      </c>
      <c r="FF585">
        <v>39.91571428571429</v>
      </c>
      <c r="FG585">
        <v>0</v>
      </c>
      <c r="FH585">
        <v>1694451309.3</v>
      </c>
      <c r="FI585">
        <v>0</v>
      </c>
      <c r="FJ585">
        <v>703.5802692307692</v>
      </c>
      <c r="FK585">
        <v>-5.637504280920574</v>
      </c>
      <c r="FL585">
        <v>-37.0529914700119</v>
      </c>
      <c r="FM585">
        <v>16467.74615384615</v>
      </c>
      <c r="FN585">
        <v>15</v>
      </c>
      <c r="FO585">
        <v>1694448160</v>
      </c>
      <c r="FP585" t="s">
        <v>1407</v>
      </c>
      <c r="FQ585">
        <v>1694448153.5</v>
      </c>
      <c r="FR585">
        <v>1694448160</v>
      </c>
      <c r="FS585">
        <v>7</v>
      </c>
      <c r="FT585">
        <v>0.018</v>
      </c>
      <c r="FU585">
        <v>0.03</v>
      </c>
      <c r="FV585">
        <v>-26.277</v>
      </c>
      <c r="FW585">
        <v>-3.759</v>
      </c>
      <c r="FX585">
        <v>420</v>
      </c>
      <c r="FY585">
        <v>21</v>
      </c>
      <c r="FZ585">
        <v>0.18</v>
      </c>
      <c r="GA585">
        <v>0.04</v>
      </c>
      <c r="GB585">
        <v>-92.23750975609755</v>
      </c>
      <c r="GC585">
        <v>-3.500573519163938</v>
      </c>
      <c r="GD585">
        <v>0.3675516574312083</v>
      </c>
      <c r="GE585">
        <v>0</v>
      </c>
      <c r="GF585">
        <v>3.34458</v>
      </c>
      <c r="GG585">
        <v>0.02259658536585625</v>
      </c>
      <c r="GH585">
        <v>0.01350471534632871</v>
      </c>
      <c r="GI585">
        <v>1</v>
      </c>
      <c r="GJ585">
        <v>1</v>
      </c>
      <c r="GK585">
        <v>2</v>
      </c>
      <c r="GL585" t="s">
        <v>438</v>
      </c>
      <c r="GM585">
        <v>3.10592</v>
      </c>
      <c r="GN585">
        <v>2.75834</v>
      </c>
      <c r="GO585">
        <v>0.178809</v>
      </c>
      <c r="GP585">
        <v>0.182865</v>
      </c>
      <c r="GQ585">
        <v>0.119649</v>
      </c>
      <c r="GR585">
        <v>0.100462</v>
      </c>
      <c r="GS585">
        <v>20639.3</v>
      </c>
      <c r="GT585">
        <v>19337.1</v>
      </c>
      <c r="GU585">
        <v>25722.6</v>
      </c>
      <c r="GV585">
        <v>24044.3</v>
      </c>
      <c r="GW585">
        <v>36429.4</v>
      </c>
      <c r="GX585">
        <v>31715.7</v>
      </c>
      <c r="GY585">
        <v>45019.6</v>
      </c>
      <c r="GZ585">
        <v>38121.9</v>
      </c>
      <c r="HA585">
        <v>1.73342</v>
      </c>
      <c r="HB585">
        <v>1.6052</v>
      </c>
      <c r="HC585">
        <v>-0.0460632</v>
      </c>
      <c r="HD585">
        <v>0</v>
      </c>
      <c r="HE585">
        <v>33.1476</v>
      </c>
      <c r="HF585">
        <v>999.9</v>
      </c>
      <c r="HG585">
        <v>50.1</v>
      </c>
      <c r="HH585">
        <v>32.7</v>
      </c>
      <c r="HI585">
        <v>29.507</v>
      </c>
      <c r="HJ585">
        <v>61.1254</v>
      </c>
      <c r="HK585">
        <v>23.3854</v>
      </c>
      <c r="HL585">
        <v>1</v>
      </c>
      <c r="HM585">
        <v>1.52286</v>
      </c>
      <c r="HN585">
        <v>9.28105</v>
      </c>
      <c r="HO585">
        <v>20.0645</v>
      </c>
      <c r="HP585">
        <v>5.20187</v>
      </c>
      <c r="HQ585">
        <v>11.9921</v>
      </c>
      <c r="HR585">
        <v>4.9592</v>
      </c>
      <c r="HS585">
        <v>3.27368</v>
      </c>
      <c r="HT585">
        <v>9999</v>
      </c>
      <c r="HU585">
        <v>9999</v>
      </c>
      <c r="HV585">
        <v>9999</v>
      </c>
      <c r="HW585">
        <v>165.2</v>
      </c>
      <c r="HX585">
        <v>1.86377</v>
      </c>
      <c r="HY585">
        <v>1.85983</v>
      </c>
      <c r="HZ585">
        <v>1.85808</v>
      </c>
      <c r="IA585">
        <v>1.85947</v>
      </c>
      <c r="IB585">
        <v>1.85959</v>
      </c>
      <c r="IC585">
        <v>1.85806</v>
      </c>
      <c r="ID585">
        <v>1.85715</v>
      </c>
      <c r="IE585">
        <v>1.85211</v>
      </c>
      <c r="IF585">
        <v>0</v>
      </c>
      <c r="IG585">
        <v>0</v>
      </c>
      <c r="IH585">
        <v>0</v>
      </c>
      <c r="II585">
        <v>0</v>
      </c>
      <c r="IJ585" t="s">
        <v>433</v>
      </c>
      <c r="IK585" t="s">
        <v>434</v>
      </c>
      <c r="IL585" t="s">
        <v>435</v>
      </c>
      <c r="IM585" t="s">
        <v>435</v>
      </c>
      <c r="IN585" t="s">
        <v>435</v>
      </c>
      <c r="IO585" t="s">
        <v>435</v>
      </c>
      <c r="IP585">
        <v>0</v>
      </c>
      <c r="IQ585">
        <v>100</v>
      </c>
      <c r="IR585">
        <v>100</v>
      </c>
      <c r="IS585">
        <v>-39.77</v>
      </c>
      <c r="IT585">
        <v>-3.8957</v>
      </c>
      <c r="IU585">
        <v>-16.5905</v>
      </c>
      <c r="IV585">
        <v>-0.025043</v>
      </c>
      <c r="IW585">
        <v>8.203140000000001E-06</v>
      </c>
      <c r="IX585">
        <v>-1.60171E-09</v>
      </c>
      <c r="IY585">
        <v>-3.895706883713562</v>
      </c>
      <c r="IZ585">
        <v>0</v>
      </c>
      <c r="JA585">
        <v>0</v>
      </c>
      <c r="JB585">
        <v>0</v>
      </c>
      <c r="JC585">
        <v>4</v>
      </c>
      <c r="JD585">
        <v>1967</v>
      </c>
      <c r="JE585">
        <v>1</v>
      </c>
      <c r="JF585">
        <v>28</v>
      </c>
      <c r="JG585">
        <v>52.6</v>
      </c>
      <c r="JH585">
        <v>52.5</v>
      </c>
      <c r="JI585">
        <v>3.16895</v>
      </c>
      <c r="JJ585">
        <v>2.62207</v>
      </c>
      <c r="JK585">
        <v>1.49658</v>
      </c>
      <c r="JL585">
        <v>2.3999</v>
      </c>
      <c r="JM585">
        <v>1.54907</v>
      </c>
      <c r="JN585">
        <v>2.45605</v>
      </c>
      <c r="JO585">
        <v>35.4754</v>
      </c>
      <c r="JP585">
        <v>13.7293</v>
      </c>
      <c r="JQ585">
        <v>18</v>
      </c>
      <c r="JR585">
        <v>499.384</v>
      </c>
      <c r="JS585">
        <v>425.198</v>
      </c>
      <c r="JT585">
        <v>25.6733</v>
      </c>
      <c r="JU585">
        <v>44.3542</v>
      </c>
      <c r="JV585">
        <v>30.0007</v>
      </c>
      <c r="JW585">
        <v>43.999</v>
      </c>
      <c r="JX585">
        <v>43.8242</v>
      </c>
      <c r="JY585">
        <v>63.6206</v>
      </c>
      <c r="JZ585">
        <v>0</v>
      </c>
      <c r="KA585">
        <v>60.6733</v>
      </c>
      <c r="KB585">
        <v>20.5705</v>
      </c>
      <c r="KC585">
        <v>1458.02</v>
      </c>
      <c r="KD585">
        <v>25.5533</v>
      </c>
      <c r="KE585">
        <v>98.35039999999999</v>
      </c>
      <c r="KF585">
        <v>91.86</v>
      </c>
    </row>
    <row r="586" spans="1:292">
      <c r="A586">
        <v>568</v>
      </c>
      <c r="B586">
        <v>1694451313.5</v>
      </c>
      <c r="C586">
        <v>17233</v>
      </c>
      <c r="D586" t="s">
        <v>1580</v>
      </c>
      <c r="E586" t="s">
        <v>1581</v>
      </c>
      <c r="F586">
        <v>5</v>
      </c>
      <c r="G586" t="s">
        <v>1406</v>
      </c>
      <c r="H586">
        <v>1694451306</v>
      </c>
      <c r="I586">
        <f>(J586)/1000</f>
        <v>0</v>
      </c>
      <c r="J586">
        <f>IF(DO586, AM586, AG586)</f>
        <v>0</v>
      </c>
      <c r="K586">
        <f>IF(DO586, AH586, AF586)</f>
        <v>0</v>
      </c>
      <c r="L586">
        <f>DQ586 - IF(AT586&gt;1, K586*DK586*100.0/(AV586*EE586), 0)</f>
        <v>0</v>
      </c>
      <c r="M586">
        <f>((S586-I586/2)*L586-K586)/(S586+I586/2)</f>
        <v>0</v>
      </c>
      <c r="N586">
        <f>M586*(DX586+DY586)/1000.0</f>
        <v>0</v>
      </c>
      <c r="O586">
        <f>(DQ586 - IF(AT586&gt;1, K586*DK586*100.0/(AV586*EE586), 0))*(DX586+DY586)/1000.0</f>
        <v>0</v>
      </c>
      <c r="P586">
        <f>2.0/((1/R586-1/Q586)+SIGN(R586)*SQRT((1/R586-1/Q586)*(1/R586-1/Q586) + 4*DL586/((DL586+1)*(DL586+1))*(2*1/R586*1/Q586-1/Q586*1/Q586)))</f>
        <v>0</v>
      </c>
      <c r="Q586">
        <f>IF(LEFT(DM586,1)&lt;&gt;"0",IF(LEFT(DM586,1)="1",3.0,DN586),$D$5+$E$5*(EE586*DX586/($K$5*1000))+$F$5*(EE586*DX586/($K$5*1000))*MAX(MIN(DK586,$J$5),$I$5)*MAX(MIN(DK586,$J$5),$I$5)+$G$5*MAX(MIN(DK586,$J$5),$I$5)*(EE586*DX586/($K$5*1000))+$H$5*(EE586*DX586/($K$5*1000))*(EE586*DX586/($K$5*1000)))</f>
        <v>0</v>
      </c>
      <c r="R586">
        <f>I586*(1000-(1000*0.61365*exp(17.502*V586/(240.97+V586))/(DX586+DY586)+DS586)/2)/(1000*0.61365*exp(17.502*V586/(240.97+V586))/(DX586+DY586)-DS586)</f>
        <v>0</v>
      </c>
      <c r="S586">
        <f>1/((DL586+1)/(P586/1.6)+1/(Q586/1.37)) + DL586/((DL586+1)/(P586/1.6) + DL586/(Q586/1.37))</f>
        <v>0</v>
      </c>
      <c r="T586">
        <f>(DG586*DJ586)</f>
        <v>0</v>
      </c>
      <c r="U586">
        <f>(DZ586+(T586+2*0.95*5.67E-8*(((DZ586+$B$9)+273)^4-(DZ586+273)^4)-44100*I586)/(1.84*29.3*Q586+8*0.95*5.67E-8*(DZ586+273)^3))</f>
        <v>0</v>
      </c>
      <c r="V586">
        <f>($C$9*EA586+$D$9*EB586+$E$9*U586)</f>
        <v>0</v>
      </c>
      <c r="W586">
        <f>0.61365*exp(17.502*V586/(240.97+V586))</f>
        <v>0</v>
      </c>
      <c r="X586">
        <f>(Y586/Z586*100)</f>
        <v>0</v>
      </c>
      <c r="Y586">
        <f>DS586*(DX586+DY586)/1000</f>
        <v>0</v>
      </c>
      <c r="Z586">
        <f>0.61365*exp(17.502*DZ586/(240.97+DZ586))</f>
        <v>0</v>
      </c>
      <c r="AA586">
        <f>(W586-DS586*(DX586+DY586)/1000)</f>
        <v>0</v>
      </c>
      <c r="AB586">
        <f>(-I586*44100)</f>
        <v>0</v>
      </c>
      <c r="AC586">
        <f>2*29.3*Q586*0.92*(DZ586-V586)</f>
        <v>0</v>
      </c>
      <c r="AD586">
        <f>2*0.95*5.67E-8*(((DZ586+$B$9)+273)^4-(V586+273)^4)</f>
        <v>0</v>
      </c>
      <c r="AE586">
        <f>T586+AD586+AB586+AC586</f>
        <v>0</v>
      </c>
      <c r="AF586">
        <f>DW586*AT586*(DR586-DQ586*(1000-AT586*DT586)/(1000-AT586*DS586))/(100*DK586)</f>
        <v>0</v>
      </c>
      <c r="AG586">
        <f>1000*DW586*AT586*(DS586-DT586)/(100*DK586*(1000-AT586*DS586))</f>
        <v>0</v>
      </c>
      <c r="AH586">
        <f>(AI586 - AJ586 - DX586*1E3/(8.314*(DZ586+273.15)) * AL586/DW586 * AK586) * DW586/(100*DK586) * (1000 - DT586)/1000</f>
        <v>0</v>
      </c>
      <c r="AI586">
        <v>1478.635624305428</v>
      </c>
      <c r="AJ586">
        <v>1395.841454545455</v>
      </c>
      <c r="AK586">
        <v>3.249857445137119</v>
      </c>
      <c r="AL586">
        <v>66.03440278671772</v>
      </c>
      <c r="AM586">
        <f>(AO586 - AN586 + DX586*1E3/(8.314*(DZ586+273.15)) * AQ586/DW586 * AP586) * DW586/(100*DK586) * 1000/(1000 - AO586)</f>
        <v>0</v>
      </c>
      <c r="AN586">
        <v>24.59325162552586</v>
      </c>
      <c r="AO586">
        <v>27.91762424242424</v>
      </c>
      <c r="AP586">
        <v>-0.0003001796861436369</v>
      </c>
      <c r="AQ586">
        <v>102.5964003411266</v>
      </c>
      <c r="AR586">
        <v>0</v>
      </c>
      <c r="AS586">
        <v>0</v>
      </c>
      <c r="AT586">
        <f>IF(AR586*$H$15&gt;=AV586,1.0,(AV586/(AV586-AR586*$H$15)))</f>
        <v>0</v>
      </c>
      <c r="AU586">
        <f>(AT586-1)*100</f>
        <v>0</v>
      </c>
      <c r="AV586">
        <f>MAX(0,($B$15+$C$15*EE586)/(1+$D$15*EE586)*DX586/(DZ586+273)*$E$15)</f>
        <v>0</v>
      </c>
      <c r="AW586" t="s">
        <v>429</v>
      </c>
      <c r="AX586" t="s">
        <v>429</v>
      </c>
      <c r="AY586">
        <v>0</v>
      </c>
      <c r="AZ586">
        <v>0</v>
      </c>
      <c r="BA586">
        <f>1-AY586/AZ586</f>
        <v>0</v>
      </c>
      <c r="BB586">
        <v>0</v>
      </c>
      <c r="BC586" t="s">
        <v>429</v>
      </c>
      <c r="BD586" t="s">
        <v>429</v>
      </c>
      <c r="BE586">
        <v>0</v>
      </c>
      <c r="BF586">
        <v>0</v>
      </c>
      <c r="BG586">
        <f>1-BE586/BF586</f>
        <v>0</v>
      </c>
      <c r="BH586">
        <v>0.5</v>
      </c>
      <c r="BI586">
        <f>DH586</f>
        <v>0</v>
      </c>
      <c r="BJ586">
        <f>K586</f>
        <v>0</v>
      </c>
      <c r="BK586">
        <f>BG586*BH586*BI586</f>
        <v>0</v>
      </c>
      <c r="BL586">
        <f>(BJ586-BB586)/BI586</f>
        <v>0</v>
      </c>
      <c r="BM586">
        <f>(AZ586-BF586)/BF586</f>
        <v>0</v>
      </c>
      <c r="BN586">
        <f>AY586/(BA586+AY586/BF586)</f>
        <v>0</v>
      </c>
      <c r="BO586" t="s">
        <v>429</v>
      </c>
      <c r="BP586">
        <v>0</v>
      </c>
      <c r="BQ586">
        <f>IF(BP586&lt;&gt;0, BP586, BN586)</f>
        <v>0</v>
      </c>
      <c r="BR586">
        <f>1-BQ586/BF586</f>
        <v>0</v>
      </c>
      <c r="BS586">
        <f>(BF586-BE586)/(BF586-BQ586)</f>
        <v>0</v>
      </c>
      <c r="BT586">
        <f>(AZ586-BF586)/(AZ586-BQ586)</f>
        <v>0</v>
      </c>
      <c r="BU586">
        <f>(BF586-BE586)/(BF586-AY586)</f>
        <v>0</v>
      </c>
      <c r="BV586">
        <f>(AZ586-BF586)/(AZ586-AY586)</f>
        <v>0</v>
      </c>
      <c r="BW586">
        <f>(BS586*BQ586/BE586)</f>
        <v>0</v>
      </c>
      <c r="BX586">
        <f>(1-BW586)</f>
        <v>0</v>
      </c>
      <c r="DG586">
        <f>$B$13*EF586+$C$13*EG586+$F$13*ER586*(1-EU586)</f>
        <v>0</v>
      </c>
      <c r="DH586">
        <f>DG586*DI586</f>
        <v>0</v>
      </c>
      <c r="DI586">
        <f>($B$13*$D$11+$C$13*$D$11+$F$13*((FE586+EW586)/MAX(FE586+EW586+FF586, 0.1)*$I$11+FF586/MAX(FE586+EW586+FF586, 0.1)*$J$11))/($B$13+$C$13+$F$13)</f>
        <v>0</v>
      </c>
      <c r="DJ586">
        <f>($B$13*$K$11+$C$13*$K$11+$F$13*((FE586+EW586)/MAX(FE586+EW586+FF586, 0.1)*$P$11+FF586/MAX(FE586+EW586+FF586, 0.1)*$Q$11))/($B$13+$C$13+$F$13)</f>
        <v>0</v>
      </c>
      <c r="DK586">
        <v>4.8</v>
      </c>
      <c r="DL586">
        <v>0.5</v>
      </c>
      <c r="DM586" t="s">
        <v>430</v>
      </c>
      <c r="DN586">
        <v>2</v>
      </c>
      <c r="DO586" t="b">
        <v>1</v>
      </c>
      <c r="DP586">
        <v>1694451306</v>
      </c>
      <c r="DQ586">
        <v>1334.447037037037</v>
      </c>
      <c r="DR586">
        <v>1426.972222222222</v>
      </c>
      <c r="DS586">
        <v>27.93070370370371</v>
      </c>
      <c r="DT586">
        <v>24.58978148148148</v>
      </c>
      <c r="DU586">
        <v>1374.115925925926</v>
      </c>
      <c r="DV586">
        <v>31.82641111111111</v>
      </c>
      <c r="DW586">
        <v>499.994962962963</v>
      </c>
      <c r="DX586">
        <v>84.35328148148147</v>
      </c>
      <c r="DY586">
        <v>0.09994948148148149</v>
      </c>
      <c r="DZ586">
        <v>31.66013703703704</v>
      </c>
      <c r="EA586">
        <v>32.39272962962963</v>
      </c>
      <c r="EB586">
        <v>999.9000000000001</v>
      </c>
      <c r="EC586">
        <v>0</v>
      </c>
      <c r="ED586">
        <v>0</v>
      </c>
      <c r="EE586">
        <v>10000.89851851852</v>
      </c>
      <c r="EF586">
        <v>0</v>
      </c>
      <c r="EG586">
        <v>1993.024444444444</v>
      </c>
      <c r="EH586">
        <v>-92.52482222222223</v>
      </c>
      <c r="EI586">
        <v>1372.79</v>
      </c>
      <c r="EJ586">
        <v>1462.945555555556</v>
      </c>
      <c r="EK586">
        <v>3.340932222222222</v>
      </c>
      <c r="EL586">
        <v>1426.972222222222</v>
      </c>
      <c r="EM586">
        <v>24.58978148148148</v>
      </c>
      <c r="EN586">
        <v>2.356045925925926</v>
      </c>
      <c r="EO586">
        <v>2.074227777777778</v>
      </c>
      <c r="EP586">
        <v>20.06480740740741</v>
      </c>
      <c r="EQ586">
        <v>18.02262962962963</v>
      </c>
      <c r="ER586">
        <v>2000.006296296297</v>
      </c>
      <c r="ES586">
        <v>0.9799918518518517</v>
      </c>
      <c r="ET586">
        <v>0.02000816296296296</v>
      </c>
      <c r="EU586">
        <v>0</v>
      </c>
      <c r="EV586">
        <v>703.1196296296295</v>
      </c>
      <c r="EW586">
        <v>5.00078</v>
      </c>
      <c r="EX586">
        <v>16465.7037037037</v>
      </c>
      <c r="EY586">
        <v>16379.63703703704</v>
      </c>
      <c r="EZ586">
        <v>50.259</v>
      </c>
      <c r="FA586">
        <v>51.91633333333333</v>
      </c>
      <c r="FB586">
        <v>50.76833333333333</v>
      </c>
      <c r="FC586">
        <v>51.00674074074074</v>
      </c>
      <c r="FD586">
        <v>50.7011851851852</v>
      </c>
      <c r="FE586">
        <v>1955.087777777778</v>
      </c>
      <c r="FF586">
        <v>39.91851851851852</v>
      </c>
      <c r="FG586">
        <v>0</v>
      </c>
      <c r="FH586">
        <v>1694451314.1</v>
      </c>
      <c r="FI586">
        <v>0</v>
      </c>
      <c r="FJ586">
        <v>703.163346153846</v>
      </c>
      <c r="FK586">
        <v>-5.17295726508565</v>
      </c>
      <c r="FL586">
        <v>-57.82222222286133</v>
      </c>
      <c r="FM586">
        <v>16465.28846153846</v>
      </c>
      <c r="FN586">
        <v>15</v>
      </c>
      <c r="FO586">
        <v>1694448160</v>
      </c>
      <c r="FP586" t="s">
        <v>1407</v>
      </c>
      <c r="FQ586">
        <v>1694448153.5</v>
      </c>
      <c r="FR586">
        <v>1694448160</v>
      </c>
      <c r="FS586">
        <v>7</v>
      </c>
      <c r="FT586">
        <v>0.018</v>
      </c>
      <c r="FU586">
        <v>0.03</v>
      </c>
      <c r="FV586">
        <v>-26.277</v>
      </c>
      <c r="FW586">
        <v>-3.759</v>
      </c>
      <c r="FX586">
        <v>420</v>
      </c>
      <c r="FY586">
        <v>21</v>
      </c>
      <c r="FZ586">
        <v>0.18</v>
      </c>
      <c r="GA586">
        <v>0.04</v>
      </c>
      <c r="GB586">
        <v>-92.41661951219513</v>
      </c>
      <c r="GC586">
        <v>-1.374374216027978</v>
      </c>
      <c r="GD586">
        <v>0.213991119281781</v>
      </c>
      <c r="GE586">
        <v>0</v>
      </c>
      <c r="GF586">
        <v>3.339606097560976</v>
      </c>
      <c r="GG586">
        <v>0.007038606271782112</v>
      </c>
      <c r="GH586">
        <v>0.01434015509628832</v>
      </c>
      <c r="GI586">
        <v>1</v>
      </c>
      <c r="GJ586">
        <v>1</v>
      </c>
      <c r="GK586">
        <v>2</v>
      </c>
      <c r="GL586" t="s">
        <v>438</v>
      </c>
      <c r="GM586">
        <v>3.10581</v>
      </c>
      <c r="GN586">
        <v>2.75806</v>
      </c>
      <c r="GO586">
        <v>0.180066</v>
      </c>
      <c r="GP586">
        <v>0.184104</v>
      </c>
      <c r="GQ586">
        <v>0.119627</v>
      </c>
      <c r="GR586">
        <v>0.100628</v>
      </c>
      <c r="GS586">
        <v>20607.3</v>
      </c>
      <c r="GT586">
        <v>19307.4</v>
      </c>
      <c r="GU586">
        <v>25722.2</v>
      </c>
      <c r="GV586">
        <v>24044</v>
      </c>
      <c r="GW586">
        <v>36429.8</v>
      </c>
      <c r="GX586">
        <v>31709.7</v>
      </c>
      <c r="GY586">
        <v>45018.9</v>
      </c>
      <c r="GZ586">
        <v>38121.4</v>
      </c>
      <c r="HA586">
        <v>1.73318</v>
      </c>
      <c r="HB586">
        <v>1.60543</v>
      </c>
      <c r="HC586">
        <v>-0.0452884</v>
      </c>
      <c r="HD586">
        <v>0</v>
      </c>
      <c r="HE586">
        <v>33.1468</v>
      </c>
      <c r="HF586">
        <v>999.9</v>
      </c>
      <c r="HG586">
        <v>50.1</v>
      </c>
      <c r="HH586">
        <v>32.7</v>
      </c>
      <c r="HI586">
        <v>29.5038</v>
      </c>
      <c r="HJ586">
        <v>61.4354</v>
      </c>
      <c r="HK586">
        <v>23.3774</v>
      </c>
      <c r="HL586">
        <v>1</v>
      </c>
      <c r="HM586">
        <v>1.5235</v>
      </c>
      <c r="HN586">
        <v>9.28105</v>
      </c>
      <c r="HO586">
        <v>20.0652</v>
      </c>
      <c r="HP586">
        <v>5.20606</v>
      </c>
      <c r="HQ586">
        <v>11.9923</v>
      </c>
      <c r="HR586">
        <v>4.9602</v>
      </c>
      <c r="HS586">
        <v>3.27433</v>
      </c>
      <c r="HT586">
        <v>9999</v>
      </c>
      <c r="HU586">
        <v>9999</v>
      </c>
      <c r="HV586">
        <v>9999</v>
      </c>
      <c r="HW586">
        <v>165.2</v>
      </c>
      <c r="HX586">
        <v>1.8638</v>
      </c>
      <c r="HY586">
        <v>1.85984</v>
      </c>
      <c r="HZ586">
        <v>1.85809</v>
      </c>
      <c r="IA586">
        <v>1.85948</v>
      </c>
      <c r="IB586">
        <v>1.85959</v>
      </c>
      <c r="IC586">
        <v>1.85806</v>
      </c>
      <c r="ID586">
        <v>1.85715</v>
      </c>
      <c r="IE586">
        <v>1.85211</v>
      </c>
      <c r="IF586">
        <v>0</v>
      </c>
      <c r="IG586">
        <v>0</v>
      </c>
      <c r="IH586">
        <v>0</v>
      </c>
      <c r="II586">
        <v>0</v>
      </c>
      <c r="IJ586" t="s">
        <v>433</v>
      </c>
      <c r="IK586" t="s">
        <v>434</v>
      </c>
      <c r="IL586" t="s">
        <v>435</v>
      </c>
      <c r="IM586" t="s">
        <v>435</v>
      </c>
      <c r="IN586" t="s">
        <v>435</v>
      </c>
      <c r="IO586" t="s">
        <v>435</v>
      </c>
      <c r="IP586">
        <v>0</v>
      </c>
      <c r="IQ586">
        <v>100</v>
      </c>
      <c r="IR586">
        <v>100</v>
      </c>
      <c r="IS586">
        <v>-39.95</v>
      </c>
      <c r="IT586">
        <v>-3.8957</v>
      </c>
      <c r="IU586">
        <v>-16.5905</v>
      </c>
      <c r="IV586">
        <v>-0.025043</v>
      </c>
      <c r="IW586">
        <v>8.203140000000001E-06</v>
      </c>
      <c r="IX586">
        <v>-1.60171E-09</v>
      </c>
      <c r="IY586">
        <v>-3.895706883713562</v>
      </c>
      <c r="IZ586">
        <v>0</v>
      </c>
      <c r="JA586">
        <v>0</v>
      </c>
      <c r="JB586">
        <v>0</v>
      </c>
      <c r="JC586">
        <v>4</v>
      </c>
      <c r="JD586">
        <v>1967</v>
      </c>
      <c r="JE586">
        <v>1</v>
      </c>
      <c r="JF586">
        <v>28</v>
      </c>
      <c r="JG586">
        <v>52.7</v>
      </c>
      <c r="JH586">
        <v>52.6</v>
      </c>
      <c r="JI586">
        <v>3.19824</v>
      </c>
      <c r="JJ586">
        <v>2.62817</v>
      </c>
      <c r="JK586">
        <v>1.49658</v>
      </c>
      <c r="JL586">
        <v>2.3999</v>
      </c>
      <c r="JM586">
        <v>1.54907</v>
      </c>
      <c r="JN586">
        <v>2.3645</v>
      </c>
      <c r="JO586">
        <v>35.4754</v>
      </c>
      <c r="JP586">
        <v>13.7118</v>
      </c>
      <c r="JQ586">
        <v>18</v>
      </c>
      <c r="JR586">
        <v>499.248</v>
      </c>
      <c r="JS586">
        <v>425.354</v>
      </c>
      <c r="JT586">
        <v>25.6834</v>
      </c>
      <c r="JU586">
        <v>44.3587</v>
      </c>
      <c r="JV586">
        <v>30.0007</v>
      </c>
      <c r="JW586">
        <v>44.0034</v>
      </c>
      <c r="JX586">
        <v>43.8263</v>
      </c>
      <c r="JY586">
        <v>64.2162</v>
      </c>
      <c r="JZ586">
        <v>0</v>
      </c>
      <c r="KA586">
        <v>60.6733</v>
      </c>
      <c r="KB586">
        <v>20.5705</v>
      </c>
      <c r="KC586">
        <v>1471.38</v>
      </c>
      <c r="KD586">
        <v>25.4999</v>
      </c>
      <c r="KE586">
        <v>98.34869999999999</v>
      </c>
      <c r="KF586">
        <v>91.8588</v>
      </c>
    </row>
    <row r="587" spans="1:292">
      <c r="A587">
        <v>569</v>
      </c>
      <c r="B587">
        <v>1694451318.5</v>
      </c>
      <c r="C587">
        <v>17238</v>
      </c>
      <c r="D587" t="s">
        <v>1582</v>
      </c>
      <c r="E587" t="s">
        <v>1583</v>
      </c>
      <c r="F587">
        <v>5</v>
      </c>
      <c r="G587" t="s">
        <v>1406</v>
      </c>
      <c r="H587">
        <v>1694451310.714286</v>
      </c>
      <c r="I587">
        <f>(J587)/1000</f>
        <v>0</v>
      </c>
      <c r="J587">
        <f>IF(DO587, AM587, AG587)</f>
        <v>0</v>
      </c>
      <c r="K587">
        <f>IF(DO587, AH587, AF587)</f>
        <v>0</v>
      </c>
      <c r="L587">
        <f>DQ587 - IF(AT587&gt;1, K587*DK587*100.0/(AV587*EE587), 0)</f>
        <v>0</v>
      </c>
      <c r="M587">
        <f>((S587-I587/2)*L587-K587)/(S587+I587/2)</f>
        <v>0</v>
      </c>
      <c r="N587">
        <f>M587*(DX587+DY587)/1000.0</f>
        <v>0</v>
      </c>
      <c r="O587">
        <f>(DQ587 - IF(AT587&gt;1, K587*DK587*100.0/(AV587*EE587), 0))*(DX587+DY587)/1000.0</f>
        <v>0</v>
      </c>
      <c r="P587">
        <f>2.0/((1/R587-1/Q587)+SIGN(R587)*SQRT((1/R587-1/Q587)*(1/R587-1/Q587) + 4*DL587/((DL587+1)*(DL587+1))*(2*1/R587*1/Q587-1/Q587*1/Q587)))</f>
        <v>0</v>
      </c>
      <c r="Q587">
        <f>IF(LEFT(DM587,1)&lt;&gt;"0",IF(LEFT(DM587,1)="1",3.0,DN587),$D$5+$E$5*(EE587*DX587/($K$5*1000))+$F$5*(EE587*DX587/($K$5*1000))*MAX(MIN(DK587,$J$5),$I$5)*MAX(MIN(DK587,$J$5),$I$5)+$G$5*MAX(MIN(DK587,$J$5),$I$5)*(EE587*DX587/($K$5*1000))+$H$5*(EE587*DX587/($K$5*1000))*(EE587*DX587/($K$5*1000)))</f>
        <v>0</v>
      </c>
      <c r="R587">
        <f>I587*(1000-(1000*0.61365*exp(17.502*V587/(240.97+V587))/(DX587+DY587)+DS587)/2)/(1000*0.61365*exp(17.502*V587/(240.97+V587))/(DX587+DY587)-DS587)</f>
        <v>0</v>
      </c>
      <c r="S587">
        <f>1/((DL587+1)/(P587/1.6)+1/(Q587/1.37)) + DL587/((DL587+1)/(P587/1.6) + DL587/(Q587/1.37))</f>
        <v>0</v>
      </c>
      <c r="T587">
        <f>(DG587*DJ587)</f>
        <v>0</v>
      </c>
      <c r="U587">
        <f>(DZ587+(T587+2*0.95*5.67E-8*(((DZ587+$B$9)+273)^4-(DZ587+273)^4)-44100*I587)/(1.84*29.3*Q587+8*0.95*5.67E-8*(DZ587+273)^3))</f>
        <v>0</v>
      </c>
      <c r="V587">
        <f>($C$9*EA587+$D$9*EB587+$E$9*U587)</f>
        <v>0</v>
      </c>
      <c r="W587">
        <f>0.61365*exp(17.502*V587/(240.97+V587))</f>
        <v>0</v>
      </c>
      <c r="X587">
        <f>(Y587/Z587*100)</f>
        <v>0</v>
      </c>
      <c r="Y587">
        <f>DS587*(DX587+DY587)/1000</f>
        <v>0</v>
      </c>
      <c r="Z587">
        <f>0.61365*exp(17.502*DZ587/(240.97+DZ587))</f>
        <v>0</v>
      </c>
      <c r="AA587">
        <f>(W587-DS587*(DX587+DY587)/1000)</f>
        <v>0</v>
      </c>
      <c r="AB587">
        <f>(-I587*44100)</f>
        <v>0</v>
      </c>
      <c r="AC587">
        <f>2*29.3*Q587*0.92*(DZ587-V587)</f>
        <v>0</v>
      </c>
      <c r="AD587">
        <f>2*0.95*5.67E-8*(((DZ587+$B$9)+273)^4-(V587+273)^4)</f>
        <v>0</v>
      </c>
      <c r="AE587">
        <f>T587+AD587+AB587+AC587</f>
        <v>0</v>
      </c>
      <c r="AF587">
        <f>DW587*AT587*(DR587-DQ587*(1000-AT587*DT587)/(1000-AT587*DS587))/(100*DK587)</f>
        <v>0</v>
      </c>
      <c r="AG587">
        <f>1000*DW587*AT587*(DS587-DT587)/(100*DK587*(1000-AT587*DS587))</f>
        <v>0</v>
      </c>
      <c r="AH587">
        <f>(AI587 - AJ587 - DX587*1E3/(8.314*(DZ587+273.15)) * AL587/DW587 * AK587) * DW587/(100*DK587) * (1000 - DT587)/1000</f>
        <v>0</v>
      </c>
      <c r="AI587">
        <v>1495.389116269528</v>
      </c>
      <c r="AJ587">
        <v>1412.138787878788</v>
      </c>
      <c r="AK587">
        <v>3.23554651194693</v>
      </c>
      <c r="AL587">
        <v>66.03440278671772</v>
      </c>
      <c r="AM587">
        <f>(AO587 - AN587 + DX587*1E3/(8.314*(DZ587+273.15)) * AQ587/DW587 * AP587) * DW587/(100*DK587) * 1000/(1000 - AO587)</f>
        <v>0</v>
      </c>
      <c r="AN587">
        <v>24.64221105563177</v>
      </c>
      <c r="AO587">
        <v>27.92618303030302</v>
      </c>
      <c r="AP587">
        <v>0.0002236361490205781</v>
      </c>
      <c r="AQ587">
        <v>102.5964003411266</v>
      </c>
      <c r="AR587">
        <v>0</v>
      </c>
      <c r="AS587">
        <v>0</v>
      </c>
      <c r="AT587">
        <f>IF(AR587*$H$15&gt;=AV587,1.0,(AV587/(AV587-AR587*$H$15)))</f>
        <v>0</v>
      </c>
      <c r="AU587">
        <f>(AT587-1)*100</f>
        <v>0</v>
      </c>
      <c r="AV587">
        <f>MAX(0,($B$15+$C$15*EE587)/(1+$D$15*EE587)*DX587/(DZ587+273)*$E$15)</f>
        <v>0</v>
      </c>
      <c r="AW587" t="s">
        <v>429</v>
      </c>
      <c r="AX587" t="s">
        <v>429</v>
      </c>
      <c r="AY587">
        <v>0</v>
      </c>
      <c r="AZ587">
        <v>0</v>
      </c>
      <c r="BA587">
        <f>1-AY587/AZ587</f>
        <v>0</v>
      </c>
      <c r="BB587">
        <v>0</v>
      </c>
      <c r="BC587" t="s">
        <v>429</v>
      </c>
      <c r="BD587" t="s">
        <v>429</v>
      </c>
      <c r="BE587">
        <v>0</v>
      </c>
      <c r="BF587">
        <v>0</v>
      </c>
      <c r="BG587">
        <f>1-BE587/BF587</f>
        <v>0</v>
      </c>
      <c r="BH587">
        <v>0.5</v>
      </c>
      <c r="BI587">
        <f>DH587</f>
        <v>0</v>
      </c>
      <c r="BJ587">
        <f>K587</f>
        <v>0</v>
      </c>
      <c r="BK587">
        <f>BG587*BH587*BI587</f>
        <v>0</v>
      </c>
      <c r="BL587">
        <f>(BJ587-BB587)/BI587</f>
        <v>0</v>
      </c>
      <c r="BM587">
        <f>(AZ587-BF587)/BF587</f>
        <v>0</v>
      </c>
      <c r="BN587">
        <f>AY587/(BA587+AY587/BF587)</f>
        <v>0</v>
      </c>
      <c r="BO587" t="s">
        <v>429</v>
      </c>
      <c r="BP587">
        <v>0</v>
      </c>
      <c r="BQ587">
        <f>IF(BP587&lt;&gt;0, BP587, BN587)</f>
        <v>0</v>
      </c>
      <c r="BR587">
        <f>1-BQ587/BF587</f>
        <v>0</v>
      </c>
      <c r="BS587">
        <f>(BF587-BE587)/(BF587-BQ587)</f>
        <v>0</v>
      </c>
      <c r="BT587">
        <f>(AZ587-BF587)/(AZ587-BQ587)</f>
        <v>0</v>
      </c>
      <c r="BU587">
        <f>(BF587-BE587)/(BF587-AY587)</f>
        <v>0</v>
      </c>
      <c r="BV587">
        <f>(AZ587-BF587)/(AZ587-AY587)</f>
        <v>0</v>
      </c>
      <c r="BW587">
        <f>(BS587*BQ587/BE587)</f>
        <v>0</v>
      </c>
      <c r="BX587">
        <f>(1-BW587)</f>
        <v>0</v>
      </c>
      <c r="DG587">
        <f>$B$13*EF587+$C$13*EG587+$F$13*ER587*(1-EU587)</f>
        <v>0</v>
      </c>
      <c r="DH587">
        <f>DG587*DI587</f>
        <v>0</v>
      </c>
      <c r="DI587">
        <f>($B$13*$D$11+$C$13*$D$11+$F$13*((FE587+EW587)/MAX(FE587+EW587+FF587, 0.1)*$I$11+FF587/MAX(FE587+EW587+FF587, 0.1)*$J$11))/($B$13+$C$13+$F$13)</f>
        <v>0</v>
      </c>
      <c r="DJ587">
        <f>($B$13*$K$11+$C$13*$K$11+$F$13*((FE587+EW587)/MAX(FE587+EW587+FF587, 0.1)*$P$11+FF587/MAX(FE587+EW587+FF587, 0.1)*$Q$11))/($B$13+$C$13+$F$13)</f>
        <v>0</v>
      </c>
      <c r="DK587">
        <v>4.8</v>
      </c>
      <c r="DL587">
        <v>0.5</v>
      </c>
      <c r="DM587" t="s">
        <v>430</v>
      </c>
      <c r="DN587">
        <v>2</v>
      </c>
      <c r="DO587" t="b">
        <v>1</v>
      </c>
      <c r="DP587">
        <v>1694451310.714286</v>
      </c>
      <c r="DQ587">
        <v>1349.585357142857</v>
      </c>
      <c r="DR587">
        <v>1442.23</v>
      </c>
      <c r="DS587">
        <v>27.92579285714286</v>
      </c>
      <c r="DT587">
        <v>24.60622500000001</v>
      </c>
      <c r="DU587">
        <v>1389.431785714286</v>
      </c>
      <c r="DV587">
        <v>31.82150357142857</v>
      </c>
      <c r="DW587">
        <v>499.9776428571428</v>
      </c>
      <c r="DX587">
        <v>84.35371071428571</v>
      </c>
      <c r="DY587">
        <v>0.1000646678571428</v>
      </c>
      <c r="DZ587">
        <v>31.67017142857143</v>
      </c>
      <c r="EA587">
        <v>32.40731785714285</v>
      </c>
      <c r="EB587">
        <v>999.9000000000002</v>
      </c>
      <c r="EC587">
        <v>0</v>
      </c>
      <c r="ED587">
        <v>0</v>
      </c>
      <c r="EE587">
        <v>9991.332857142857</v>
      </c>
      <c r="EF587">
        <v>0</v>
      </c>
      <c r="EG587">
        <v>1996.618928571428</v>
      </c>
      <c r="EH587">
        <v>-92.64323214285716</v>
      </c>
      <c r="EI587">
        <v>1388.3575</v>
      </c>
      <c r="EJ587">
        <v>1478.6125</v>
      </c>
      <c r="EK587">
        <v>3.319576071428571</v>
      </c>
      <c r="EL587">
        <v>1442.23</v>
      </c>
      <c r="EM587">
        <v>24.60622500000001</v>
      </c>
      <c r="EN587">
        <v>2.355644285714285</v>
      </c>
      <c r="EO587">
        <v>2.075626071428571</v>
      </c>
      <c r="EP587">
        <v>20.06204642857142</v>
      </c>
      <c r="EQ587">
        <v>18.03333571428572</v>
      </c>
      <c r="ER587">
        <v>2000.010714285714</v>
      </c>
      <c r="ES587">
        <v>0.9799917857142857</v>
      </c>
      <c r="ET587">
        <v>0.0200082</v>
      </c>
      <c r="EU587">
        <v>0</v>
      </c>
      <c r="EV587">
        <v>702.7622499999999</v>
      </c>
      <c r="EW587">
        <v>5.00078</v>
      </c>
      <c r="EX587">
        <v>16461.96785714286</v>
      </c>
      <c r="EY587">
        <v>16379.68214285715</v>
      </c>
      <c r="EZ587">
        <v>50.24964285714284</v>
      </c>
      <c r="FA587">
        <v>51.9192857142857</v>
      </c>
      <c r="FB587">
        <v>50.76325000000001</v>
      </c>
      <c r="FC587">
        <v>51.01771428571429</v>
      </c>
      <c r="FD587">
        <v>50.70514285714285</v>
      </c>
      <c r="FE587">
        <v>1955.091785714286</v>
      </c>
      <c r="FF587">
        <v>39.91857142857144</v>
      </c>
      <c r="FG587">
        <v>0</v>
      </c>
      <c r="FH587">
        <v>1694451318.9</v>
      </c>
      <c r="FI587">
        <v>0</v>
      </c>
      <c r="FJ587">
        <v>702.7863461538461</v>
      </c>
      <c r="FK587">
        <v>-3.748888880126268</v>
      </c>
      <c r="FL587">
        <v>-20.53333327431122</v>
      </c>
      <c r="FM587">
        <v>16461.81538461538</v>
      </c>
      <c r="FN587">
        <v>15</v>
      </c>
      <c r="FO587">
        <v>1694448160</v>
      </c>
      <c r="FP587" t="s">
        <v>1407</v>
      </c>
      <c r="FQ587">
        <v>1694448153.5</v>
      </c>
      <c r="FR587">
        <v>1694448160</v>
      </c>
      <c r="FS587">
        <v>7</v>
      </c>
      <c r="FT587">
        <v>0.018</v>
      </c>
      <c r="FU587">
        <v>0.03</v>
      </c>
      <c r="FV587">
        <v>-26.277</v>
      </c>
      <c r="FW587">
        <v>-3.759</v>
      </c>
      <c r="FX587">
        <v>420</v>
      </c>
      <c r="FY587">
        <v>21</v>
      </c>
      <c r="FZ587">
        <v>0.18</v>
      </c>
      <c r="GA587">
        <v>0.04</v>
      </c>
      <c r="GB587">
        <v>-92.60042000000001</v>
      </c>
      <c r="GC587">
        <v>-1.164999624765351</v>
      </c>
      <c r="GD587">
        <v>0.2021520704816054</v>
      </c>
      <c r="GE587">
        <v>0</v>
      </c>
      <c r="GF587">
        <v>3.326927</v>
      </c>
      <c r="GG587">
        <v>-0.2682360225140785</v>
      </c>
      <c r="GH587">
        <v>0.02984686593262344</v>
      </c>
      <c r="GI587">
        <v>1</v>
      </c>
      <c r="GJ587">
        <v>1</v>
      </c>
      <c r="GK587">
        <v>2</v>
      </c>
      <c r="GL587" t="s">
        <v>438</v>
      </c>
      <c r="GM587">
        <v>3.10592</v>
      </c>
      <c r="GN587">
        <v>2.75788</v>
      </c>
      <c r="GO587">
        <v>0.181316</v>
      </c>
      <c r="GP587">
        <v>0.185357</v>
      </c>
      <c r="GQ587">
        <v>0.119644</v>
      </c>
      <c r="GR587">
        <v>0.100645</v>
      </c>
      <c r="GS587">
        <v>20575.4</v>
      </c>
      <c r="GT587">
        <v>19277.2</v>
      </c>
      <c r="GU587">
        <v>25721.8</v>
      </c>
      <c r="GV587">
        <v>24043.5</v>
      </c>
      <c r="GW587">
        <v>36428.7</v>
      </c>
      <c r="GX587">
        <v>31709</v>
      </c>
      <c r="GY587">
        <v>45018.1</v>
      </c>
      <c r="GZ587">
        <v>38121.1</v>
      </c>
      <c r="HA587">
        <v>1.73305</v>
      </c>
      <c r="HB587">
        <v>1.6054</v>
      </c>
      <c r="HC587">
        <v>-0.0442639</v>
      </c>
      <c r="HD587">
        <v>0</v>
      </c>
      <c r="HE587">
        <v>33.1447</v>
      </c>
      <c r="HF587">
        <v>999.9</v>
      </c>
      <c r="HG587">
        <v>50.2</v>
      </c>
      <c r="HH587">
        <v>32.7</v>
      </c>
      <c r="HI587">
        <v>29.5599</v>
      </c>
      <c r="HJ587">
        <v>61.6254</v>
      </c>
      <c r="HK587">
        <v>23.3614</v>
      </c>
      <c r="HL587">
        <v>1</v>
      </c>
      <c r="HM587">
        <v>1.45281</v>
      </c>
      <c r="HN587">
        <v>9.31209</v>
      </c>
      <c r="HO587">
        <v>20.065</v>
      </c>
      <c r="HP587">
        <v>5.20606</v>
      </c>
      <c r="HQ587">
        <v>11.992</v>
      </c>
      <c r="HR587">
        <v>4.96045</v>
      </c>
      <c r="HS587">
        <v>3.2742</v>
      </c>
      <c r="HT587">
        <v>9999</v>
      </c>
      <c r="HU587">
        <v>9999</v>
      </c>
      <c r="HV587">
        <v>9999</v>
      </c>
      <c r="HW587">
        <v>165.2</v>
      </c>
      <c r="HX587">
        <v>1.86377</v>
      </c>
      <c r="HY587">
        <v>1.85983</v>
      </c>
      <c r="HZ587">
        <v>1.85807</v>
      </c>
      <c r="IA587">
        <v>1.85949</v>
      </c>
      <c r="IB587">
        <v>1.85959</v>
      </c>
      <c r="IC587">
        <v>1.85806</v>
      </c>
      <c r="ID587">
        <v>1.85715</v>
      </c>
      <c r="IE587">
        <v>1.85211</v>
      </c>
      <c r="IF587">
        <v>0</v>
      </c>
      <c r="IG587">
        <v>0</v>
      </c>
      <c r="IH587">
        <v>0</v>
      </c>
      <c r="II587">
        <v>0</v>
      </c>
      <c r="IJ587" t="s">
        <v>433</v>
      </c>
      <c r="IK587" t="s">
        <v>434</v>
      </c>
      <c r="IL587" t="s">
        <v>435</v>
      </c>
      <c r="IM587" t="s">
        <v>435</v>
      </c>
      <c r="IN587" t="s">
        <v>435</v>
      </c>
      <c r="IO587" t="s">
        <v>435</v>
      </c>
      <c r="IP587">
        <v>0</v>
      </c>
      <c r="IQ587">
        <v>100</v>
      </c>
      <c r="IR587">
        <v>100</v>
      </c>
      <c r="IS587">
        <v>-40.14</v>
      </c>
      <c r="IT587">
        <v>-3.8957</v>
      </c>
      <c r="IU587">
        <v>-16.5905</v>
      </c>
      <c r="IV587">
        <v>-0.025043</v>
      </c>
      <c r="IW587">
        <v>8.203140000000001E-06</v>
      </c>
      <c r="IX587">
        <v>-1.60171E-09</v>
      </c>
      <c r="IY587">
        <v>-3.895706883713562</v>
      </c>
      <c r="IZ587">
        <v>0</v>
      </c>
      <c r="JA587">
        <v>0</v>
      </c>
      <c r="JB587">
        <v>0</v>
      </c>
      <c r="JC587">
        <v>4</v>
      </c>
      <c r="JD587">
        <v>1967</v>
      </c>
      <c r="JE587">
        <v>1</v>
      </c>
      <c r="JF587">
        <v>28</v>
      </c>
      <c r="JG587">
        <v>52.8</v>
      </c>
      <c r="JH587">
        <v>52.6</v>
      </c>
      <c r="JI587">
        <v>3.2251</v>
      </c>
      <c r="JJ587">
        <v>2.61597</v>
      </c>
      <c r="JK587">
        <v>1.49658</v>
      </c>
      <c r="JL587">
        <v>2.3999</v>
      </c>
      <c r="JM587">
        <v>1.54907</v>
      </c>
      <c r="JN587">
        <v>2.4585</v>
      </c>
      <c r="JO587">
        <v>35.4986</v>
      </c>
      <c r="JP587">
        <v>13.7293</v>
      </c>
      <c r="JQ587">
        <v>18</v>
      </c>
      <c r="JR587">
        <v>499.195</v>
      </c>
      <c r="JS587">
        <v>425.369</v>
      </c>
      <c r="JT587">
        <v>25.6925</v>
      </c>
      <c r="JU587">
        <v>44.3619</v>
      </c>
      <c r="JV587">
        <v>30.0007</v>
      </c>
      <c r="JW587">
        <v>44.0081</v>
      </c>
      <c r="JX587">
        <v>43.832</v>
      </c>
      <c r="JY587">
        <v>64.7422</v>
      </c>
      <c r="JZ587">
        <v>0</v>
      </c>
      <c r="KA587">
        <v>60.6733</v>
      </c>
      <c r="KB587">
        <v>20.5705</v>
      </c>
      <c r="KC587">
        <v>1491.41</v>
      </c>
      <c r="KD587">
        <v>25.4498</v>
      </c>
      <c r="KE587">
        <v>98.3471</v>
      </c>
      <c r="KF587">
        <v>91.85760000000001</v>
      </c>
    </row>
    <row r="588" spans="1:292">
      <c r="A588">
        <v>570</v>
      </c>
      <c r="B588">
        <v>1694451323.5</v>
      </c>
      <c r="C588">
        <v>17243</v>
      </c>
      <c r="D588" t="s">
        <v>1584</v>
      </c>
      <c r="E588" t="s">
        <v>1585</v>
      </c>
      <c r="F588">
        <v>5</v>
      </c>
      <c r="G588" t="s">
        <v>1406</v>
      </c>
      <c r="H588">
        <v>1694451316</v>
      </c>
      <c r="I588">
        <f>(J588)/1000</f>
        <v>0</v>
      </c>
      <c r="J588">
        <f>IF(DO588, AM588, AG588)</f>
        <v>0</v>
      </c>
      <c r="K588">
        <f>IF(DO588, AH588, AF588)</f>
        <v>0</v>
      </c>
      <c r="L588">
        <f>DQ588 - IF(AT588&gt;1, K588*DK588*100.0/(AV588*EE588), 0)</f>
        <v>0</v>
      </c>
      <c r="M588">
        <f>((S588-I588/2)*L588-K588)/(S588+I588/2)</f>
        <v>0</v>
      </c>
      <c r="N588">
        <f>M588*(DX588+DY588)/1000.0</f>
        <v>0</v>
      </c>
      <c r="O588">
        <f>(DQ588 - IF(AT588&gt;1, K588*DK588*100.0/(AV588*EE588), 0))*(DX588+DY588)/1000.0</f>
        <v>0</v>
      </c>
      <c r="P588">
        <f>2.0/((1/R588-1/Q588)+SIGN(R588)*SQRT((1/R588-1/Q588)*(1/R588-1/Q588) + 4*DL588/((DL588+1)*(DL588+1))*(2*1/R588*1/Q588-1/Q588*1/Q588)))</f>
        <v>0</v>
      </c>
      <c r="Q588">
        <f>IF(LEFT(DM588,1)&lt;&gt;"0",IF(LEFT(DM588,1)="1",3.0,DN588),$D$5+$E$5*(EE588*DX588/($K$5*1000))+$F$5*(EE588*DX588/($K$5*1000))*MAX(MIN(DK588,$J$5),$I$5)*MAX(MIN(DK588,$J$5),$I$5)+$G$5*MAX(MIN(DK588,$J$5),$I$5)*(EE588*DX588/($K$5*1000))+$H$5*(EE588*DX588/($K$5*1000))*(EE588*DX588/($K$5*1000)))</f>
        <v>0</v>
      </c>
      <c r="R588">
        <f>I588*(1000-(1000*0.61365*exp(17.502*V588/(240.97+V588))/(DX588+DY588)+DS588)/2)/(1000*0.61365*exp(17.502*V588/(240.97+V588))/(DX588+DY588)-DS588)</f>
        <v>0</v>
      </c>
      <c r="S588">
        <f>1/((DL588+1)/(P588/1.6)+1/(Q588/1.37)) + DL588/((DL588+1)/(P588/1.6) + DL588/(Q588/1.37))</f>
        <v>0</v>
      </c>
      <c r="T588">
        <f>(DG588*DJ588)</f>
        <v>0</v>
      </c>
      <c r="U588">
        <f>(DZ588+(T588+2*0.95*5.67E-8*(((DZ588+$B$9)+273)^4-(DZ588+273)^4)-44100*I588)/(1.84*29.3*Q588+8*0.95*5.67E-8*(DZ588+273)^3))</f>
        <v>0</v>
      </c>
      <c r="V588">
        <f>($C$9*EA588+$D$9*EB588+$E$9*U588)</f>
        <v>0</v>
      </c>
      <c r="W588">
        <f>0.61365*exp(17.502*V588/(240.97+V588))</f>
        <v>0</v>
      </c>
      <c r="X588">
        <f>(Y588/Z588*100)</f>
        <v>0</v>
      </c>
      <c r="Y588">
        <f>DS588*(DX588+DY588)/1000</f>
        <v>0</v>
      </c>
      <c r="Z588">
        <f>0.61365*exp(17.502*DZ588/(240.97+DZ588))</f>
        <v>0</v>
      </c>
      <c r="AA588">
        <f>(W588-DS588*(DX588+DY588)/1000)</f>
        <v>0</v>
      </c>
      <c r="AB588">
        <f>(-I588*44100)</f>
        <v>0</v>
      </c>
      <c r="AC588">
        <f>2*29.3*Q588*0.92*(DZ588-V588)</f>
        <v>0</v>
      </c>
      <c r="AD588">
        <f>2*0.95*5.67E-8*(((DZ588+$B$9)+273)^4-(V588+273)^4)</f>
        <v>0</v>
      </c>
      <c r="AE588">
        <f>T588+AD588+AB588+AC588</f>
        <v>0</v>
      </c>
      <c r="AF588">
        <f>DW588*AT588*(DR588-DQ588*(1000-AT588*DT588)/(1000-AT588*DS588))/(100*DK588)</f>
        <v>0</v>
      </c>
      <c r="AG588">
        <f>1000*DW588*AT588*(DS588-DT588)/(100*DK588*(1000-AT588*DS588))</f>
        <v>0</v>
      </c>
      <c r="AH588">
        <f>(AI588 - AJ588 - DX588*1E3/(8.314*(DZ588+273.15)) * AL588/DW588 * AK588) * DW588/(100*DK588) * (1000 - DT588)/1000</f>
        <v>0</v>
      </c>
      <c r="AI588">
        <v>1512.556098367291</v>
      </c>
      <c r="AJ588">
        <v>1428.816484848485</v>
      </c>
      <c r="AK588">
        <v>3.343699134723409</v>
      </c>
      <c r="AL588">
        <v>66.03440278671772</v>
      </c>
      <c r="AM588">
        <f>(AO588 - AN588 + DX588*1E3/(8.314*(DZ588+273.15)) * AQ588/DW588 * AP588) * DW588/(100*DK588) * 1000/(1000 - AO588)</f>
        <v>0</v>
      </c>
      <c r="AN588">
        <v>24.63831061290487</v>
      </c>
      <c r="AO588">
        <v>27.91380909090909</v>
      </c>
      <c r="AP588">
        <v>-0.0001778295891333876</v>
      </c>
      <c r="AQ588">
        <v>102.5964003411266</v>
      </c>
      <c r="AR588">
        <v>0</v>
      </c>
      <c r="AS588">
        <v>0</v>
      </c>
      <c r="AT588">
        <f>IF(AR588*$H$15&gt;=AV588,1.0,(AV588/(AV588-AR588*$H$15)))</f>
        <v>0</v>
      </c>
      <c r="AU588">
        <f>(AT588-1)*100</f>
        <v>0</v>
      </c>
      <c r="AV588">
        <f>MAX(0,($B$15+$C$15*EE588)/(1+$D$15*EE588)*DX588/(DZ588+273)*$E$15)</f>
        <v>0</v>
      </c>
      <c r="AW588" t="s">
        <v>429</v>
      </c>
      <c r="AX588" t="s">
        <v>429</v>
      </c>
      <c r="AY588">
        <v>0</v>
      </c>
      <c r="AZ588">
        <v>0</v>
      </c>
      <c r="BA588">
        <f>1-AY588/AZ588</f>
        <v>0</v>
      </c>
      <c r="BB588">
        <v>0</v>
      </c>
      <c r="BC588" t="s">
        <v>429</v>
      </c>
      <c r="BD588" t="s">
        <v>429</v>
      </c>
      <c r="BE588">
        <v>0</v>
      </c>
      <c r="BF588">
        <v>0</v>
      </c>
      <c r="BG588">
        <f>1-BE588/BF588</f>
        <v>0</v>
      </c>
      <c r="BH588">
        <v>0.5</v>
      </c>
      <c r="BI588">
        <f>DH588</f>
        <v>0</v>
      </c>
      <c r="BJ588">
        <f>K588</f>
        <v>0</v>
      </c>
      <c r="BK588">
        <f>BG588*BH588*BI588</f>
        <v>0</v>
      </c>
      <c r="BL588">
        <f>(BJ588-BB588)/BI588</f>
        <v>0</v>
      </c>
      <c r="BM588">
        <f>(AZ588-BF588)/BF588</f>
        <v>0</v>
      </c>
      <c r="BN588">
        <f>AY588/(BA588+AY588/BF588)</f>
        <v>0</v>
      </c>
      <c r="BO588" t="s">
        <v>429</v>
      </c>
      <c r="BP588">
        <v>0</v>
      </c>
      <c r="BQ588">
        <f>IF(BP588&lt;&gt;0, BP588, BN588)</f>
        <v>0</v>
      </c>
      <c r="BR588">
        <f>1-BQ588/BF588</f>
        <v>0</v>
      </c>
      <c r="BS588">
        <f>(BF588-BE588)/(BF588-BQ588)</f>
        <v>0</v>
      </c>
      <c r="BT588">
        <f>(AZ588-BF588)/(AZ588-BQ588)</f>
        <v>0</v>
      </c>
      <c r="BU588">
        <f>(BF588-BE588)/(BF588-AY588)</f>
        <v>0</v>
      </c>
      <c r="BV588">
        <f>(AZ588-BF588)/(AZ588-AY588)</f>
        <v>0</v>
      </c>
      <c r="BW588">
        <f>(BS588*BQ588/BE588)</f>
        <v>0</v>
      </c>
      <c r="BX588">
        <f>(1-BW588)</f>
        <v>0</v>
      </c>
      <c r="DG588">
        <f>$B$13*EF588+$C$13*EG588+$F$13*ER588*(1-EU588)</f>
        <v>0</v>
      </c>
      <c r="DH588">
        <f>DG588*DI588</f>
        <v>0</v>
      </c>
      <c r="DI588">
        <f>($B$13*$D$11+$C$13*$D$11+$F$13*((FE588+EW588)/MAX(FE588+EW588+FF588, 0.1)*$I$11+FF588/MAX(FE588+EW588+FF588, 0.1)*$J$11))/($B$13+$C$13+$F$13)</f>
        <v>0</v>
      </c>
      <c r="DJ588">
        <f>($B$13*$K$11+$C$13*$K$11+$F$13*((FE588+EW588)/MAX(FE588+EW588+FF588, 0.1)*$P$11+FF588/MAX(FE588+EW588+FF588, 0.1)*$Q$11))/($B$13+$C$13+$F$13)</f>
        <v>0</v>
      </c>
      <c r="DK588">
        <v>4.8</v>
      </c>
      <c r="DL588">
        <v>0.5</v>
      </c>
      <c r="DM588" t="s">
        <v>430</v>
      </c>
      <c r="DN588">
        <v>2</v>
      </c>
      <c r="DO588" t="b">
        <v>1</v>
      </c>
      <c r="DP588">
        <v>1694451316</v>
      </c>
      <c r="DQ588">
        <v>1366.460740740741</v>
      </c>
      <c r="DR588">
        <v>1459.458148148148</v>
      </c>
      <c r="DS588">
        <v>27.92103333333333</v>
      </c>
      <c r="DT588">
        <v>24.62626296296296</v>
      </c>
      <c r="DU588">
        <v>1406.502962962963</v>
      </c>
      <c r="DV588">
        <v>31.81674444444444</v>
      </c>
      <c r="DW588">
        <v>500.0059629629631</v>
      </c>
      <c r="DX588">
        <v>84.35344814814813</v>
      </c>
      <c r="DY588">
        <v>0.09995227037037038</v>
      </c>
      <c r="DZ588">
        <v>31.67620740740741</v>
      </c>
      <c r="EA588">
        <v>32.41823703703704</v>
      </c>
      <c r="EB588">
        <v>999.9000000000001</v>
      </c>
      <c r="EC588">
        <v>0</v>
      </c>
      <c r="ED588">
        <v>0</v>
      </c>
      <c r="EE588">
        <v>9993.745555555555</v>
      </c>
      <c r="EF588">
        <v>0</v>
      </c>
      <c r="EG588">
        <v>2000.839259259259</v>
      </c>
      <c r="EH588">
        <v>-92.99667777777778</v>
      </c>
      <c r="EI588">
        <v>1405.70962962963</v>
      </c>
      <c r="EJ588">
        <v>1496.306666666667</v>
      </c>
      <c r="EK588">
        <v>3.294770370370371</v>
      </c>
      <c r="EL588">
        <v>1459.458148148148</v>
      </c>
      <c r="EM588">
        <v>24.62626296296296</v>
      </c>
      <c r="EN588">
        <v>2.355235555555556</v>
      </c>
      <c r="EO588">
        <v>2.07731037037037</v>
      </c>
      <c r="EP588">
        <v>20.05924444444444</v>
      </c>
      <c r="EQ588">
        <v>18.04624814814815</v>
      </c>
      <c r="ER588">
        <v>2000.002592592593</v>
      </c>
      <c r="ES588">
        <v>0.9799924444444442</v>
      </c>
      <c r="ET588">
        <v>0.02000755555555555</v>
      </c>
      <c r="EU588">
        <v>0</v>
      </c>
      <c r="EV588">
        <v>702.4621481481481</v>
      </c>
      <c r="EW588">
        <v>5.00078</v>
      </c>
      <c r="EX588">
        <v>16460.92222222222</v>
      </c>
      <c r="EY588">
        <v>16379.61851851852</v>
      </c>
      <c r="EZ588">
        <v>50.26351851851851</v>
      </c>
      <c r="FA588">
        <v>51.92781481481479</v>
      </c>
      <c r="FB588">
        <v>50.77066666666666</v>
      </c>
      <c r="FC588">
        <v>51.02533333333333</v>
      </c>
      <c r="FD588">
        <v>50.69192592592591</v>
      </c>
      <c r="FE588">
        <v>1955.085185185185</v>
      </c>
      <c r="FF588">
        <v>39.91703703703703</v>
      </c>
      <c r="FG588">
        <v>0</v>
      </c>
      <c r="FH588">
        <v>1694451324.3</v>
      </c>
      <c r="FI588">
        <v>0</v>
      </c>
      <c r="FJ588">
        <v>702.42632</v>
      </c>
      <c r="FK588">
        <v>-3.662846149496839</v>
      </c>
      <c r="FL588">
        <v>1.715384627999119</v>
      </c>
      <c r="FM588">
        <v>16460.964</v>
      </c>
      <c r="FN588">
        <v>15</v>
      </c>
      <c r="FO588">
        <v>1694448160</v>
      </c>
      <c r="FP588" t="s">
        <v>1407</v>
      </c>
      <c r="FQ588">
        <v>1694448153.5</v>
      </c>
      <c r="FR588">
        <v>1694448160</v>
      </c>
      <c r="FS588">
        <v>7</v>
      </c>
      <c r="FT588">
        <v>0.018</v>
      </c>
      <c r="FU588">
        <v>0.03</v>
      </c>
      <c r="FV588">
        <v>-26.277</v>
      </c>
      <c r="FW588">
        <v>-3.759</v>
      </c>
      <c r="FX588">
        <v>420</v>
      </c>
      <c r="FY588">
        <v>21</v>
      </c>
      <c r="FZ588">
        <v>0.18</v>
      </c>
      <c r="GA588">
        <v>0.04</v>
      </c>
      <c r="GB588">
        <v>-92.8083</v>
      </c>
      <c r="GC588">
        <v>-3.254348217635894</v>
      </c>
      <c r="GD588">
        <v>0.4073506266105417</v>
      </c>
      <c r="GE588">
        <v>0</v>
      </c>
      <c r="GF588">
        <v>3.31361825</v>
      </c>
      <c r="GG588">
        <v>-0.3068191744840587</v>
      </c>
      <c r="GH588">
        <v>0.03199272166348931</v>
      </c>
      <c r="GI588">
        <v>1</v>
      </c>
      <c r="GJ588">
        <v>1</v>
      </c>
      <c r="GK588">
        <v>2</v>
      </c>
      <c r="GL588" t="s">
        <v>438</v>
      </c>
      <c r="GM588">
        <v>3.10582</v>
      </c>
      <c r="GN588">
        <v>2.75792</v>
      </c>
      <c r="GO588">
        <v>0.182587</v>
      </c>
      <c r="GP588">
        <v>0.186657</v>
      </c>
      <c r="GQ588">
        <v>0.119608</v>
      </c>
      <c r="GR588">
        <v>0.100632</v>
      </c>
      <c r="GS588">
        <v>20542.9</v>
      </c>
      <c r="GT588">
        <v>19246.2</v>
      </c>
      <c r="GU588">
        <v>25721.3</v>
      </c>
      <c r="GV588">
        <v>24043.3</v>
      </c>
      <c r="GW588">
        <v>36429.6</v>
      </c>
      <c r="GX588">
        <v>31709</v>
      </c>
      <c r="GY588">
        <v>45017.3</v>
      </c>
      <c r="GZ588">
        <v>38120.4</v>
      </c>
      <c r="HA588">
        <v>1.73295</v>
      </c>
      <c r="HB588">
        <v>1.60565</v>
      </c>
      <c r="HC588">
        <v>-0.0443161</v>
      </c>
      <c r="HD588">
        <v>0</v>
      </c>
      <c r="HE588">
        <v>33.1423</v>
      </c>
      <c r="HF588">
        <v>999.9</v>
      </c>
      <c r="HG588">
        <v>50.2</v>
      </c>
      <c r="HH588">
        <v>32.7</v>
      </c>
      <c r="HI588">
        <v>29.5611</v>
      </c>
      <c r="HJ588">
        <v>61.4554</v>
      </c>
      <c r="HK588">
        <v>23.2893</v>
      </c>
      <c r="HL588">
        <v>1</v>
      </c>
      <c r="HM588">
        <v>1.52496</v>
      </c>
      <c r="HN588">
        <v>9.28105</v>
      </c>
      <c r="HO588">
        <v>20.0646</v>
      </c>
      <c r="HP588">
        <v>5.20546</v>
      </c>
      <c r="HQ588">
        <v>11.9924</v>
      </c>
      <c r="HR588">
        <v>4.96</v>
      </c>
      <c r="HS588">
        <v>3.27423</v>
      </c>
      <c r="HT588">
        <v>9999</v>
      </c>
      <c r="HU588">
        <v>9999</v>
      </c>
      <c r="HV588">
        <v>9999</v>
      </c>
      <c r="HW588">
        <v>165.2</v>
      </c>
      <c r="HX588">
        <v>1.86379</v>
      </c>
      <c r="HY588">
        <v>1.85987</v>
      </c>
      <c r="HZ588">
        <v>1.85807</v>
      </c>
      <c r="IA588">
        <v>1.85946</v>
      </c>
      <c r="IB588">
        <v>1.85959</v>
      </c>
      <c r="IC588">
        <v>1.85806</v>
      </c>
      <c r="ID588">
        <v>1.85715</v>
      </c>
      <c r="IE588">
        <v>1.85211</v>
      </c>
      <c r="IF588">
        <v>0</v>
      </c>
      <c r="IG588">
        <v>0</v>
      </c>
      <c r="IH588">
        <v>0</v>
      </c>
      <c r="II588">
        <v>0</v>
      </c>
      <c r="IJ588" t="s">
        <v>433</v>
      </c>
      <c r="IK588" t="s">
        <v>434</v>
      </c>
      <c r="IL588" t="s">
        <v>435</v>
      </c>
      <c r="IM588" t="s">
        <v>435</v>
      </c>
      <c r="IN588" t="s">
        <v>435</v>
      </c>
      <c r="IO588" t="s">
        <v>435</v>
      </c>
      <c r="IP588">
        <v>0</v>
      </c>
      <c r="IQ588">
        <v>100</v>
      </c>
      <c r="IR588">
        <v>100</v>
      </c>
      <c r="IS588">
        <v>-40.32</v>
      </c>
      <c r="IT588">
        <v>-3.8957</v>
      </c>
      <c r="IU588">
        <v>-16.5905</v>
      </c>
      <c r="IV588">
        <v>-0.025043</v>
      </c>
      <c r="IW588">
        <v>8.203140000000001E-06</v>
      </c>
      <c r="IX588">
        <v>-1.60171E-09</v>
      </c>
      <c r="IY588">
        <v>-3.895706883713562</v>
      </c>
      <c r="IZ588">
        <v>0</v>
      </c>
      <c r="JA588">
        <v>0</v>
      </c>
      <c r="JB588">
        <v>0</v>
      </c>
      <c r="JC588">
        <v>4</v>
      </c>
      <c r="JD588">
        <v>1967</v>
      </c>
      <c r="JE588">
        <v>1</v>
      </c>
      <c r="JF588">
        <v>28</v>
      </c>
      <c r="JG588">
        <v>52.8</v>
      </c>
      <c r="JH588">
        <v>52.7</v>
      </c>
      <c r="JI588">
        <v>3.25439</v>
      </c>
      <c r="JJ588">
        <v>2.62573</v>
      </c>
      <c r="JK588">
        <v>1.49658</v>
      </c>
      <c r="JL588">
        <v>2.3999</v>
      </c>
      <c r="JM588">
        <v>1.54907</v>
      </c>
      <c r="JN588">
        <v>2.41089</v>
      </c>
      <c r="JO588">
        <v>35.4986</v>
      </c>
      <c r="JP588">
        <v>13.7118</v>
      </c>
      <c r="JQ588">
        <v>18</v>
      </c>
      <c r="JR588">
        <v>499.157</v>
      </c>
      <c r="JS588">
        <v>425.555</v>
      </c>
      <c r="JT588">
        <v>25.6974</v>
      </c>
      <c r="JU588">
        <v>44.3666</v>
      </c>
      <c r="JV588">
        <v>30.0007</v>
      </c>
      <c r="JW588">
        <v>44.0127</v>
      </c>
      <c r="JX588">
        <v>43.8366</v>
      </c>
      <c r="JY588">
        <v>65.3289</v>
      </c>
      <c r="JZ588">
        <v>0</v>
      </c>
      <c r="KA588">
        <v>60.6733</v>
      </c>
      <c r="KB588">
        <v>20.5652</v>
      </c>
      <c r="KC588">
        <v>1504.78</v>
      </c>
      <c r="KD588">
        <v>25.4126</v>
      </c>
      <c r="KE588">
        <v>98.34529999999999</v>
      </c>
      <c r="KF588">
        <v>91.8563</v>
      </c>
    </row>
    <row r="589" spans="1:292">
      <c r="A589">
        <v>571</v>
      </c>
      <c r="B589">
        <v>1694451328.5</v>
      </c>
      <c r="C589">
        <v>17248</v>
      </c>
      <c r="D589" t="s">
        <v>1586</v>
      </c>
      <c r="E589" t="s">
        <v>1587</v>
      </c>
      <c r="F589">
        <v>5</v>
      </c>
      <c r="G589" t="s">
        <v>1406</v>
      </c>
      <c r="H589">
        <v>1694451320.714286</v>
      </c>
      <c r="I589">
        <f>(J589)/1000</f>
        <v>0</v>
      </c>
      <c r="J589">
        <f>IF(DO589, AM589, AG589)</f>
        <v>0</v>
      </c>
      <c r="K589">
        <f>IF(DO589, AH589, AF589)</f>
        <v>0</v>
      </c>
      <c r="L589">
        <f>DQ589 - IF(AT589&gt;1, K589*DK589*100.0/(AV589*EE589), 0)</f>
        <v>0</v>
      </c>
      <c r="M589">
        <f>((S589-I589/2)*L589-K589)/(S589+I589/2)</f>
        <v>0</v>
      </c>
      <c r="N589">
        <f>M589*(DX589+DY589)/1000.0</f>
        <v>0</v>
      </c>
      <c r="O589">
        <f>(DQ589 - IF(AT589&gt;1, K589*DK589*100.0/(AV589*EE589), 0))*(DX589+DY589)/1000.0</f>
        <v>0</v>
      </c>
      <c r="P589">
        <f>2.0/((1/R589-1/Q589)+SIGN(R589)*SQRT((1/R589-1/Q589)*(1/R589-1/Q589) + 4*DL589/((DL589+1)*(DL589+1))*(2*1/R589*1/Q589-1/Q589*1/Q589)))</f>
        <v>0</v>
      </c>
      <c r="Q589">
        <f>IF(LEFT(DM589,1)&lt;&gt;"0",IF(LEFT(DM589,1)="1",3.0,DN589),$D$5+$E$5*(EE589*DX589/($K$5*1000))+$F$5*(EE589*DX589/($K$5*1000))*MAX(MIN(DK589,$J$5),$I$5)*MAX(MIN(DK589,$J$5),$I$5)+$G$5*MAX(MIN(DK589,$J$5),$I$5)*(EE589*DX589/($K$5*1000))+$H$5*(EE589*DX589/($K$5*1000))*(EE589*DX589/($K$5*1000)))</f>
        <v>0</v>
      </c>
      <c r="R589">
        <f>I589*(1000-(1000*0.61365*exp(17.502*V589/(240.97+V589))/(DX589+DY589)+DS589)/2)/(1000*0.61365*exp(17.502*V589/(240.97+V589))/(DX589+DY589)-DS589)</f>
        <v>0</v>
      </c>
      <c r="S589">
        <f>1/((DL589+1)/(P589/1.6)+1/(Q589/1.37)) + DL589/((DL589+1)/(P589/1.6) + DL589/(Q589/1.37))</f>
        <v>0</v>
      </c>
      <c r="T589">
        <f>(DG589*DJ589)</f>
        <v>0</v>
      </c>
      <c r="U589">
        <f>(DZ589+(T589+2*0.95*5.67E-8*(((DZ589+$B$9)+273)^4-(DZ589+273)^4)-44100*I589)/(1.84*29.3*Q589+8*0.95*5.67E-8*(DZ589+273)^3))</f>
        <v>0</v>
      </c>
      <c r="V589">
        <f>($C$9*EA589+$D$9*EB589+$E$9*U589)</f>
        <v>0</v>
      </c>
      <c r="W589">
        <f>0.61365*exp(17.502*V589/(240.97+V589))</f>
        <v>0</v>
      </c>
      <c r="X589">
        <f>(Y589/Z589*100)</f>
        <v>0</v>
      </c>
      <c r="Y589">
        <f>DS589*(DX589+DY589)/1000</f>
        <v>0</v>
      </c>
      <c r="Z589">
        <f>0.61365*exp(17.502*DZ589/(240.97+DZ589))</f>
        <v>0</v>
      </c>
      <c r="AA589">
        <f>(W589-DS589*(DX589+DY589)/1000)</f>
        <v>0</v>
      </c>
      <c r="AB589">
        <f>(-I589*44100)</f>
        <v>0</v>
      </c>
      <c r="AC589">
        <f>2*29.3*Q589*0.92*(DZ589-V589)</f>
        <v>0</v>
      </c>
      <c r="AD589">
        <f>2*0.95*5.67E-8*(((DZ589+$B$9)+273)^4-(V589+273)^4)</f>
        <v>0</v>
      </c>
      <c r="AE589">
        <f>T589+AD589+AB589+AC589</f>
        <v>0</v>
      </c>
      <c r="AF589">
        <f>DW589*AT589*(DR589-DQ589*(1000-AT589*DT589)/(1000-AT589*DS589))/(100*DK589)</f>
        <v>0</v>
      </c>
      <c r="AG589">
        <f>1000*DW589*AT589*(DS589-DT589)/(100*DK589*(1000-AT589*DS589))</f>
        <v>0</v>
      </c>
      <c r="AH589">
        <f>(AI589 - AJ589 - DX589*1E3/(8.314*(DZ589+273.15)) * AL589/DW589 * AK589) * DW589/(100*DK589) * (1000 - DT589)/1000</f>
        <v>0</v>
      </c>
      <c r="AI589">
        <v>1529.977611954905</v>
      </c>
      <c r="AJ589">
        <v>1445.604606060606</v>
      </c>
      <c r="AK589">
        <v>3.360788600463411</v>
      </c>
      <c r="AL589">
        <v>66.03440278671772</v>
      </c>
      <c r="AM589">
        <f>(AO589 - AN589 + DX589*1E3/(8.314*(DZ589+273.15)) * AQ589/DW589 * AP589) * DW589/(100*DK589) * 1000/(1000 - AO589)</f>
        <v>0</v>
      </c>
      <c r="AN589">
        <v>24.63377784191621</v>
      </c>
      <c r="AO589">
        <v>27.89574787878787</v>
      </c>
      <c r="AP589">
        <v>-0.00020013198158347</v>
      </c>
      <c r="AQ589">
        <v>102.5964003411266</v>
      </c>
      <c r="AR589">
        <v>0</v>
      </c>
      <c r="AS589">
        <v>0</v>
      </c>
      <c r="AT589">
        <f>IF(AR589*$H$15&gt;=AV589,1.0,(AV589/(AV589-AR589*$H$15)))</f>
        <v>0</v>
      </c>
      <c r="AU589">
        <f>(AT589-1)*100</f>
        <v>0</v>
      </c>
      <c r="AV589">
        <f>MAX(0,($B$15+$C$15*EE589)/(1+$D$15*EE589)*DX589/(DZ589+273)*$E$15)</f>
        <v>0</v>
      </c>
      <c r="AW589" t="s">
        <v>429</v>
      </c>
      <c r="AX589" t="s">
        <v>429</v>
      </c>
      <c r="AY589">
        <v>0</v>
      </c>
      <c r="AZ589">
        <v>0</v>
      </c>
      <c r="BA589">
        <f>1-AY589/AZ589</f>
        <v>0</v>
      </c>
      <c r="BB589">
        <v>0</v>
      </c>
      <c r="BC589" t="s">
        <v>429</v>
      </c>
      <c r="BD589" t="s">
        <v>429</v>
      </c>
      <c r="BE589">
        <v>0</v>
      </c>
      <c r="BF589">
        <v>0</v>
      </c>
      <c r="BG589">
        <f>1-BE589/BF589</f>
        <v>0</v>
      </c>
      <c r="BH589">
        <v>0.5</v>
      </c>
      <c r="BI589">
        <f>DH589</f>
        <v>0</v>
      </c>
      <c r="BJ589">
        <f>K589</f>
        <v>0</v>
      </c>
      <c r="BK589">
        <f>BG589*BH589*BI589</f>
        <v>0</v>
      </c>
      <c r="BL589">
        <f>(BJ589-BB589)/BI589</f>
        <v>0</v>
      </c>
      <c r="BM589">
        <f>(AZ589-BF589)/BF589</f>
        <v>0</v>
      </c>
      <c r="BN589">
        <f>AY589/(BA589+AY589/BF589)</f>
        <v>0</v>
      </c>
      <c r="BO589" t="s">
        <v>429</v>
      </c>
      <c r="BP589">
        <v>0</v>
      </c>
      <c r="BQ589">
        <f>IF(BP589&lt;&gt;0, BP589, BN589)</f>
        <v>0</v>
      </c>
      <c r="BR589">
        <f>1-BQ589/BF589</f>
        <v>0</v>
      </c>
      <c r="BS589">
        <f>(BF589-BE589)/(BF589-BQ589)</f>
        <v>0</v>
      </c>
      <c r="BT589">
        <f>(AZ589-BF589)/(AZ589-BQ589)</f>
        <v>0</v>
      </c>
      <c r="BU589">
        <f>(BF589-BE589)/(BF589-AY589)</f>
        <v>0</v>
      </c>
      <c r="BV589">
        <f>(AZ589-BF589)/(AZ589-AY589)</f>
        <v>0</v>
      </c>
      <c r="BW589">
        <f>(BS589*BQ589/BE589)</f>
        <v>0</v>
      </c>
      <c r="BX589">
        <f>(1-BW589)</f>
        <v>0</v>
      </c>
      <c r="DG589">
        <f>$B$13*EF589+$C$13*EG589+$F$13*ER589*(1-EU589)</f>
        <v>0</v>
      </c>
      <c r="DH589">
        <f>DG589*DI589</f>
        <v>0</v>
      </c>
      <c r="DI589">
        <f>($B$13*$D$11+$C$13*$D$11+$F$13*((FE589+EW589)/MAX(FE589+EW589+FF589, 0.1)*$I$11+FF589/MAX(FE589+EW589+FF589, 0.1)*$J$11))/($B$13+$C$13+$F$13)</f>
        <v>0</v>
      </c>
      <c r="DJ589">
        <f>($B$13*$K$11+$C$13*$K$11+$F$13*((FE589+EW589)/MAX(FE589+EW589+FF589, 0.1)*$P$11+FF589/MAX(FE589+EW589+FF589, 0.1)*$Q$11))/($B$13+$C$13+$F$13)</f>
        <v>0</v>
      </c>
      <c r="DK589">
        <v>4.8</v>
      </c>
      <c r="DL589">
        <v>0.5</v>
      </c>
      <c r="DM589" t="s">
        <v>430</v>
      </c>
      <c r="DN589">
        <v>2</v>
      </c>
      <c r="DO589" t="b">
        <v>1</v>
      </c>
      <c r="DP589">
        <v>1694451320.714286</v>
      </c>
      <c r="DQ589">
        <v>1381.613214285715</v>
      </c>
      <c r="DR589">
        <v>1475.173571428571</v>
      </c>
      <c r="DS589">
        <v>27.91515714285714</v>
      </c>
      <c r="DT589">
        <v>24.63726428571429</v>
      </c>
      <c r="DU589">
        <v>1421.831428571429</v>
      </c>
      <c r="DV589">
        <v>31.8108642857143</v>
      </c>
      <c r="DW589">
        <v>499.9888928571428</v>
      </c>
      <c r="DX589">
        <v>84.35339642857143</v>
      </c>
      <c r="DY589">
        <v>0.09996719642857142</v>
      </c>
      <c r="DZ589">
        <v>31.67854642857143</v>
      </c>
      <c r="EA589">
        <v>32.42251785714286</v>
      </c>
      <c r="EB589">
        <v>999.9000000000002</v>
      </c>
      <c r="EC589">
        <v>0</v>
      </c>
      <c r="ED589">
        <v>0</v>
      </c>
      <c r="EE589">
        <v>9992.166071428572</v>
      </c>
      <c r="EF589">
        <v>0</v>
      </c>
      <c r="EG589">
        <v>2005.095</v>
      </c>
      <c r="EH589">
        <v>-93.55890357142857</v>
      </c>
      <c r="EI589">
        <v>1421.288571428571</v>
      </c>
      <c r="EJ589">
        <v>1512.434642857143</v>
      </c>
      <c r="EK589">
        <v>3.277878571428571</v>
      </c>
      <c r="EL589">
        <v>1475.173571428571</v>
      </c>
      <c r="EM589">
        <v>24.63726428571429</v>
      </c>
      <c r="EN589">
        <v>2.354737857142858</v>
      </c>
      <c r="EO589">
        <v>2.0782375</v>
      </c>
      <c r="EP589">
        <v>20.05583571428571</v>
      </c>
      <c r="EQ589">
        <v>18.05334642857143</v>
      </c>
      <c r="ER589">
        <v>2000.012142857143</v>
      </c>
      <c r="ES589">
        <v>0.9799944285714286</v>
      </c>
      <c r="ET589">
        <v>0.02000560714285714</v>
      </c>
      <c r="EU589">
        <v>0</v>
      </c>
      <c r="EV589">
        <v>702.1481428571432</v>
      </c>
      <c r="EW589">
        <v>5.00078</v>
      </c>
      <c r="EX589">
        <v>16461.71071428571</v>
      </c>
      <c r="EY589">
        <v>16379.71428571428</v>
      </c>
      <c r="EZ589">
        <v>50.28092857142855</v>
      </c>
      <c r="FA589">
        <v>51.93257142857141</v>
      </c>
      <c r="FB589">
        <v>50.77657142857144</v>
      </c>
      <c r="FC589">
        <v>51.03553571428571</v>
      </c>
      <c r="FD589">
        <v>50.69625</v>
      </c>
      <c r="FE589">
        <v>1955.098928571429</v>
      </c>
      <c r="FF589">
        <v>39.91285714285715</v>
      </c>
      <c r="FG589">
        <v>0</v>
      </c>
      <c r="FH589">
        <v>1694451329.1</v>
      </c>
      <c r="FI589">
        <v>0</v>
      </c>
      <c r="FJ589">
        <v>702.1116400000001</v>
      </c>
      <c r="FK589">
        <v>-3.972307697803852</v>
      </c>
      <c r="FL589">
        <v>15.35384618792888</v>
      </c>
      <c r="FM589">
        <v>16461.732</v>
      </c>
      <c r="FN589">
        <v>15</v>
      </c>
      <c r="FO589">
        <v>1694448160</v>
      </c>
      <c r="FP589" t="s">
        <v>1407</v>
      </c>
      <c r="FQ589">
        <v>1694448153.5</v>
      </c>
      <c r="FR589">
        <v>1694448160</v>
      </c>
      <c r="FS589">
        <v>7</v>
      </c>
      <c r="FT589">
        <v>0.018</v>
      </c>
      <c r="FU589">
        <v>0.03</v>
      </c>
      <c r="FV589">
        <v>-26.277</v>
      </c>
      <c r="FW589">
        <v>-3.759</v>
      </c>
      <c r="FX589">
        <v>420</v>
      </c>
      <c r="FY589">
        <v>21</v>
      </c>
      <c r="FZ589">
        <v>0.18</v>
      </c>
      <c r="GA589">
        <v>0.04</v>
      </c>
      <c r="GB589">
        <v>-93.29011249999999</v>
      </c>
      <c r="GC589">
        <v>-7.325793996247666</v>
      </c>
      <c r="GD589">
        <v>0.7150577725567008</v>
      </c>
      <c r="GE589">
        <v>0</v>
      </c>
      <c r="GF589">
        <v>3.2893715</v>
      </c>
      <c r="GG589">
        <v>-0.2007647279549756</v>
      </c>
      <c r="GH589">
        <v>0.02321047818874051</v>
      </c>
      <c r="GI589">
        <v>1</v>
      </c>
      <c r="GJ589">
        <v>1</v>
      </c>
      <c r="GK589">
        <v>2</v>
      </c>
      <c r="GL589" t="s">
        <v>438</v>
      </c>
      <c r="GM589">
        <v>3.10587</v>
      </c>
      <c r="GN589">
        <v>2.75826</v>
      </c>
      <c r="GO589">
        <v>0.183859</v>
      </c>
      <c r="GP589">
        <v>0.18791</v>
      </c>
      <c r="GQ589">
        <v>0.119559</v>
      </c>
      <c r="GR589">
        <v>0.10062</v>
      </c>
      <c r="GS589">
        <v>20510.4</v>
      </c>
      <c r="GT589">
        <v>19215.9</v>
      </c>
      <c r="GU589">
        <v>25720.8</v>
      </c>
      <c r="GV589">
        <v>24042.7</v>
      </c>
      <c r="GW589">
        <v>36431.3</v>
      </c>
      <c r="GX589">
        <v>31709</v>
      </c>
      <c r="GY589">
        <v>45016.7</v>
      </c>
      <c r="GZ589">
        <v>38119.8</v>
      </c>
      <c r="HA589">
        <v>1.73288</v>
      </c>
      <c r="HB589">
        <v>1.60518</v>
      </c>
      <c r="HC589">
        <v>-0.0441037</v>
      </c>
      <c r="HD589">
        <v>0</v>
      </c>
      <c r="HE589">
        <v>33.1356</v>
      </c>
      <c r="HF589">
        <v>999.9</v>
      </c>
      <c r="HG589">
        <v>50.2</v>
      </c>
      <c r="HH589">
        <v>32.7</v>
      </c>
      <c r="HI589">
        <v>29.5629</v>
      </c>
      <c r="HJ589">
        <v>61.4054</v>
      </c>
      <c r="HK589">
        <v>23.4014</v>
      </c>
      <c r="HL589">
        <v>1</v>
      </c>
      <c r="HM589">
        <v>1.52593</v>
      </c>
      <c r="HN589">
        <v>9.28105</v>
      </c>
      <c r="HO589">
        <v>20.0645</v>
      </c>
      <c r="HP589">
        <v>5.20591</v>
      </c>
      <c r="HQ589">
        <v>11.992</v>
      </c>
      <c r="HR589">
        <v>4.96005</v>
      </c>
      <c r="HS589">
        <v>3.27428</v>
      </c>
      <c r="HT589">
        <v>9999</v>
      </c>
      <c r="HU589">
        <v>9999</v>
      </c>
      <c r="HV589">
        <v>9999</v>
      </c>
      <c r="HW589">
        <v>165.2</v>
      </c>
      <c r="HX589">
        <v>1.86379</v>
      </c>
      <c r="HY589">
        <v>1.85983</v>
      </c>
      <c r="HZ589">
        <v>1.85809</v>
      </c>
      <c r="IA589">
        <v>1.85948</v>
      </c>
      <c r="IB589">
        <v>1.85959</v>
      </c>
      <c r="IC589">
        <v>1.85806</v>
      </c>
      <c r="ID589">
        <v>1.85715</v>
      </c>
      <c r="IE589">
        <v>1.85211</v>
      </c>
      <c r="IF589">
        <v>0</v>
      </c>
      <c r="IG589">
        <v>0</v>
      </c>
      <c r="IH589">
        <v>0</v>
      </c>
      <c r="II589">
        <v>0</v>
      </c>
      <c r="IJ589" t="s">
        <v>433</v>
      </c>
      <c r="IK589" t="s">
        <v>434</v>
      </c>
      <c r="IL589" t="s">
        <v>435</v>
      </c>
      <c r="IM589" t="s">
        <v>435</v>
      </c>
      <c r="IN589" t="s">
        <v>435</v>
      </c>
      <c r="IO589" t="s">
        <v>435</v>
      </c>
      <c r="IP589">
        <v>0</v>
      </c>
      <c r="IQ589">
        <v>100</v>
      </c>
      <c r="IR589">
        <v>100</v>
      </c>
      <c r="IS589">
        <v>-40.51</v>
      </c>
      <c r="IT589">
        <v>-3.8957</v>
      </c>
      <c r="IU589">
        <v>-16.5905</v>
      </c>
      <c r="IV589">
        <v>-0.025043</v>
      </c>
      <c r="IW589">
        <v>8.203140000000001E-06</v>
      </c>
      <c r="IX589">
        <v>-1.60171E-09</v>
      </c>
      <c r="IY589">
        <v>-3.895706883713562</v>
      </c>
      <c r="IZ589">
        <v>0</v>
      </c>
      <c r="JA589">
        <v>0</v>
      </c>
      <c r="JB589">
        <v>0</v>
      </c>
      <c r="JC589">
        <v>4</v>
      </c>
      <c r="JD589">
        <v>1967</v>
      </c>
      <c r="JE589">
        <v>1</v>
      </c>
      <c r="JF589">
        <v>28</v>
      </c>
      <c r="JG589">
        <v>52.9</v>
      </c>
      <c r="JH589">
        <v>52.8</v>
      </c>
      <c r="JI589">
        <v>3.28003</v>
      </c>
      <c r="JJ589">
        <v>2.61719</v>
      </c>
      <c r="JK589">
        <v>1.49658</v>
      </c>
      <c r="JL589">
        <v>2.3999</v>
      </c>
      <c r="JM589">
        <v>1.54907</v>
      </c>
      <c r="JN589">
        <v>2.44995</v>
      </c>
      <c r="JO589">
        <v>35.4986</v>
      </c>
      <c r="JP589">
        <v>13.7293</v>
      </c>
      <c r="JQ589">
        <v>18</v>
      </c>
      <c r="JR589">
        <v>499.143</v>
      </c>
      <c r="JS589">
        <v>425.276</v>
      </c>
      <c r="JT589">
        <v>25.6972</v>
      </c>
      <c r="JU589">
        <v>44.3713</v>
      </c>
      <c r="JV589">
        <v>30.001</v>
      </c>
      <c r="JW589">
        <v>44.0181</v>
      </c>
      <c r="JX589">
        <v>43.8412</v>
      </c>
      <c r="JY589">
        <v>65.8395</v>
      </c>
      <c r="JZ589">
        <v>0</v>
      </c>
      <c r="KA589">
        <v>61.07</v>
      </c>
      <c r="KB589">
        <v>20.5622</v>
      </c>
      <c r="KC589">
        <v>1524.82</v>
      </c>
      <c r="KD589">
        <v>25.3828</v>
      </c>
      <c r="KE589">
        <v>98.3438</v>
      </c>
      <c r="KF589">
        <v>91.8545</v>
      </c>
    </row>
    <row r="590" spans="1:292">
      <c r="A590">
        <v>572</v>
      </c>
      <c r="B590">
        <v>1694451333.5</v>
      </c>
      <c r="C590">
        <v>17253</v>
      </c>
      <c r="D590" t="s">
        <v>1588</v>
      </c>
      <c r="E590" t="s">
        <v>1589</v>
      </c>
      <c r="F590">
        <v>5</v>
      </c>
      <c r="G590" t="s">
        <v>1406</v>
      </c>
      <c r="H590">
        <v>1694451326</v>
      </c>
      <c r="I590">
        <f>(J590)/1000</f>
        <v>0</v>
      </c>
      <c r="J590">
        <f>IF(DO590, AM590, AG590)</f>
        <v>0</v>
      </c>
      <c r="K590">
        <f>IF(DO590, AH590, AF590)</f>
        <v>0</v>
      </c>
      <c r="L590">
        <f>DQ590 - IF(AT590&gt;1, K590*DK590*100.0/(AV590*EE590), 0)</f>
        <v>0</v>
      </c>
      <c r="M590">
        <f>((S590-I590/2)*L590-K590)/(S590+I590/2)</f>
        <v>0</v>
      </c>
      <c r="N590">
        <f>M590*(DX590+DY590)/1000.0</f>
        <v>0</v>
      </c>
      <c r="O590">
        <f>(DQ590 - IF(AT590&gt;1, K590*DK590*100.0/(AV590*EE590), 0))*(DX590+DY590)/1000.0</f>
        <v>0</v>
      </c>
      <c r="P590">
        <f>2.0/((1/R590-1/Q590)+SIGN(R590)*SQRT((1/R590-1/Q590)*(1/R590-1/Q590) + 4*DL590/((DL590+1)*(DL590+1))*(2*1/R590*1/Q590-1/Q590*1/Q590)))</f>
        <v>0</v>
      </c>
      <c r="Q590">
        <f>IF(LEFT(DM590,1)&lt;&gt;"0",IF(LEFT(DM590,1)="1",3.0,DN590),$D$5+$E$5*(EE590*DX590/($K$5*1000))+$F$5*(EE590*DX590/($K$5*1000))*MAX(MIN(DK590,$J$5),$I$5)*MAX(MIN(DK590,$J$5),$I$5)+$G$5*MAX(MIN(DK590,$J$5),$I$5)*(EE590*DX590/($K$5*1000))+$H$5*(EE590*DX590/($K$5*1000))*(EE590*DX590/($K$5*1000)))</f>
        <v>0</v>
      </c>
      <c r="R590">
        <f>I590*(1000-(1000*0.61365*exp(17.502*V590/(240.97+V590))/(DX590+DY590)+DS590)/2)/(1000*0.61365*exp(17.502*V590/(240.97+V590))/(DX590+DY590)-DS590)</f>
        <v>0</v>
      </c>
      <c r="S590">
        <f>1/((DL590+1)/(P590/1.6)+1/(Q590/1.37)) + DL590/((DL590+1)/(P590/1.6) + DL590/(Q590/1.37))</f>
        <v>0</v>
      </c>
      <c r="T590">
        <f>(DG590*DJ590)</f>
        <v>0</v>
      </c>
      <c r="U590">
        <f>(DZ590+(T590+2*0.95*5.67E-8*(((DZ590+$B$9)+273)^4-(DZ590+273)^4)-44100*I590)/(1.84*29.3*Q590+8*0.95*5.67E-8*(DZ590+273)^3))</f>
        <v>0</v>
      </c>
      <c r="V590">
        <f>($C$9*EA590+$D$9*EB590+$E$9*U590)</f>
        <v>0</v>
      </c>
      <c r="W590">
        <f>0.61365*exp(17.502*V590/(240.97+V590))</f>
        <v>0</v>
      </c>
      <c r="X590">
        <f>(Y590/Z590*100)</f>
        <v>0</v>
      </c>
      <c r="Y590">
        <f>DS590*(DX590+DY590)/1000</f>
        <v>0</v>
      </c>
      <c r="Z590">
        <f>0.61365*exp(17.502*DZ590/(240.97+DZ590))</f>
        <v>0</v>
      </c>
      <c r="AA590">
        <f>(W590-DS590*(DX590+DY590)/1000)</f>
        <v>0</v>
      </c>
      <c r="AB590">
        <f>(-I590*44100)</f>
        <v>0</v>
      </c>
      <c r="AC590">
        <f>2*29.3*Q590*0.92*(DZ590-V590)</f>
        <v>0</v>
      </c>
      <c r="AD590">
        <f>2*0.95*5.67E-8*(((DZ590+$B$9)+273)^4-(V590+273)^4)</f>
        <v>0</v>
      </c>
      <c r="AE590">
        <f>T590+AD590+AB590+AC590</f>
        <v>0</v>
      </c>
      <c r="AF590">
        <f>DW590*AT590*(DR590-DQ590*(1000-AT590*DT590)/(1000-AT590*DS590))/(100*DK590)</f>
        <v>0</v>
      </c>
      <c r="AG590">
        <f>1000*DW590*AT590*(DS590-DT590)/(100*DK590*(1000-AT590*DS590))</f>
        <v>0</v>
      </c>
      <c r="AH590">
        <f>(AI590 - AJ590 - DX590*1E3/(8.314*(DZ590+273.15)) * AL590/DW590 * AK590) * DW590/(100*DK590) * (1000 - DT590)/1000</f>
        <v>0</v>
      </c>
      <c r="AI590">
        <v>1547.250148420775</v>
      </c>
      <c r="AJ590">
        <v>1462.642787878787</v>
      </c>
      <c r="AK590">
        <v>3.403438204217808</v>
      </c>
      <c r="AL590">
        <v>66.03440278671772</v>
      </c>
      <c r="AM590">
        <f>(AO590 - AN590 + DX590*1E3/(8.314*(DZ590+273.15)) * AQ590/DW590 * AP590) * DW590/(100*DK590) * 1000/(1000 - AO590)</f>
        <v>0</v>
      </c>
      <c r="AN590">
        <v>24.63620740653465</v>
      </c>
      <c r="AO590">
        <v>27.87757636363635</v>
      </c>
      <c r="AP590">
        <v>-0.0002417003980453596</v>
      </c>
      <c r="AQ590">
        <v>102.5964003411266</v>
      </c>
      <c r="AR590">
        <v>0</v>
      </c>
      <c r="AS590">
        <v>0</v>
      </c>
      <c r="AT590">
        <f>IF(AR590*$H$15&gt;=AV590,1.0,(AV590/(AV590-AR590*$H$15)))</f>
        <v>0</v>
      </c>
      <c r="AU590">
        <f>(AT590-1)*100</f>
        <v>0</v>
      </c>
      <c r="AV590">
        <f>MAX(0,($B$15+$C$15*EE590)/(1+$D$15*EE590)*DX590/(DZ590+273)*$E$15)</f>
        <v>0</v>
      </c>
      <c r="AW590" t="s">
        <v>429</v>
      </c>
      <c r="AX590" t="s">
        <v>429</v>
      </c>
      <c r="AY590">
        <v>0</v>
      </c>
      <c r="AZ590">
        <v>0</v>
      </c>
      <c r="BA590">
        <f>1-AY590/AZ590</f>
        <v>0</v>
      </c>
      <c r="BB590">
        <v>0</v>
      </c>
      <c r="BC590" t="s">
        <v>429</v>
      </c>
      <c r="BD590" t="s">
        <v>429</v>
      </c>
      <c r="BE590">
        <v>0</v>
      </c>
      <c r="BF590">
        <v>0</v>
      </c>
      <c r="BG590">
        <f>1-BE590/BF590</f>
        <v>0</v>
      </c>
      <c r="BH590">
        <v>0.5</v>
      </c>
      <c r="BI590">
        <f>DH590</f>
        <v>0</v>
      </c>
      <c r="BJ590">
        <f>K590</f>
        <v>0</v>
      </c>
      <c r="BK590">
        <f>BG590*BH590*BI590</f>
        <v>0</v>
      </c>
      <c r="BL590">
        <f>(BJ590-BB590)/BI590</f>
        <v>0</v>
      </c>
      <c r="BM590">
        <f>(AZ590-BF590)/BF590</f>
        <v>0</v>
      </c>
      <c r="BN590">
        <f>AY590/(BA590+AY590/BF590)</f>
        <v>0</v>
      </c>
      <c r="BO590" t="s">
        <v>429</v>
      </c>
      <c r="BP590">
        <v>0</v>
      </c>
      <c r="BQ590">
        <f>IF(BP590&lt;&gt;0, BP590, BN590)</f>
        <v>0</v>
      </c>
      <c r="BR590">
        <f>1-BQ590/BF590</f>
        <v>0</v>
      </c>
      <c r="BS590">
        <f>(BF590-BE590)/(BF590-BQ590)</f>
        <v>0</v>
      </c>
      <c r="BT590">
        <f>(AZ590-BF590)/(AZ590-BQ590)</f>
        <v>0</v>
      </c>
      <c r="BU590">
        <f>(BF590-BE590)/(BF590-AY590)</f>
        <v>0</v>
      </c>
      <c r="BV590">
        <f>(AZ590-BF590)/(AZ590-AY590)</f>
        <v>0</v>
      </c>
      <c r="BW590">
        <f>(BS590*BQ590/BE590)</f>
        <v>0</v>
      </c>
      <c r="BX590">
        <f>(1-BW590)</f>
        <v>0</v>
      </c>
      <c r="DG590">
        <f>$B$13*EF590+$C$13*EG590+$F$13*ER590*(1-EU590)</f>
        <v>0</v>
      </c>
      <c r="DH590">
        <f>DG590*DI590</f>
        <v>0</v>
      </c>
      <c r="DI590">
        <f>($B$13*$D$11+$C$13*$D$11+$F$13*((FE590+EW590)/MAX(FE590+EW590+FF590, 0.1)*$I$11+FF590/MAX(FE590+EW590+FF590, 0.1)*$J$11))/($B$13+$C$13+$F$13)</f>
        <v>0</v>
      </c>
      <c r="DJ590">
        <f>($B$13*$K$11+$C$13*$K$11+$F$13*((FE590+EW590)/MAX(FE590+EW590+FF590, 0.1)*$P$11+FF590/MAX(FE590+EW590+FF590, 0.1)*$Q$11))/($B$13+$C$13+$F$13)</f>
        <v>0</v>
      </c>
      <c r="DK590">
        <v>4.8</v>
      </c>
      <c r="DL590">
        <v>0.5</v>
      </c>
      <c r="DM590" t="s">
        <v>430</v>
      </c>
      <c r="DN590">
        <v>2</v>
      </c>
      <c r="DO590" t="b">
        <v>1</v>
      </c>
      <c r="DP590">
        <v>1694451326</v>
      </c>
      <c r="DQ590">
        <v>1398.802592592592</v>
      </c>
      <c r="DR590">
        <v>1492.974444444444</v>
      </c>
      <c r="DS590">
        <v>27.90165925925926</v>
      </c>
      <c r="DT590">
        <v>24.6384</v>
      </c>
      <c r="DU590">
        <v>1439.217777777778</v>
      </c>
      <c r="DV590">
        <v>31.79735925925926</v>
      </c>
      <c r="DW590">
        <v>499.9871851851851</v>
      </c>
      <c r="DX590">
        <v>84.35337407407408</v>
      </c>
      <c r="DY590">
        <v>0.09988054444444446</v>
      </c>
      <c r="DZ590">
        <v>31.67648148148148</v>
      </c>
      <c r="EA590">
        <v>32.42407407407408</v>
      </c>
      <c r="EB590">
        <v>999.9000000000001</v>
      </c>
      <c r="EC590">
        <v>0</v>
      </c>
      <c r="ED590">
        <v>0</v>
      </c>
      <c r="EE590">
        <v>9997.801481481481</v>
      </c>
      <c r="EF590">
        <v>0</v>
      </c>
      <c r="EG590">
        <v>2009.994814814815</v>
      </c>
      <c r="EH590">
        <v>-94.17171851851853</v>
      </c>
      <c r="EI590">
        <v>1438.95037037037</v>
      </c>
      <c r="EJ590">
        <v>1530.687777777777</v>
      </c>
      <c r="EK590">
        <v>3.26323962962963</v>
      </c>
      <c r="EL590">
        <v>1492.974444444444</v>
      </c>
      <c r="EM590">
        <v>24.6384</v>
      </c>
      <c r="EN590">
        <v>2.353598148148148</v>
      </c>
      <c r="EO590">
        <v>2.078333333333334</v>
      </c>
      <c r="EP590">
        <v>20.04801481481481</v>
      </c>
      <c r="EQ590">
        <v>18.05408518518518</v>
      </c>
      <c r="ER590">
        <v>2000.004074074074</v>
      </c>
      <c r="ES590">
        <v>0.9799964814814816</v>
      </c>
      <c r="ET590">
        <v>0.02000362962962963</v>
      </c>
      <c r="EU590">
        <v>0</v>
      </c>
      <c r="EV590">
        <v>701.7932222222223</v>
      </c>
      <c r="EW590">
        <v>5.00078</v>
      </c>
      <c r="EX590">
        <v>16463.32962962962</v>
      </c>
      <c r="EY590">
        <v>16379.64814814815</v>
      </c>
      <c r="EZ590">
        <v>50.30766666666666</v>
      </c>
      <c r="FA590">
        <v>51.93699999999998</v>
      </c>
      <c r="FB590">
        <v>50.79137037037036</v>
      </c>
      <c r="FC590">
        <v>51.04596296296295</v>
      </c>
      <c r="FD590">
        <v>50.70351851851851</v>
      </c>
      <c r="FE590">
        <v>1955.095925925926</v>
      </c>
      <c r="FF590">
        <v>39.90814814814816</v>
      </c>
      <c r="FG590">
        <v>0</v>
      </c>
      <c r="FH590">
        <v>1694451333.9</v>
      </c>
      <c r="FI590">
        <v>0</v>
      </c>
      <c r="FJ590">
        <v>701.80116</v>
      </c>
      <c r="FK590">
        <v>-3.659230770857891</v>
      </c>
      <c r="FL590">
        <v>22.03076917812816</v>
      </c>
      <c r="FM590">
        <v>16463.248</v>
      </c>
      <c r="FN590">
        <v>15</v>
      </c>
      <c r="FO590">
        <v>1694448160</v>
      </c>
      <c r="FP590" t="s">
        <v>1407</v>
      </c>
      <c r="FQ590">
        <v>1694448153.5</v>
      </c>
      <c r="FR590">
        <v>1694448160</v>
      </c>
      <c r="FS590">
        <v>7</v>
      </c>
      <c r="FT590">
        <v>0.018</v>
      </c>
      <c r="FU590">
        <v>0.03</v>
      </c>
      <c r="FV590">
        <v>-26.277</v>
      </c>
      <c r="FW590">
        <v>-3.759</v>
      </c>
      <c r="FX590">
        <v>420</v>
      </c>
      <c r="FY590">
        <v>21</v>
      </c>
      <c r="FZ590">
        <v>0.18</v>
      </c>
      <c r="GA590">
        <v>0.04</v>
      </c>
      <c r="GB590">
        <v>-93.713285</v>
      </c>
      <c r="GC590">
        <v>-7.30031594746691</v>
      </c>
      <c r="GD590">
        <v>0.71283076271651</v>
      </c>
      <c r="GE590">
        <v>0</v>
      </c>
      <c r="GF590">
        <v>3.27275025</v>
      </c>
      <c r="GG590">
        <v>-0.1326194746716736</v>
      </c>
      <c r="GH590">
        <v>0.01459448808411928</v>
      </c>
      <c r="GI590">
        <v>1</v>
      </c>
      <c r="GJ590">
        <v>1</v>
      </c>
      <c r="GK590">
        <v>2</v>
      </c>
      <c r="GL590" t="s">
        <v>438</v>
      </c>
      <c r="GM590">
        <v>3.10588</v>
      </c>
      <c r="GN590">
        <v>2.75798</v>
      </c>
      <c r="GO590">
        <v>0.185141</v>
      </c>
      <c r="GP590">
        <v>0.189169</v>
      </c>
      <c r="GQ590">
        <v>0.119517</v>
      </c>
      <c r="GR590">
        <v>0.10075</v>
      </c>
      <c r="GS590">
        <v>20477.7</v>
      </c>
      <c r="GT590">
        <v>19185.8</v>
      </c>
      <c r="GU590">
        <v>25720.3</v>
      </c>
      <c r="GV590">
        <v>24042.5</v>
      </c>
      <c r="GW590">
        <v>36432.2</v>
      </c>
      <c r="GX590">
        <v>31703.8</v>
      </c>
      <c r="GY590">
        <v>45015.5</v>
      </c>
      <c r="GZ590">
        <v>38118.9</v>
      </c>
      <c r="HA590">
        <v>1.73315</v>
      </c>
      <c r="HB590">
        <v>1.60543</v>
      </c>
      <c r="HC590">
        <v>-0.0432543</v>
      </c>
      <c r="HD590">
        <v>0</v>
      </c>
      <c r="HE590">
        <v>33.1305</v>
      </c>
      <c r="HF590">
        <v>999.9</v>
      </c>
      <c r="HG590">
        <v>50.3</v>
      </c>
      <c r="HH590">
        <v>32.7</v>
      </c>
      <c r="HI590">
        <v>29.6211</v>
      </c>
      <c r="HJ590">
        <v>61.3554</v>
      </c>
      <c r="HK590">
        <v>23.2572</v>
      </c>
      <c r="HL590">
        <v>1</v>
      </c>
      <c r="HM590">
        <v>1.4554</v>
      </c>
      <c r="HN590">
        <v>9.31209</v>
      </c>
      <c r="HO590">
        <v>20.0646</v>
      </c>
      <c r="HP590">
        <v>5.20576</v>
      </c>
      <c r="HQ590">
        <v>11.992</v>
      </c>
      <c r="HR590">
        <v>4.96015</v>
      </c>
      <c r="HS590">
        <v>3.2742</v>
      </c>
      <c r="HT590">
        <v>9999</v>
      </c>
      <c r="HU590">
        <v>9999</v>
      </c>
      <c r="HV590">
        <v>9999</v>
      </c>
      <c r="HW590">
        <v>165.2</v>
      </c>
      <c r="HX590">
        <v>1.86376</v>
      </c>
      <c r="HY590">
        <v>1.85982</v>
      </c>
      <c r="HZ590">
        <v>1.85809</v>
      </c>
      <c r="IA590">
        <v>1.85952</v>
      </c>
      <c r="IB590">
        <v>1.85959</v>
      </c>
      <c r="IC590">
        <v>1.85806</v>
      </c>
      <c r="ID590">
        <v>1.85715</v>
      </c>
      <c r="IE590">
        <v>1.85211</v>
      </c>
      <c r="IF590">
        <v>0</v>
      </c>
      <c r="IG590">
        <v>0</v>
      </c>
      <c r="IH590">
        <v>0</v>
      </c>
      <c r="II590">
        <v>0</v>
      </c>
      <c r="IJ590" t="s">
        <v>433</v>
      </c>
      <c r="IK590" t="s">
        <v>434</v>
      </c>
      <c r="IL590" t="s">
        <v>435</v>
      </c>
      <c r="IM590" t="s">
        <v>435</v>
      </c>
      <c r="IN590" t="s">
        <v>435</v>
      </c>
      <c r="IO590" t="s">
        <v>435</v>
      </c>
      <c r="IP590">
        <v>0</v>
      </c>
      <c r="IQ590">
        <v>100</v>
      </c>
      <c r="IR590">
        <v>100</v>
      </c>
      <c r="IS590">
        <v>-40.7</v>
      </c>
      <c r="IT590">
        <v>-3.8957</v>
      </c>
      <c r="IU590">
        <v>-16.5905</v>
      </c>
      <c r="IV590">
        <v>-0.025043</v>
      </c>
      <c r="IW590">
        <v>8.203140000000001E-06</v>
      </c>
      <c r="IX590">
        <v>-1.60171E-09</v>
      </c>
      <c r="IY590">
        <v>-3.895706883713562</v>
      </c>
      <c r="IZ590">
        <v>0</v>
      </c>
      <c r="JA590">
        <v>0</v>
      </c>
      <c r="JB590">
        <v>0</v>
      </c>
      <c r="JC590">
        <v>4</v>
      </c>
      <c r="JD590">
        <v>1967</v>
      </c>
      <c r="JE590">
        <v>1</v>
      </c>
      <c r="JF590">
        <v>28</v>
      </c>
      <c r="JG590">
        <v>53</v>
      </c>
      <c r="JH590">
        <v>52.9</v>
      </c>
      <c r="JI590">
        <v>3.30933</v>
      </c>
      <c r="JJ590">
        <v>2.61963</v>
      </c>
      <c r="JK590">
        <v>1.49658</v>
      </c>
      <c r="JL590">
        <v>2.3999</v>
      </c>
      <c r="JM590">
        <v>1.54907</v>
      </c>
      <c r="JN590">
        <v>2.45117</v>
      </c>
      <c r="JO590">
        <v>35.5218</v>
      </c>
      <c r="JP590">
        <v>13.7118</v>
      </c>
      <c r="JQ590">
        <v>18</v>
      </c>
      <c r="JR590">
        <v>499.352</v>
      </c>
      <c r="JS590">
        <v>425.468</v>
      </c>
      <c r="JT590">
        <v>25.6958</v>
      </c>
      <c r="JU590">
        <v>44.3753</v>
      </c>
      <c r="JV590">
        <v>30.0009</v>
      </c>
      <c r="JW590">
        <v>44.0231</v>
      </c>
      <c r="JX590">
        <v>43.8469</v>
      </c>
      <c r="JY590">
        <v>66.4252</v>
      </c>
      <c r="JZ590">
        <v>0</v>
      </c>
      <c r="KA590">
        <v>61.07</v>
      </c>
      <c r="KB590">
        <v>20.5622</v>
      </c>
      <c r="KC590">
        <v>1538.17</v>
      </c>
      <c r="KD590">
        <v>25.3458</v>
      </c>
      <c r="KE590">
        <v>98.3415</v>
      </c>
      <c r="KF590">
        <v>91.8528</v>
      </c>
    </row>
    <row r="591" spans="1:292">
      <c r="A591">
        <v>573</v>
      </c>
      <c r="B591">
        <v>1694451338.5</v>
      </c>
      <c r="C591">
        <v>17258</v>
      </c>
      <c r="D591" t="s">
        <v>1590</v>
      </c>
      <c r="E591" t="s">
        <v>1591</v>
      </c>
      <c r="F591">
        <v>5</v>
      </c>
      <c r="G591" t="s">
        <v>1406</v>
      </c>
      <c r="H591">
        <v>1694451330.714286</v>
      </c>
      <c r="I591">
        <f>(J591)/1000</f>
        <v>0</v>
      </c>
      <c r="J591">
        <f>IF(DO591, AM591, AG591)</f>
        <v>0</v>
      </c>
      <c r="K591">
        <f>IF(DO591, AH591, AF591)</f>
        <v>0</v>
      </c>
      <c r="L591">
        <f>DQ591 - IF(AT591&gt;1, K591*DK591*100.0/(AV591*EE591), 0)</f>
        <v>0</v>
      </c>
      <c r="M591">
        <f>((S591-I591/2)*L591-K591)/(S591+I591/2)</f>
        <v>0</v>
      </c>
      <c r="N591">
        <f>M591*(DX591+DY591)/1000.0</f>
        <v>0</v>
      </c>
      <c r="O591">
        <f>(DQ591 - IF(AT591&gt;1, K591*DK591*100.0/(AV591*EE591), 0))*(DX591+DY591)/1000.0</f>
        <v>0</v>
      </c>
      <c r="P591">
        <f>2.0/((1/R591-1/Q591)+SIGN(R591)*SQRT((1/R591-1/Q591)*(1/R591-1/Q591) + 4*DL591/((DL591+1)*(DL591+1))*(2*1/R591*1/Q591-1/Q591*1/Q591)))</f>
        <v>0</v>
      </c>
      <c r="Q591">
        <f>IF(LEFT(DM591,1)&lt;&gt;"0",IF(LEFT(DM591,1)="1",3.0,DN591),$D$5+$E$5*(EE591*DX591/($K$5*1000))+$F$5*(EE591*DX591/($K$5*1000))*MAX(MIN(DK591,$J$5),$I$5)*MAX(MIN(DK591,$J$5),$I$5)+$G$5*MAX(MIN(DK591,$J$5),$I$5)*(EE591*DX591/($K$5*1000))+$H$5*(EE591*DX591/($K$5*1000))*(EE591*DX591/($K$5*1000)))</f>
        <v>0</v>
      </c>
      <c r="R591">
        <f>I591*(1000-(1000*0.61365*exp(17.502*V591/(240.97+V591))/(DX591+DY591)+DS591)/2)/(1000*0.61365*exp(17.502*V591/(240.97+V591))/(DX591+DY591)-DS591)</f>
        <v>0</v>
      </c>
      <c r="S591">
        <f>1/((DL591+1)/(P591/1.6)+1/(Q591/1.37)) + DL591/((DL591+1)/(P591/1.6) + DL591/(Q591/1.37))</f>
        <v>0</v>
      </c>
      <c r="T591">
        <f>(DG591*DJ591)</f>
        <v>0</v>
      </c>
      <c r="U591">
        <f>(DZ591+(T591+2*0.95*5.67E-8*(((DZ591+$B$9)+273)^4-(DZ591+273)^4)-44100*I591)/(1.84*29.3*Q591+8*0.95*5.67E-8*(DZ591+273)^3))</f>
        <v>0</v>
      </c>
      <c r="V591">
        <f>($C$9*EA591+$D$9*EB591+$E$9*U591)</f>
        <v>0</v>
      </c>
      <c r="W591">
        <f>0.61365*exp(17.502*V591/(240.97+V591))</f>
        <v>0</v>
      </c>
      <c r="X591">
        <f>(Y591/Z591*100)</f>
        <v>0</v>
      </c>
      <c r="Y591">
        <f>DS591*(DX591+DY591)/1000</f>
        <v>0</v>
      </c>
      <c r="Z591">
        <f>0.61365*exp(17.502*DZ591/(240.97+DZ591))</f>
        <v>0</v>
      </c>
      <c r="AA591">
        <f>(W591-DS591*(DX591+DY591)/1000)</f>
        <v>0</v>
      </c>
      <c r="AB591">
        <f>(-I591*44100)</f>
        <v>0</v>
      </c>
      <c r="AC591">
        <f>2*29.3*Q591*0.92*(DZ591-V591)</f>
        <v>0</v>
      </c>
      <c r="AD591">
        <f>2*0.95*5.67E-8*(((DZ591+$B$9)+273)^4-(V591+273)^4)</f>
        <v>0</v>
      </c>
      <c r="AE591">
        <f>T591+AD591+AB591+AC591</f>
        <v>0</v>
      </c>
      <c r="AF591">
        <f>DW591*AT591*(DR591-DQ591*(1000-AT591*DT591)/(1000-AT591*DS591))/(100*DK591)</f>
        <v>0</v>
      </c>
      <c r="AG591">
        <f>1000*DW591*AT591*(DS591-DT591)/(100*DK591*(1000-AT591*DS591))</f>
        <v>0</v>
      </c>
      <c r="AH591">
        <f>(AI591 - AJ591 - DX591*1E3/(8.314*(DZ591+273.15)) * AL591/DW591 * AK591) * DW591/(100*DK591) * (1000 - DT591)/1000</f>
        <v>0</v>
      </c>
      <c r="AI591">
        <v>1564.244746560865</v>
      </c>
      <c r="AJ591">
        <v>1479.467939393939</v>
      </c>
      <c r="AK591">
        <v>3.350183554375359</v>
      </c>
      <c r="AL591">
        <v>66.03440278671772</v>
      </c>
      <c r="AM591">
        <f>(AO591 - AN591 + DX591*1E3/(8.314*(DZ591+273.15)) * AQ591/DW591 * AP591) * DW591/(100*DK591) * 1000/(1000 - AO591)</f>
        <v>0</v>
      </c>
      <c r="AN591">
        <v>24.70156634556339</v>
      </c>
      <c r="AO591">
        <v>27.8810303030303</v>
      </c>
      <c r="AP591">
        <v>6.79150013040798E-05</v>
      </c>
      <c r="AQ591">
        <v>102.5964003411266</v>
      </c>
      <c r="AR591">
        <v>0</v>
      </c>
      <c r="AS591">
        <v>0</v>
      </c>
      <c r="AT591">
        <f>IF(AR591*$H$15&gt;=AV591,1.0,(AV591/(AV591-AR591*$H$15)))</f>
        <v>0</v>
      </c>
      <c r="AU591">
        <f>(AT591-1)*100</f>
        <v>0</v>
      </c>
      <c r="AV591">
        <f>MAX(0,($B$15+$C$15*EE591)/(1+$D$15*EE591)*DX591/(DZ591+273)*$E$15)</f>
        <v>0</v>
      </c>
      <c r="AW591" t="s">
        <v>429</v>
      </c>
      <c r="AX591" t="s">
        <v>429</v>
      </c>
      <c r="AY591">
        <v>0</v>
      </c>
      <c r="AZ591">
        <v>0</v>
      </c>
      <c r="BA591">
        <f>1-AY591/AZ591</f>
        <v>0</v>
      </c>
      <c r="BB591">
        <v>0</v>
      </c>
      <c r="BC591" t="s">
        <v>429</v>
      </c>
      <c r="BD591" t="s">
        <v>429</v>
      </c>
      <c r="BE591">
        <v>0</v>
      </c>
      <c r="BF591">
        <v>0</v>
      </c>
      <c r="BG591">
        <f>1-BE591/BF591</f>
        <v>0</v>
      </c>
      <c r="BH591">
        <v>0.5</v>
      </c>
      <c r="BI591">
        <f>DH591</f>
        <v>0</v>
      </c>
      <c r="BJ591">
        <f>K591</f>
        <v>0</v>
      </c>
      <c r="BK591">
        <f>BG591*BH591*BI591</f>
        <v>0</v>
      </c>
      <c r="BL591">
        <f>(BJ591-BB591)/BI591</f>
        <v>0</v>
      </c>
      <c r="BM591">
        <f>(AZ591-BF591)/BF591</f>
        <v>0</v>
      </c>
      <c r="BN591">
        <f>AY591/(BA591+AY591/BF591)</f>
        <v>0</v>
      </c>
      <c r="BO591" t="s">
        <v>429</v>
      </c>
      <c r="BP591">
        <v>0</v>
      </c>
      <c r="BQ591">
        <f>IF(BP591&lt;&gt;0, BP591, BN591)</f>
        <v>0</v>
      </c>
      <c r="BR591">
        <f>1-BQ591/BF591</f>
        <v>0</v>
      </c>
      <c r="BS591">
        <f>(BF591-BE591)/(BF591-BQ591)</f>
        <v>0</v>
      </c>
      <c r="BT591">
        <f>(AZ591-BF591)/(AZ591-BQ591)</f>
        <v>0</v>
      </c>
      <c r="BU591">
        <f>(BF591-BE591)/(BF591-AY591)</f>
        <v>0</v>
      </c>
      <c r="BV591">
        <f>(AZ591-BF591)/(AZ591-AY591)</f>
        <v>0</v>
      </c>
      <c r="BW591">
        <f>(BS591*BQ591/BE591)</f>
        <v>0</v>
      </c>
      <c r="BX591">
        <f>(1-BW591)</f>
        <v>0</v>
      </c>
      <c r="DG591">
        <f>$B$13*EF591+$C$13*EG591+$F$13*ER591*(1-EU591)</f>
        <v>0</v>
      </c>
      <c r="DH591">
        <f>DG591*DI591</f>
        <v>0</v>
      </c>
      <c r="DI591">
        <f>($B$13*$D$11+$C$13*$D$11+$F$13*((FE591+EW591)/MAX(FE591+EW591+FF591, 0.1)*$I$11+FF591/MAX(FE591+EW591+FF591, 0.1)*$J$11))/($B$13+$C$13+$F$13)</f>
        <v>0</v>
      </c>
      <c r="DJ591">
        <f>($B$13*$K$11+$C$13*$K$11+$F$13*((FE591+EW591)/MAX(FE591+EW591+FF591, 0.1)*$P$11+FF591/MAX(FE591+EW591+FF591, 0.1)*$Q$11))/($B$13+$C$13+$F$13)</f>
        <v>0</v>
      </c>
      <c r="DK591">
        <v>4.8</v>
      </c>
      <c r="DL591">
        <v>0.5</v>
      </c>
      <c r="DM591" t="s">
        <v>430</v>
      </c>
      <c r="DN591">
        <v>2</v>
      </c>
      <c r="DO591" t="b">
        <v>1</v>
      </c>
      <c r="DP591">
        <v>1694451330.714286</v>
      </c>
      <c r="DQ591">
        <v>1414.296428571429</v>
      </c>
      <c r="DR591">
        <v>1508.788928571429</v>
      </c>
      <c r="DS591">
        <v>27.88928928571429</v>
      </c>
      <c r="DT591">
        <v>24.658125</v>
      </c>
      <c r="DU591">
        <v>1454.889642857143</v>
      </c>
      <c r="DV591">
        <v>31.78498928571429</v>
      </c>
      <c r="DW591">
        <v>500.0025714285715</v>
      </c>
      <c r="DX591">
        <v>84.35361785714288</v>
      </c>
      <c r="DY591">
        <v>0.1000126392857143</v>
      </c>
      <c r="DZ591">
        <v>31.67505714285715</v>
      </c>
      <c r="EA591">
        <v>32.42713928571429</v>
      </c>
      <c r="EB591">
        <v>999.9000000000002</v>
      </c>
      <c r="EC591">
        <v>0</v>
      </c>
      <c r="ED591">
        <v>0</v>
      </c>
      <c r="EE591">
        <v>9998.013571428572</v>
      </c>
      <c r="EF591">
        <v>0</v>
      </c>
      <c r="EG591">
        <v>2014.374285714286</v>
      </c>
      <c r="EH591">
        <v>-94.49250714285715</v>
      </c>
      <c r="EI591">
        <v>1454.871428571429</v>
      </c>
      <c r="EJ591">
        <v>1546.933928571428</v>
      </c>
      <c r="EK591">
        <v>3.231150357142857</v>
      </c>
      <c r="EL591">
        <v>1508.788928571429</v>
      </c>
      <c r="EM591">
        <v>24.658125</v>
      </c>
      <c r="EN591">
        <v>2.352561428571428</v>
      </c>
      <c r="EO591">
        <v>2.080002857142857</v>
      </c>
      <c r="EP591">
        <v>20.04089285714286</v>
      </c>
      <c r="EQ591">
        <v>18.06684642857143</v>
      </c>
      <c r="ER591">
        <v>2000.009285714286</v>
      </c>
      <c r="ES591">
        <v>0.9799982142857145</v>
      </c>
      <c r="ET591">
        <v>0.02000193571428572</v>
      </c>
      <c r="EU591">
        <v>0</v>
      </c>
      <c r="EV591">
        <v>701.573857142857</v>
      </c>
      <c r="EW591">
        <v>5.00078</v>
      </c>
      <c r="EX591">
        <v>16464.99642857143</v>
      </c>
      <c r="EY591">
        <v>16379.7</v>
      </c>
      <c r="EZ591">
        <v>50.31457142857143</v>
      </c>
      <c r="FA591">
        <v>51.93699999999998</v>
      </c>
      <c r="FB591">
        <v>50.79432142857142</v>
      </c>
      <c r="FC591">
        <v>51.05099999999999</v>
      </c>
      <c r="FD591">
        <v>50.72074999999999</v>
      </c>
      <c r="FE591">
        <v>1955.105</v>
      </c>
      <c r="FF591">
        <v>39.90428571428573</v>
      </c>
      <c r="FG591">
        <v>0</v>
      </c>
      <c r="FH591">
        <v>1694451338.7</v>
      </c>
      <c r="FI591">
        <v>0</v>
      </c>
      <c r="FJ591">
        <v>701.56172</v>
      </c>
      <c r="FK591">
        <v>-1.814384621105982</v>
      </c>
      <c r="FL591">
        <v>20.33846149081027</v>
      </c>
      <c r="FM591">
        <v>16464.984</v>
      </c>
      <c r="FN591">
        <v>15</v>
      </c>
      <c r="FO591">
        <v>1694448160</v>
      </c>
      <c r="FP591" t="s">
        <v>1407</v>
      </c>
      <c r="FQ591">
        <v>1694448153.5</v>
      </c>
      <c r="FR591">
        <v>1694448160</v>
      </c>
      <c r="FS591">
        <v>7</v>
      </c>
      <c r="FT591">
        <v>0.018</v>
      </c>
      <c r="FU591">
        <v>0.03</v>
      </c>
      <c r="FV591">
        <v>-26.277</v>
      </c>
      <c r="FW591">
        <v>-3.759</v>
      </c>
      <c r="FX591">
        <v>420</v>
      </c>
      <c r="FY591">
        <v>21</v>
      </c>
      <c r="FZ591">
        <v>0.18</v>
      </c>
      <c r="GA591">
        <v>0.04</v>
      </c>
      <c r="GB591">
        <v>-94.18733</v>
      </c>
      <c r="GC591">
        <v>-4.710263414634107</v>
      </c>
      <c r="GD591">
        <v>0.4892325644312732</v>
      </c>
      <c r="GE591">
        <v>0</v>
      </c>
      <c r="GF591">
        <v>3.24890075</v>
      </c>
      <c r="GG591">
        <v>-0.3602144465290849</v>
      </c>
      <c r="GH591">
        <v>0.03780359932516349</v>
      </c>
      <c r="GI591">
        <v>1</v>
      </c>
      <c r="GJ591">
        <v>1</v>
      </c>
      <c r="GK591">
        <v>2</v>
      </c>
      <c r="GL591" t="s">
        <v>438</v>
      </c>
      <c r="GM591">
        <v>3.10587</v>
      </c>
      <c r="GN591">
        <v>2.75825</v>
      </c>
      <c r="GO591">
        <v>0.186396</v>
      </c>
      <c r="GP591">
        <v>0.190404</v>
      </c>
      <c r="GQ591">
        <v>0.119528</v>
      </c>
      <c r="GR591">
        <v>0.100819</v>
      </c>
      <c r="GS591">
        <v>20445.4</v>
      </c>
      <c r="GT591">
        <v>19155.7</v>
      </c>
      <c r="GU591">
        <v>25719.7</v>
      </c>
      <c r="GV591">
        <v>24041.6</v>
      </c>
      <c r="GW591">
        <v>36431.3</v>
      </c>
      <c r="GX591">
        <v>31700.7</v>
      </c>
      <c r="GY591">
        <v>45014.6</v>
      </c>
      <c r="GZ591">
        <v>38117.9</v>
      </c>
      <c r="HA591">
        <v>1.73298</v>
      </c>
      <c r="HB591">
        <v>1.60527</v>
      </c>
      <c r="HC591">
        <v>-0.0422187</v>
      </c>
      <c r="HD591">
        <v>0</v>
      </c>
      <c r="HE591">
        <v>33.1269</v>
      </c>
      <c r="HF591">
        <v>999.9</v>
      </c>
      <c r="HG591">
        <v>50.3</v>
      </c>
      <c r="HH591">
        <v>32.7</v>
      </c>
      <c r="HI591">
        <v>29.6192</v>
      </c>
      <c r="HJ591">
        <v>61.3954</v>
      </c>
      <c r="HK591">
        <v>23.3934</v>
      </c>
      <c r="HL591">
        <v>1</v>
      </c>
      <c r="HM591">
        <v>1.52758</v>
      </c>
      <c r="HN591">
        <v>9.28105</v>
      </c>
      <c r="HO591">
        <v>20.0645</v>
      </c>
      <c r="HP591">
        <v>5.20651</v>
      </c>
      <c r="HQ591">
        <v>11.9921</v>
      </c>
      <c r="HR591">
        <v>4.9604</v>
      </c>
      <c r="HS591">
        <v>3.27435</v>
      </c>
      <c r="HT591">
        <v>9999</v>
      </c>
      <c r="HU591">
        <v>9999</v>
      </c>
      <c r="HV591">
        <v>9999</v>
      </c>
      <c r="HW591">
        <v>165.2</v>
      </c>
      <c r="HX591">
        <v>1.86378</v>
      </c>
      <c r="HY591">
        <v>1.85983</v>
      </c>
      <c r="HZ591">
        <v>1.8581</v>
      </c>
      <c r="IA591">
        <v>1.8595</v>
      </c>
      <c r="IB591">
        <v>1.85959</v>
      </c>
      <c r="IC591">
        <v>1.85806</v>
      </c>
      <c r="ID591">
        <v>1.85715</v>
      </c>
      <c r="IE591">
        <v>1.85211</v>
      </c>
      <c r="IF591">
        <v>0</v>
      </c>
      <c r="IG591">
        <v>0</v>
      </c>
      <c r="IH591">
        <v>0</v>
      </c>
      <c r="II591">
        <v>0</v>
      </c>
      <c r="IJ591" t="s">
        <v>433</v>
      </c>
      <c r="IK591" t="s">
        <v>434</v>
      </c>
      <c r="IL591" t="s">
        <v>435</v>
      </c>
      <c r="IM591" t="s">
        <v>435</v>
      </c>
      <c r="IN591" t="s">
        <v>435</v>
      </c>
      <c r="IO591" t="s">
        <v>435</v>
      </c>
      <c r="IP591">
        <v>0</v>
      </c>
      <c r="IQ591">
        <v>100</v>
      </c>
      <c r="IR591">
        <v>100</v>
      </c>
      <c r="IS591">
        <v>-40.89</v>
      </c>
      <c r="IT591">
        <v>-3.8957</v>
      </c>
      <c r="IU591">
        <v>-16.5905</v>
      </c>
      <c r="IV591">
        <v>-0.025043</v>
      </c>
      <c r="IW591">
        <v>8.203140000000001E-06</v>
      </c>
      <c r="IX591">
        <v>-1.60171E-09</v>
      </c>
      <c r="IY591">
        <v>-3.895706883713562</v>
      </c>
      <c r="IZ591">
        <v>0</v>
      </c>
      <c r="JA591">
        <v>0</v>
      </c>
      <c r="JB591">
        <v>0</v>
      </c>
      <c r="JC591">
        <v>4</v>
      </c>
      <c r="JD591">
        <v>1967</v>
      </c>
      <c r="JE591">
        <v>1</v>
      </c>
      <c r="JF591">
        <v>28</v>
      </c>
      <c r="JG591">
        <v>53.1</v>
      </c>
      <c r="JH591">
        <v>53</v>
      </c>
      <c r="JI591">
        <v>3.33496</v>
      </c>
      <c r="JJ591">
        <v>2.61841</v>
      </c>
      <c r="JK591">
        <v>1.49658</v>
      </c>
      <c r="JL591">
        <v>2.3999</v>
      </c>
      <c r="JM591">
        <v>1.54907</v>
      </c>
      <c r="JN591">
        <v>2.41089</v>
      </c>
      <c r="JO591">
        <v>35.5218</v>
      </c>
      <c r="JP591">
        <v>13.7205</v>
      </c>
      <c r="JQ591">
        <v>18</v>
      </c>
      <c r="JR591">
        <v>499.266</v>
      </c>
      <c r="JS591">
        <v>425.397</v>
      </c>
      <c r="JT591">
        <v>25.6948</v>
      </c>
      <c r="JU591">
        <v>44.38</v>
      </c>
      <c r="JV591">
        <v>30.0009</v>
      </c>
      <c r="JW591">
        <v>44.0278</v>
      </c>
      <c r="JX591">
        <v>43.8515</v>
      </c>
      <c r="JY591">
        <v>66.9444</v>
      </c>
      <c r="JZ591">
        <v>0</v>
      </c>
      <c r="KA591">
        <v>61.07</v>
      </c>
      <c r="KB591">
        <v>20.5574</v>
      </c>
      <c r="KC591">
        <v>1551.54</v>
      </c>
      <c r="KD591">
        <v>25.3034</v>
      </c>
      <c r="KE591">
        <v>98.33929999999999</v>
      </c>
      <c r="KF591">
        <v>91.84990000000001</v>
      </c>
    </row>
    <row r="592" spans="1:292">
      <c r="A592">
        <v>574</v>
      </c>
      <c r="B592">
        <v>1694451343.5</v>
      </c>
      <c r="C592">
        <v>17263</v>
      </c>
      <c r="D592" t="s">
        <v>1592</v>
      </c>
      <c r="E592" t="s">
        <v>1593</v>
      </c>
      <c r="F592">
        <v>5</v>
      </c>
      <c r="G592" t="s">
        <v>1406</v>
      </c>
      <c r="H592">
        <v>1694451336</v>
      </c>
      <c r="I592">
        <f>(J592)/1000</f>
        <v>0</v>
      </c>
      <c r="J592">
        <f>IF(DO592, AM592, AG592)</f>
        <v>0</v>
      </c>
      <c r="K592">
        <f>IF(DO592, AH592, AF592)</f>
        <v>0</v>
      </c>
      <c r="L592">
        <f>DQ592 - IF(AT592&gt;1, K592*DK592*100.0/(AV592*EE592), 0)</f>
        <v>0</v>
      </c>
      <c r="M592">
        <f>((S592-I592/2)*L592-K592)/(S592+I592/2)</f>
        <v>0</v>
      </c>
      <c r="N592">
        <f>M592*(DX592+DY592)/1000.0</f>
        <v>0</v>
      </c>
      <c r="O592">
        <f>(DQ592 - IF(AT592&gt;1, K592*DK592*100.0/(AV592*EE592), 0))*(DX592+DY592)/1000.0</f>
        <v>0</v>
      </c>
      <c r="P592">
        <f>2.0/((1/R592-1/Q592)+SIGN(R592)*SQRT((1/R592-1/Q592)*(1/R592-1/Q592) + 4*DL592/((DL592+1)*(DL592+1))*(2*1/R592*1/Q592-1/Q592*1/Q592)))</f>
        <v>0</v>
      </c>
      <c r="Q592">
        <f>IF(LEFT(DM592,1)&lt;&gt;"0",IF(LEFT(DM592,1)="1",3.0,DN592),$D$5+$E$5*(EE592*DX592/($K$5*1000))+$F$5*(EE592*DX592/($K$5*1000))*MAX(MIN(DK592,$J$5),$I$5)*MAX(MIN(DK592,$J$5),$I$5)+$G$5*MAX(MIN(DK592,$J$5),$I$5)*(EE592*DX592/($K$5*1000))+$H$5*(EE592*DX592/($K$5*1000))*(EE592*DX592/($K$5*1000)))</f>
        <v>0</v>
      </c>
      <c r="R592">
        <f>I592*(1000-(1000*0.61365*exp(17.502*V592/(240.97+V592))/(DX592+DY592)+DS592)/2)/(1000*0.61365*exp(17.502*V592/(240.97+V592))/(DX592+DY592)-DS592)</f>
        <v>0</v>
      </c>
      <c r="S592">
        <f>1/((DL592+1)/(P592/1.6)+1/(Q592/1.37)) + DL592/((DL592+1)/(P592/1.6) + DL592/(Q592/1.37))</f>
        <v>0</v>
      </c>
      <c r="T592">
        <f>(DG592*DJ592)</f>
        <v>0</v>
      </c>
      <c r="U592">
        <f>(DZ592+(T592+2*0.95*5.67E-8*(((DZ592+$B$9)+273)^4-(DZ592+273)^4)-44100*I592)/(1.84*29.3*Q592+8*0.95*5.67E-8*(DZ592+273)^3))</f>
        <v>0</v>
      </c>
      <c r="V592">
        <f>($C$9*EA592+$D$9*EB592+$E$9*U592)</f>
        <v>0</v>
      </c>
      <c r="W592">
        <f>0.61365*exp(17.502*V592/(240.97+V592))</f>
        <v>0</v>
      </c>
      <c r="X592">
        <f>(Y592/Z592*100)</f>
        <v>0</v>
      </c>
      <c r="Y592">
        <f>DS592*(DX592+DY592)/1000</f>
        <v>0</v>
      </c>
      <c r="Z592">
        <f>0.61365*exp(17.502*DZ592/(240.97+DZ592))</f>
        <v>0</v>
      </c>
      <c r="AA592">
        <f>(W592-DS592*(DX592+DY592)/1000)</f>
        <v>0</v>
      </c>
      <c r="AB592">
        <f>(-I592*44100)</f>
        <v>0</v>
      </c>
      <c r="AC592">
        <f>2*29.3*Q592*0.92*(DZ592-V592)</f>
        <v>0</v>
      </c>
      <c r="AD592">
        <f>2*0.95*5.67E-8*(((DZ592+$B$9)+273)^4-(V592+273)^4)</f>
        <v>0</v>
      </c>
      <c r="AE592">
        <f>T592+AD592+AB592+AC592</f>
        <v>0</v>
      </c>
      <c r="AF592">
        <f>DW592*AT592*(DR592-DQ592*(1000-AT592*DT592)/(1000-AT592*DS592))/(100*DK592)</f>
        <v>0</v>
      </c>
      <c r="AG592">
        <f>1000*DW592*AT592*(DS592-DT592)/(100*DK592*(1000-AT592*DS592))</f>
        <v>0</v>
      </c>
      <c r="AH592">
        <f>(AI592 - AJ592 - DX592*1E3/(8.314*(DZ592+273.15)) * AL592/DW592 * AK592) * DW592/(100*DK592) * (1000 - DT592)/1000</f>
        <v>0</v>
      </c>
      <c r="AI592">
        <v>1581.463905960048</v>
      </c>
      <c r="AJ592">
        <v>1496.490484848485</v>
      </c>
      <c r="AK592">
        <v>3.422559544989001</v>
      </c>
      <c r="AL592">
        <v>66.03440278671772</v>
      </c>
      <c r="AM592">
        <f>(AO592 - AN592 + DX592*1E3/(8.314*(DZ592+273.15)) * AQ592/DW592 * AP592) * DW592/(100*DK592) * 1000/(1000 - AO592)</f>
        <v>0</v>
      </c>
      <c r="AN592">
        <v>24.70224084313459</v>
      </c>
      <c r="AO592">
        <v>27.87342363636363</v>
      </c>
      <c r="AP592">
        <v>-2.984673484877716E-05</v>
      </c>
      <c r="AQ592">
        <v>102.5964003411266</v>
      </c>
      <c r="AR592">
        <v>0</v>
      </c>
      <c r="AS592">
        <v>0</v>
      </c>
      <c r="AT592">
        <f>IF(AR592*$H$15&gt;=AV592,1.0,(AV592/(AV592-AR592*$H$15)))</f>
        <v>0</v>
      </c>
      <c r="AU592">
        <f>(AT592-1)*100</f>
        <v>0</v>
      </c>
      <c r="AV592">
        <f>MAX(0,($B$15+$C$15*EE592)/(1+$D$15*EE592)*DX592/(DZ592+273)*$E$15)</f>
        <v>0</v>
      </c>
      <c r="AW592" t="s">
        <v>429</v>
      </c>
      <c r="AX592" t="s">
        <v>429</v>
      </c>
      <c r="AY592">
        <v>0</v>
      </c>
      <c r="AZ592">
        <v>0</v>
      </c>
      <c r="BA592">
        <f>1-AY592/AZ592</f>
        <v>0</v>
      </c>
      <c r="BB592">
        <v>0</v>
      </c>
      <c r="BC592" t="s">
        <v>429</v>
      </c>
      <c r="BD592" t="s">
        <v>429</v>
      </c>
      <c r="BE592">
        <v>0</v>
      </c>
      <c r="BF592">
        <v>0</v>
      </c>
      <c r="BG592">
        <f>1-BE592/BF592</f>
        <v>0</v>
      </c>
      <c r="BH592">
        <v>0.5</v>
      </c>
      <c r="BI592">
        <f>DH592</f>
        <v>0</v>
      </c>
      <c r="BJ592">
        <f>K592</f>
        <v>0</v>
      </c>
      <c r="BK592">
        <f>BG592*BH592*BI592</f>
        <v>0</v>
      </c>
      <c r="BL592">
        <f>(BJ592-BB592)/BI592</f>
        <v>0</v>
      </c>
      <c r="BM592">
        <f>(AZ592-BF592)/BF592</f>
        <v>0</v>
      </c>
      <c r="BN592">
        <f>AY592/(BA592+AY592/BF592)</f>
        <v>0</v>
      </c>
      <c r="BO592" t="s">
        <v>429</v>
      </c>
      <c r="BP592">
        <v>0</v>
      </c>
      <c r="BQ592">
        <f>IF(BP592&lt;&gt;0, BP592, BN592)</f>
        <v>0</v>
      </c>
      <c r="BR592">
        <f>1-BQ592/BF592</f>
        <v>0</v>
      </c>
      <c r="BS592">
        <f>(BF592-BE592)/(BF592-BQ592)</f>
        <v>0</v>
      </c>
      <c r="BT592">
        <f>(AZ592-BF592)/(AZ592-BQ592)</f>
        <v>0</v>
      </c>
      <c r="BU592">
        <f>(BF592-BE592)/(BF592-AY592)</f>
        <v>0</v>
      </c>
      <c r="BV592">
        <f>(AZ592-BF592)/(AZ592-AY592)</f>
        <v>0</v>
      </c>
      <c r="BW592">
        <f>(BS592*BQ592/BE592)</f>
        <v>0</v>
      </c>
      <c r="BX592">
        <f>(1-BW592)</f>
        <v>0</v>
      </c>
      <c r="DG592">
        <f>$B$13*EF592+$C$13*EG592+$F$13*ER592*(1-EU592)</f>
        <v>0</v>
      </c>
      <c r="DH592">
        <f>DG592*DI592</f>
        <v>0</v>
      </c>
      <c r="DI592">
        <f>($B$13*$D$11+$C$13*$D$11+$F$13*((FE592+EW592)/MAX(FE592+EW592+FF592, 0.1)*$I$11+FF592/MAX(FE592+EW592+FF592, 0.1)*$J$11))/($B$13+$C$13+$F$13)</f>
        <v>0</v>
      </c>
      <c r="DJ592">
        <f>($B$13*$K$11+$C$13*$K$11+$F$13*((FE592+EW592)/MAX(FE592+EW592+FF592, 0.1)*$P$11+FF592/MAX(FE592+EW592+FF592, 0.1)*$Q$11))/($B$13+$C$13+$F$13)</f>
        <v>0</v>
      </c>
      <c r="DK592">
        <v>4.8</v>
      </c>
      <c r="DL592">
        <v>0.5</v>
      </c>
      <c r="DM592" t="s">
        <v>430</v>
      </c>
      <c r="DN592">
        <v>2</v>
      </c>
      <c r="DO592" t="b">
        <v>1</v>
      </c>
      <c r="DP592">
        <v>1694451336</v>
      </c>
      <c r="DQ592">
        <v>1431.696666666666</v>
      </c>
      <c r="DR592">
        <v>1526.461851851852</v>
      </c>
      <c r="DS592">
        <v>27.88015555555555</v>
      </c>
      <c r="DT592">
        <v>24.68189259259259</v>
      </c>
      <c r="DU592">
        <v>1472.48925925926</v>
      </c>
      <c r="DV592">
        <v>31.77585555555556</v>
      </c>
      <c r="DW592">
        <v>500.0222222222222</v>
      </c>
      <c r="DX592">
        <v>84.35386666666669</v>
      </c>
      <c r="DY592">
        <v>0.0999613074074074</v>
      </c>
      <c r="DZ592">
        <v>31.67476296296297</v>
      </c>
      <c r="EA592">
        <v>32.4334962962963</v>
      </c>
      <c r="EB592">
        <v>999.9000000000001</v>
      </c>
      <c r="EC592">
        <v>0</v>
      </c>
      <c r="ED592">
        <v>0</v>
      </c>
      <c r="EE592">
        <v>10002.4362962963</v>
      </c>
      <c r="EF592">
        <v>0</v>
      </c>
      <c r="EG592">
        <v>2019.307037037037</v>
      </c>
      <c r="EH592">
        <v>-94.76595925925925</v>
      </c>
      <c r="EI592">
        <v>1472.757777777778</v>
      </c>
      <c r="EJ592">
        <v>1565.092592592593</v>
      </c>
      <c r="EK592">
        <v>3.198255555555556</v>
      </c>
      <c r="EL592">
        <v>1526.461851851852</v>
      </c>
      <c r="EM592">
        <v>24.68189259259259</v>
      </c>
      <c r="EN592">
        <v>2.351798518518519</v>
      </c>
      <c r="EO592">
        <v>2.082013703703704</v>
      </c>
      <c r="EP592">
        <v>20.03564074074074</v>
      </c>
      <c r="EQ592">
        <v>18.08222962962963</v>
      </c>
      <c r="ER592">
        <v>2000.017037037037</v>
      </c>
      <c r="ES592">
        <v>0.9799965925925925</v>
      </c>
      <c r="ET592">
        <v>0.02000352592592592</v>
      </c>
      <c r="EU592">
        <v>0</v>
      </c>
      <c r="EV592">
        <v>701.3067407407406</v>
      </c>
      <c r="EW592">
        <v>5.00078</v>
      </c>
      <c r="EX592">
        <v>16467.3962962963</v>
      </c>
      <c r="EY592">
        <v>16379.74074074074</v>
      </c>
      <c r="EZ592">
        <v>50.3077037037037</v>
      </c>
      <c r="FA592">
        <v>51.93699999999998</v>
      </c>
      <c r="FB592">
        <v>50.79366666666666</v>
      </c>
      <c r="FC592">
        <v>51.05059259259259</v>
      </c>
      <c r="FD592">
        <v>50.71962962962962</v>
      </c>
      <c r="FE592">
        <v>1955.108888888889</v>
      </c>
      <c r="FF592">
        <v>39.90814814814815</v>
      </c>
      <c r="FG592">
        <v>0</v>
      </c>
      <c r="FH592">
        <v>1694451344.1</v>
      </c>
      <c r="FI592">
        <v>0</v>
      </c>
      <c r="FJ592">
        <v>701.2903076923075</v>
      </c>
      <c r="FK592">
        <v>-3.259897441159552</v>
      </c>
      <c r="FL592">
        <v>30.38632477714237</v>
      </c>
      <c r="FM592">
        <v>16467.30769230769</v>
      </c>
      <c r="FN592">
        <v>15</v>
      </c>
      <c r="FO592">
        <v>1694448160</v>
      </c>
      <c r="FP592" t="s">
        <v>1407</v>
      </c>
      <c r="FQ592">
        <v>1694448153.5</v>
      </c>
      <c r="FR592">
        <v>1694448160</v>
      </c>
      <c r="FS592">
        <v>7</v>
      </c>
      <c r="FT592">
        <v>0.018</v>
      </c>
      <c r="FU592">
        <v>0.03</v>
      </c>
      <c r="FV592">
        <v>-26.277</v>
      </c>
      <c r="FW592">
        <v>-3.759</v>
      </c>
      <c r="FX592">
        <v>420</v>
      </c>
      <c r="FY592">
        <v>21</v>
      </c>
      <c r="FZ592">
        <v>0.18</v>
      </c>
      <c r="GA592">
        <v>0.04</v>
      </c>
      <c r="GB592">
        <v>-94.58436585365854</v>
      </c>
      <c r="GC592">
        <v>-3.040716376306678</v>
      </c>
      <c r="GD592">
        <v>0.3116828035897072</v>
      </c>
      <c r="GE592">
        <v>0</v>
      </c>
      <c r="GF592">
        <v>3.221310487804878</v>
      </c>
      <c r="GG592">
        <v>-0.4041821602787457</v>
      </c>
      <c r="GH592">
        <v>0.04190936753957192</v>
      </c>
      <c r="GI592">
        <v>1</v>
      </c>
      <c r="GJ592">
        <v>1</v>
      </c>
      <c r="GK592">
        <v>2</v>
      </c>
      <c r="GL592" t="s">
        <v>438</v>
      </c>
      <c r="GM592">
        <v>3.10592</v>
      </c>
      <c r="GN592">
        <v>2.7579</v>
      </c>
      <c r="GO592">
        <v>0.187662</v>
      </c>
      <c r="GP592">
        <v>0.191649</v>
      </c>
      <c r="GQ592">
        <v>0.119501</v>
      </c>
      <c r="GR592">
        <v>0.100818</v>
      </c>
      <c r="GS592">
        <v>20413</v>
      </c>
      <c r="GT592">
        <v>19125.8</v>
      </c>
      <c r="GU592">
        <v>25719.1</v>
      </c>
      <c r="GV592">
        <v>24041.3</v>
      </c>
      <c r="GW592">
        <v>36431.7</v>
      </c>
      <c r="GX592">
        <v>31700.7</v>
      </c>
      <c r="GY592">
        <v>45013.6</v>
      </c>
      <c r="GZ592">
        <v>38117.7</v>
      </c>
      <c r="HA592">
        <v>1.7326</v>
      </c>
      <c r="HB592">
        <v>1.60525</v>
      </c>
      <c r="HC592">
        <v>-0.042513</v>
      </c>
      <c r="HD592">
        <v>0</v>
      </c>
      <c r="HE592">
        <v>33.1239</v>
      </c>
      <c r="HF592">
        <v>999.9</v>
      </c>
      <c r="HG592">
        <v>50.4</v>
      </c>
      <c r="HH592">
        <v>32.7</v>
      </c>
      <c r="HI592">
        <v>29.6815</v>
      </c>
      <c r="HJ592">
        <v>61.1354</v>
      </c>
      <c r="HK592">
        <v>23.2572</v>
      </c>
      <c r="HL592">
        <v>1</v>
      </c>
      <c r="HM592">
        <v>1.52842</v>
      </c>
      <c r="HN592">
        <v>9.28105</v>
      </c>
      <c r="HO592">
        <v>20.0644</v>
      </c>
      <c r="HP592">
        <v>5.20621</v>
      </c>
      <c r="HQ592">
        <v>11.9921</v>
      </c>
      <c r="HR592">
        <v>4.96</v>
      </c>
      <c r="HS592">
        <v>3.27433</v>
      </c>
      <c r="HT592">
        <v>9999</v>
      </c>
      <c r="HU592">
        <v>9999</v>
      </c>
      <c r="HV592">
        <v>9999</v>
      </c>
      <c r="HW592">
        <v>165.2</v>
      </c>
      <c r="HX592">
        <v>1.86377</v>
      </c>
      <c r="HY592">
        <v>1.85985</v>
      </c>
      <c r="HZ592">
        <v>1.85812</v>
      </c>
      <c r="IA592">
        <v>1.85951</v>
      </c>
      <c r="IB592">
        <v>1.85959</v>
      </c>
      <c r="IC592">
        <v>1.85806</v>
      </c>
      <c r="ID592">
        <v>1.85715</v>
      </c>
      <c r="IE592">
        <v>1.85211</v>
      </c>
      <c r="IF592">
        <v>0</v>
      </c>
      <c r="IG592">
        <v>0</v>
      </c>
      <c r="IH592">
        <v>0</v>
      </c>
      <c r="II592">
        <v>0</v>
      </c>
      <c r="IJ592" t="s">
        <v>433</v>
      </c>
      <c r="IK592" t="s">
        <v>434</v>
      </c>
      <c r="IL592" t="s">
        <v>435</v>
      </c>
      <c r="IM592" t="s">
        <v>435</v>
      </c>
      <c r="IN592" t="s">
        <v>435</v>
      </c>
      <c r="IO592" t="s">
        <v>435</v>
      </c>
      <c r="IP592">
        <v>0</v>
      </c>
      <c r="IQ592">
        <v>100</v>
      </c>
      <c r="IR592">
        <v>100</v>
      </c>
      <c r="IS592">
        <v>-41.08</v>
      </c>
      <c r="IT592">
        <v>-3.8957</v>
      </c>
      <c r="IU592">
        <v>-16.5905</v>
      </c>
      <c r="IV592">
        <v>-0.025043</v>
      </c>
      <c r="IW592">
        <v>8.203140000000001E-06</v>
      </c>
      <c r="IX592">
        <v>-1.60171E-09</v>
      </c>
      <c r="IY592">
        <v>-3.895706883713562</v>
      </c>
      <c r="IZ592">
        <v>0</v>
      </c>
      <c r="JA592">
        <v>0</v>
      </c>
      <c r="JB592">
        <v>0</v>
      </c>
      <c r="JC592">
        <v>4</v>
      </c>
      <c r="JD592">
        <v>1967</v>
      </c>
      <c r="JE592">
        <v>1</v>
      </c>
      <c r="JF592">
        <v>28</v>
      </c>
      <c r="JG592">
        <v>53.2</v>
      </c>
      <c r="JH592">
        <v>53.1</v>
      </c>
      <c r="JI592">
        <v>3.36426</v>
      </c>
      <c r="JJ592">
        <v>2.61719</v>
      </c>
      <c r="JK592">
        <v>1.49658</v>
      </c>
      <c r="JL592">
        <v>2.3999</v>
      </c>
      <c r="JM592">
        <v>1.54907</v>
      </c>
      <c r="JN592">
        <v>2.46216</v>
      </c>
      <c r="JO592">
        <v>35.5218</v>
      </c>
      <c r="JP592">
        <v>13.7293</v>
      </c>
      <c r="JQ592">
        <v>18</v>
      </c>
      <c r="JR592">
        <v>499.049</v>
      </c>
      <c r="JS592">
        <v>425.406</v>
      </c>
      <c r="JT592">
        <v>25.6936</v>
      </c>
      <c r="JU592">
        <v>44.3835</v>
      </c>
      <c r="JV592">
        <v>30.0009</v>
      </c>
      <c r="JW592">
        <v>44.0324</v>
      </c>
      <c r="JX592">
        <v>43.8561</v>
      </c>
      <c r="JY592">
        <v>67.5224</v>
      </c>
      <c r="JZ592">
        <v>0</v>
      </c>
      <c r="KA592">
        <v>61.07</v>
      </c>
      <c r="KB592">
        <v>20.5472</v>
      </c>
      <c r="KC592">
        <v>1571.59</v>
      </c>
      <c r="KD592">
        <v>25.2795</v>
      </c>
      <c r="KE592">
        <v>98.33710000000001</v>
      </c>
      <c r="KF592">
        <v>91.8493</v>
      </c>
    </row>
    <row r="593" spans="1:292">
      <c r="A593">
        <v>575</v>
      </c>
      <c r="B593">
        <v>1694451348.5</v>
      </c>
      <c r="C593">
        <v>17268</v>
      </c>
      <c r="D593" t="s">
        <v>1594</v>
      </c>
      <c r="E593" t="s">
        <v>1595</v>
      </c>
      <c r="F593">
        <v>5</v>
      </c>
      <c r="G593" t="s">
        <v>1406</v>
      </c>
      <c r="H593">
        <v>1694451340.714286</v>
      </c>
      <c r="I593">
        <f>(J593)/1000</f>
        <v>0</v>
      </c>
      <c r="J593">
        <f>IF(DO593, AM593, AG593)</f>
        <v>0</v>
      </c>
      <c r="K593">
        <f>IF(DO593, AH593, AF593)</f>
        <v>0</v>
      </c>
      <c r="L593">
        <f>DQ593 - IF(AT593&gt;1, K593*DK593*100.0/(AV593*EE593), 0)</f>
        <v>0</v>
      </c>
      <c r="M593">
        <f>((S593-I593/2)*L593-K593)/(S593+I593/2)</f>
        <v>0</v>
      </c>
      <c r="N593">
        <f>M593*(DX593+DY593)/1000.0</f>
        <v>0</v>
      </c>
      <c r="O593">
        <f>(DQ593 - IF(AT593&gt;1, K593*DK593*100.0/(AV593*EE593), 0))*(DX593+DY593)/1000.0</f>
        <v>0</v>
      </c>
      <c r="P593">
        <f>2.0/((1/R593-1/Q593)+SIGN(R593)*SQRT((1/R593-1/Q593)*(1/R593-1/Q593) + 4*DL593/((DL593+1)*(DL593+1))*(2*1/R593*1/Q593-1/Q593*1/Q593)))</f>
        <v>0</v>
      </c>
      <c r="Q593">
        <f>IF(LEFT(DM593,1)&lt;&gt;"0",IF(LEFT(DM593,1)="1",3.0,DN593),$D$5+$E$5*(EE593*DX593/($K$5*1000))+$F$5*(EE593*DX593/($K$5*1000))*MAX(MIN(DK593,$J$5),$I$5)*MAX(MIN(DK593,$J$5),$I$5)+$G$5*MAX(MIN(DK593,$J$5),$I$5)*(EE593*DX593/($K$5*1000))+$H$5*(EE593*DX593/($K$5*1000))*(EE593*DX593/($K$5*1000)))</f>
        <v>0</v>
      </c>
      <c r="R593">
        <f>I593*(1000-(1000*0.61365*exp(17.502*V593/(240.97+V593))/(DX593+DY593)+DS593)/2)/(1000*0.61365*exp(17.502*V593/(240.97+V593))/(DX593+DY593)-DS593)</f>
        <v>0</v>
      </c>
      <c r="S593">
        <f>1/((DL593+1)/(P593/1.6)+1/(Q593/1.37)) + DL593/((DL593+1)/(P593/1.6) + DL593/(Q593/1.37))</f>
        <v>0</v>
      </c>
      <c r="T593">
        <f>(DG593*DJ593)</f>
        <v>0</v>
      </c>
      <c r="U593">
        <f>(DZ593+(T593+2*0.95*5.67E-8*(((DZ593+$B$9)+273)^4-(DZ593+273)^4)-44100*I593)/(1.84*29.3*Q593+8*0.95*5.67E-8*(DZ593+273)^3))</f>
        <v>0</v>
      </c>
      <c r="V593">
        <f>($C$9*EA593+$D$9*EB593+$E$9*U593)</f>
        <v>0</v>
      </c>
      <c r="W593">
        <f>0.61365*exp(17.502*V593/(240.97+V593))</f>
        <v>0</v>
      </c>
      <c r="X593">
        <f>(Y593/Z593*100)</f>
        <v>0</v>
      </c>
      <c r="Y593">
        <f>DS593*(DX593+DY593)/1000</f>
        <v>0</v>
      </c>
      <c r="Z593">
        <f>0.61365*exp(17.502*DZ593/(240.97+DZ593))</f>
        <v>0</v>
      </c>
      <c r="AA593">
        <f>(W593-DS593*(DX593+DY593)/1000)</f>
        <v>0</v>
      </c>
      <c r="AB593">
        <f>(-I593*44100)</f>
        <v>0</v>
      </c>
      <c r="AC593">
        <f>2*29.3*Q593*0.92*(DZ593-V593)</f>
        <v>0</v>
      </c>
      <c r="AD593">
        <f>2*0.95*5.67E-8*(((DZ593+$B$9)+273)^4-(V593+273)^4)</f>
        <v>0</v>
      </c>
      <c r="AE593">
        <f>T593+AD593+AB593+AC593</f>
        <v>0</v>
      </c>
      <c r="AF593">
        <f>DW593*AT593*(DR593-DQ593*(1000-AT593*DT593)/(1000-AT593*DS593))/(100*DK593)</f>
        <v>0</v>
      </c>
      <c r="AG593">
        <f>1000*DW593*AT593*(DS593-DT593)/(100*DK593*(1000-AT593*DS593))</f>
        <v>0</v>
      </c>
      <c r="AH593">
        <f>(AI593 - AJ593 - DX593*1E3/(8.314*(DZ593+273.15)) * AL593/DW593 * AK593) * DW593/(100*DK593) * (1000 - DT593)/1000</f>
        <v>0</v>
      </c>
      <c r="AI593">
        <v>1598.830907706808</v>
      </c>
      <c r="AJ593">
        <v>1513.557818181818</v>
      </c>
      <c r="AK593">
        <v>3.418675791148192</v>
      </c>
      <c r="AL593">
        <v>66.03440278671772</v>
      </c>
      <c r="AM593">
        <f>(AO593 - AN593 + DX593*1E3/(8.314*(DZ593+273.15)) * AQ593/DW593 * AP593) * DW593/(100*DK593) * 1000/(1000 - AO593)</f>
        <v>0</v>
      </c>
      <c r="AN593">
        <v>24.69838567787929</v>
      </c>
      <c r="AO593">
        <v>27.85501151515151</v>
      </c>
      <c r="AP593">
        <v>-0.0001372485504447574</v>
      </c>
      <c r="AQ593">
        <v>102.5964003411266</v>
      </c>
      <c r="AR593">
        <v>0</v>
      </c>
      <c r="AS593">
        <v>0</v>
      </c>
      <c r="AT593">
        <f>IF(AR593*$H$15&gt;=AV593,1.0,(AV593/(AV593-AR593*$H$15)))</f>
        <v>0</v>
      </c>
      <c r="AU593">
        <f>(AT593-1)*100</f>
        <v>0</v>
      </c>
      <c r="AV593">
        <f>MAX(0,($B$15+$C$15*EE593)/(1+$D$15*EE593)*DX593/(DZ593+273)*$E$15)</f>
        <v>0</v>
      </c>
      <c r="AW593" t="s">
        <v>429</v>
      </c>
      <c r="AX593" t="s">
        <v>429</v>
      </c>
      <c r="AY593">
        <v>0</v>
      </c>
      <c r="AZ593">
        <v>0</v>
      </c>
      <c r="BA593">
        <f>1-AY593/AZ593</f>
        <v>0</v>
      </c>
      <c r="BB593">
        <v>0</v>
      </c>
      <c r="BC593" t="s">
        <v>429</v>
      </c>
      <c r="BD593" t="s">
        <v>429</v>
      </c>
      <c r="BE593">
        <v>0</v>
      </c>
      <c r="BF593">
        <v>0</v>
      </c>
      <c r="BG593">
        <f>1-BE593/BF593</f>
        <v>0</v>
      </c>
      <c r="BH593">
        <v>0.5</v>
      </c>
      <c r="BI593">
        <f>DH593</f>
        <v>0</v>
      </c>
      <c r="BJ593">
        <f>K593</f>
        <v>0</v>
      </c>
      <c r="BK593">
        <f>BG593*BH593*BI593</f>
        <v>0</v>
      </c>
      <c r="BL593">
        <f>(BJ593-BB593)/BI593</f>
        <v>0</v>
      </c>
      <c r="BM593">
        <f>(AZ593-BF593)/BF593</f>
        <v>0</v>
      </c>
      <c r="BN593">
        <f>AY593/(BA593+AY593/BF593)</f>
        <v>0</v>
      </c>
      <c r="BO593" t="s">
        <v>429</v>
      </c>
      <c r="BP593">
        <v>0</v>
      </c>
      <c r="BQ593">
        <f>IF(BP593&lt;&gt;0, BP593, BN593)</f>
        <v>0</v>
      </c>
      <c r="BR593">
        <f>1-BQ593/BF593</f>
        <v>0</v>
      </c>
      <c r="BS593">
        <f>(BF593-BE593)/(BF593-BQ593)</f>
        <v>0</v>
      </c>
      <c r="BT593">
        <f>(AZ593-BF593)/(AZ593-BQ593)</f>
        <v>0</v>
      </c>
      <c r="BU593">
        <f>(BF593-BE593)/(BF593-AY593)</f>
        <v>0</v>
      </c>
      <c r="BV593">
        <f>(AZ593-BF593)/(AZ593-AY593)</f>
        <v>0</v>
      </c>
      <c r="BW593">
        <f>(BS593*BQ593/BE593)</f>
        <v>0</v>
      </c>
      <c r="BX593">
        <f>(1-BW593)</f>
        <v>0</v>
      </c>
      <c r="DG593">
        <f>$B$13*EF593+$C$13*EG593+$F$13*ER593*(1-EU593)</f>
        <v>0</v>
      </c>
      <c r="DH593">
        <f>DG593*DI593</f>
        <v>0</v>
      </c>
      <c r="DI593">
        <f>($B$13*$D$11+$C$13*$D$11+$F$13*((FE593+EW593)/MAX(FE593+EW593+FF593, 0.1)*$I$11+FF593/MAX(FE593+EW593+FF593, 0.1)*$J$11))/($B$13+$C$13+$F$13)</f>
        <v>0</v>
      </c>
      <c r="DJ593">
        <f>($B$13*$K$11+$C$13*$K$11+$F$13*((FE593+EW593)/MAX(FE593+EW593+FF593, 0.1)*$P$11+FF593/MAX(FE593+EW593+FF593, 0.1)*$Q$11))/($B$13+$C$13+$F$13)</f>
        <v>0</v>
      </c>
      <c r="DK593">
        <v>4.8</v>
      </c>
      <c r="DL593">
        <v>0.5</v>
      </c>
      <c r="DM593" t="s">
        <v>430</v>
      </c>
      <c r="DN593">
        <v>2</v>
      </c>
      <c r="DO593" t="b">
        <v>1</v>
      </c>
      <c r="DP593">
        <v>1694451340.714286</v>
      </c>
      <c r="DQ593">
        <v>1447.252857142857</v>
      </c>
      <c r="DR593">
        <v>1542.251428571429</v>
      </c>
      <c r="DS593">
        <v>27.8734</v>
      </c>
      <c r="DT593">
        <v>24.69898214285714</v>
      </c>
      <c r="DU593">
        <v>1488.224285714285</v>
      </c>
      <c r="DV593">
        <v>31.7691</v>
      </c>
      <c r="DW593">
        <v>499.9983571428573</v>
      </c>
      <c r="DX593">
        <v>84.35368928571428</v>
      </c>
      <c r="DY593">
        <v>0.09999844642857143</v>
      </c>
      <c r="DZ593">
        <v>31.67684285714285</v>
      </c>
      <c r="EA593">
        <v>32.43731785714286</v>
      </c>
      <c r="EB593">
        <v>999.9000000000002</v>
      </c>
      <c r="EC593">
        <v>0</v>
      </c>
      <c r="ED593">
        <v>0</v>
      </c>
      <c r="EE593">
        <v>9998.846428571429</v>
      </c>
      <c r="EF593">
        <v>0</v>
      </c>
      <c r="EG593">
        <v>2023.869642857143</v>
      </c>
      <c r="EH593">
        <v>-94.99857142857141</v>
      </c>
      <c r="EI593">
        <v>1488.750357142857</v>
      </c>
      <c r="EJ593">
        <v>1581.308928571429</v>
      </c>
      <c r="EK593">
        <v>3.174408928571428</v>
      </c>
      <c r="EL593">
        <v>1542.251428571429</v>
      </c>
      <c r="EM593">
        <v>24.69898214285714</v>
      </c>
      <c r="EN593">
        <v>2.351222857142857</v>
      </c>
      <c r="EO593">
        <v>2.083449642857143</v>
      </c>
      <c r="EP593">
        <v>20.03168571428571</v>
      </c>
      <c r="EQ593">
        <v>18.09321071428571</v>
      </c>
      <c r="ER593">
        <v>2000.005</v>
      </c>
      <c r="ES593">
        <v>0.9799973928571426</v>
      </c>
      <c r="ET593">
        <v>0.02000275</v>
      </c>
      <c r="EU593">
        <v>0</v>
      </c>
      <c r="EV593">
        <v>701.0865000000001</v>
      </c>
      <c r="EW593">
        <v>5.00078</v>
      </c>
      <c r="EX593">
        <v>16469.31071428572</v>
      </c>
      <c r="EY593">
        <v>16379.64642857143</v>
      </c>
      <c r="EZ593">
        <v>50.32800000000001</v>
      </c>
      <c r="FA593">
        <v>51.93699999999998</v>
      </c>
      <c r="FB593">
        <v>50.79664285714286</v>
      </c>
      <c r="FC593">
        <v>51.05110714285714</v>
      </c>
      <c r="FD593">
        <v>50.72971428571428</v>
      </c>
      <c r="FE593">
        <v>1955.099285714285</v>
      </c>
      <c r="FF593">
        <v>39.90571428571429</v>
      </c>
      <c r="FG593">
        <v>0</v>
      </c>
      <c r="FH593">
        <v>1694451348.9</v>
      </c>
      <c r="FI593">
        <v>0</v>
      </c>
      <c r="FJ593">
        <v>701.0634615384614</v>
      </c>
      <c r="FK593">
        <v>-3.911658122162439</v>
      </c>
      <c r="FL593">
        <v>29.39145297679123</v>
      </c>
      <c r="FM593">
        <v>16469.35</v>
      </c>
      <c r="FN593">
        <v>15</v>
      </c>
      <c r="FO593">
        <v>1694448160</v>
      </c>
      <c r="FP593" t="s">
        <v>1407</v>
      </c>
      <c r="FQ593">
        <v>1694448153.5</v>
      </c>
      <c r="FR593">
        <v>1694448160</v>
      </c>
      <c r="FS593">
        <v>7</v>
      </c>
      <c r="FT593">
        <v>0.018</v>
      </c>
      <c r="FU593">
        <v>0.03</v>
      </c>
      <c r="FV593">
        <v>-26.277</v>
      </c>
      <c r="FW593">
        <v>-3.759</v>
      </c>
      <c r="FX593">
        <v>420</v>
      </c>
      <c r="FY593">
        <v>21</v>
      </c>
      <c r="FZ593">
        <v>0.18</v>
      </c>
      <c r="GA593">
        <v>0.04</v>
      </c>
      <c r="GB593">
        <v>-94.89362500000001</v>
      </c>
      <c r="GC593">
        <v>-3.127479174483966</v>
      </c>
      <c r="GD593">
        <v>0.3120319148340431</v>
      </c>
      <c r="GE593">
        <v>0</v>
      </c>
      <c r="GF593">
        <v>3.1909525</v>
      </c>
      <c r="GG593">
        <v>-0.2843326829268379</v>
      </c>
      <c r="GH593">
        <v>0.03147016640804434</v>
      </c>
      <c r="GI593">
        <v>1</v>
      </c>
      <c r="GJ593">
        <v>1</v>
      </c>
      <c r="GK593">
        <v>2</v>
      </c>
      <c r="GL593" t="s">
        <v>438</v>
      </c>
      <c r="GM593">
        <v>3.10588</v>
      </c>
      <c r="GN593">
        <v>2.75829</v>
      </c>
      <c r="GO593">
        <v>0.188916</v>
      </c>
      <c r="GP593">
        <v>0.192877</v>
      </c>
      <c r="GQ593">
        <v>0.11945</v>
      </c>
      <c r="GR593">
        <v>0.100793</v>
      </c>
      <c r="GS593">
        <v>20381</v>
      </c>
      <c r="GT593">
        <v>19096.5</v>
      </c>
      <c r="GU593">
        <v>25718.7</v>
      </c>
      <c r="GV593">
        <v>24041.2</v>
      </c>
      <c r="GW593">
        <v>36433.1</v>
      </c>
      <c r="GX593">
        <v>31701.3</v>
      </c>
      <c r="GY593">
        <v>45012.6</v>
      </c>
      <c r="GZ593">
        <v>38117.1</v>
      </c>
      <c r="HA593">
        <v>1.73305</v>
      </c>
      <c r="HB593">
        <v>1.60505</v>
      </c>
      <c r="HC593">
        <v>-0.0417382</v>
      </c>
      <c r="HD593">
        <v>0</v>
      </c>
      <c r="HE593">
        <v>33.121</v>
      </c>
      <c r="HF593">
        <v>999.9</v>
      </c>
      <c r="HG593">
        <v>50.4</v>
      </c>
      <c r="HH593">
        <v>32.7</v>
      </c>
      <c r="HI593">
        <v>29.6802</v>
      </c>
      <c r="HJ593">
        <v>61.4754</v>
      </c>
      <c r="HK593">
        <v>23.3373</v>
      </c>
      <c r="HL593">
        <v>1</v>
      </c>
      <c r="HM593">
        <v>1.5293</v>
      </c>
      <c r="HN593">
        <v>9.28105</v>
      </c>
      <c r="HO593">
        <v>20.0644</v>
      </c>
      <c r="HP593">
        <v>5.20681</v>
      </c>
      <c r="HQ593">
        <v>11.992</v>
      </c>
      <c r="HR593">
        <v>4.96035</v>
      </c>
      <c r="HS593">
        <v>3.2744</v>
      </c>
      <c r="HT593">
        <v>9999</v>
      </c>
      <c r="HU593">
        <v>9999</v>
      </c>
      <c r="HV593">
        <v>9999</v>
      </c>
      <c r="HW593">
        <v>165.2</v>
      </c>
      <c r="HX593">
        <v>1.86377</v>
      </c>
      <c r="HY593">
        <v>1.85984</v>
      </c>
      <c r="HZ593">
        <v>1.85807</v>
      </c>
      <c r="IA593">
        <v>1.85948</v>
      </c>
      <c r="IB593">
        <v>1.85959</v>
      </c>
      <c r="IC593">
        <v>1.85806</v>
      </c>
      <c r="ID593">
        <v>1.85715</v>
      </c>
      <c r="IE593">
        <v>1.85211</v>
      </c>
      <c r="IF593">
        <v>0</v>
      </c>
      <c r="IG593">
        <v>0</v>
      </c>
      <c r="IH593">
        <v>0</v>
      </c>
      <c r="II593">
        <v>0</v>
      </c>
      <c r="IJ593" t="s">
        <v>433</v>
      </c>
      <c r="IK593" t="s">
        <v>434</v>
      </c>
      <c r="IL593" t="s">
        <v>435</v>
      </c>
      <c r="IM593" t="s">
        <v>435</v>
      </c>
      <c r="IN593" t="s">
        <v>435</v>
      </c>
      <c r="IO593" t="s">
        <v>435</v>
      </c>
      <c r="IP593">
        <v>0</v>
      </c>
      <c r="IQ593">
        <v>100</v>
      </c>
      <c r="IR593">
        <v>100</v>
      </c>
      <c r="IS593">
        <v>-41.26</v>
      </c>
      <c r="IT593">
        <v>-3.8957</v>
      </c>
      <c r="IU593">
        <v>-16.5905</v>
      </c>
      <c r="IV593">
        <v>-0.025043</v>
      </c>
      <c r="IW593">
        <v>8.203140000000001E-06</v>
      </c>
      <c r="IX593">
        <v>-1.60171E-09</v>
      </c>
      <c r="IY593">
        <v>-3.895706883713562</v>
      </c>
      <c r="IZ593">
        <v>0</v>
      </c>
      <c r="JA593">
        <v>0</v>
      </c>
      <c r="JB593">
        <v>0</v>
      </c>
      <c r="JC593">
        <v>4</v>
      </c>
      <c r="JD593">
        <v>1967</v>
      </c>
      <c r="JE593">
        <v>1</v>
      </c>
      <c r="JF593">
        <v>28</v>
      </c>
      <c r="JG593">
        <v>53.2</v>
      </c>
      <c r="JH593">
        <v>53.1</v>
      </c>
      <c r="JI593">
        <v>3.38867</v>
      </c>
      <c r="JJ593">
        <v>2.62451</v>
      </c>
      <c r="JK593">
        <v>1.49658</v>
      </c>
      <c r="JL593">
        <v>2.3999</v>
      </c>
      <c r="JM593">
        <v>1.54907</v>
      </c>
      <c r="JN593">
        <v>2.35718</v>
      </c>
      <c r="JO593">
        <v>35.5218</v>
      </c>
      <c r="JP593">
        <v>13.7205</v>
      </c>
      <c r="JQ593">
        <v>18</v>
      </c>
      <c r="JR593">
        <v>499.371</v>
      </c>
      <c r="JS593">
        <v>425.29</v>
      </c>
      <c r="JT593">
        <v>25.6938</v>
      </c>
      <c r="JU593">
        <v>44.3894</v>
      </c>
      <c r="JV593">
        <v>30.0009</v>
      </c>
      <c r="JW593">
        <v>44.0367</v>
      </c>
      <c r="JX593">
        <v>43.8584</v>
      </c>
      <c r="JY593">
        <v>68.0303</v>
      </c>
      <c r="JZ593">
        <v>0</v>
      </c>
      <c r="KA593">
        <v>61.07</v>
      </c>
      <c r="KB593">
        <v>20.5364</v>
      </c>
      <c r="KC593">
        <v>1584.95</v>
      </c>
      <c r="KD593">
        <v>25.2607</v>
      </c>
      <c r="KE593">
        <v>98.3351</v>
      </c>
      <c r="KF593">
        <v>91.84820000000001</v>
      </c>
    </row>
    <row r="594" spans="1:292">
      <c r="A594">
        <v>576</v>
      </c>
      <c r="B594">
        <v>1694451353.5</v>
      </c>
      <c r="C594">
        <v>17273</v>
      </c>
      <c r="D594" t="s">
        <v>1596</v>
      </c>
      <c r="E594" t="s">
        <v>1597</v>
      </c>
      <c r="F594">
        <v>5</v>
      </c>
      <c r="G594" t="s">
        <v>1406</v>
      </c>
      <c r="H594">
        <v>1694451346</v>
      </c>
      <c r="I594">
        <f>(J594)/1000</f>
        <v>0</v>
      </c>
      <c r="J594">
        <f>IF(DO594, AM594, AG594)</f>
        <v>0</v>
      </c>
      <c r="K594">
        <f>IF(DO594, AH594, AF594)</f>
        <v>0</v>
      </c>
      <c r="L594">
        <f>DQ594 - IF(AT594&gt;1, K594*DK594*100.0/(AV594*EE594), 0)</f>
        <v>0</v>
      </c>
      <c r="M594">
        <f>((S594-I594/2)*L594-K594)/(S594+I594/2)</f>
        <v>0</v>
      </c>
      <c r="N594">
        <f>M594*(DX594+DY594)/1000.0</f>
        <v>0</v>
      </c>
      <c r="O594">
        <f>(DQ594 - IF(AT594&gt;1, K594*DK594*100.0/(AV594*EE594), 0))*(DX594+DY594)/1000.0</f>
        <v>0</v>
      </c>
      <c r="P594">
        <f>2.0/((1/R594-1/Q594)+SIGN(R594)*SQRT((1/R594-1/Q594)*(1/R594-1/Q594) + 4*DL594/((DL594+1)*(DL594+1))*(2*1/R594*1/Q594-1/Q594*1/Q594)))</f>
        <v>0</v>
      </c>
      <c r="Q594">
        <f>IF(LEFT(DM594,1)&lt;&gt;"0",IF(LEFT(DM594,1)="1",3.0,DN594),$D$5+$E$5*(EE594*DX594/($K$5*1000))+$F$5*(EE594*DX594/($K$5*1000))*MAX(MIN(DK594,$J$5),$I$5)*MAX(MIN(DK594,$J$5),$I$5)+$G$5*MAX(MIN(DK594,$J$5),$I$5)*(EE594*DX594/($K$5*1000))+$H$5*(EE594*DX594/($K$5*1000))*(EE594*DX594/($K$5*1000)))</f>
        <v>0</v>
      </c>
      <c r="R594">
        <f>I594*(1000-(1000*0.61365*exp(17.502*V594/(240.97+V594))/(DX594+DY594)+DS594)/2)/(1000*0.61365*exp(17.502*V594/(240.97+V594))/(DX594+DY594)-DS594)</f>
        <v>0</v>
      </c>
      <c r="S594">
        <f>1/((DL594+1)/(P594/1.6)+1/(Q594/1.37)) + DL594/((DL594+1)/(P594/1.6) + DL594/(Q594/1.37))</f>
        <v>0</v>
      </c>
      <c r="T594">
        <f>(DG594*DJ594)</f>
        <v>0</v>
      </c>
      <c r="U594">
        <f>(DZ594+(T594+2*0.95*5.67E-8*(((DZ594+$B$9)+273)^4-(DZ594+273)^4)-44100*I594)/(1.84*29.3*Q594+8*0.95*5.67E-8*(DZ594+273)^3))</f>
        <v>0</v>
      </c>
      <c r="V594">
        <f>($C$9*EA594+$D$9*EB594+$E$9*U594)</f>
        <v>0</v>
      </c>
      <c r="W594">
        <f>0.61365*exp(17.502*V594/(240.97+V594))</f>
        <v>0</v>
      </c>
      <c r="X594">
        <f>(Y594/Z594*100)</f>
        <v>0</v>
      </c>
      <c r="Y594">
        <f>DS594*(DX594+DY594)/1000</f>
        <v>0</v>
      </c>
      <c r="Z594">
        <f>0.61365*exp(17.502*DZ594/(240.97+DZ594))</f>
        <v>0</v>
      </c>
      <c r="AA594">
        <f>(W594-DS594*(DX594+DY594)/1000)</f>
        <v>0</v>
      </c>
      <c r="AB594">
        <f>(-I594*44100)</f>
        <v>0</v>
      </c>
      <c r="AC594">
        <f>2*29.3*Q594*0.92*(DZ594-V594)</f>
        <v>0</v>
      </c>
      <c r="AD594">
        <f>2*0.95*5.67E-8*(((DZ594+$B$9)+273)^4-(V594+273)^4)</f>
        <v>0</v>
      </c>
      <c r="AE594">
        <f>T594+AD594+AB594+AC594</f>
        <v>0</v>
      </c>
      <c r="AF594">
        <f>DW594*AT594*(DR594-DQ594*(1000-AT594*DT594)/(1000-AT594*DS594))/(100*DK594)</f>
        <v>0</v>
      </c>
      <c r="AG594">
        <f>1000*DW594*AT594*(DS594-DT594)/(100*DK594*(1000-AT594*DS594))</f>
        <v>0</v>
      </c>
      <c r="AH594">
        <f>(AI594 - AJ594 - DX594*1E3/(8.314*(DZ594+273.15)) * AL594/DW594 * AK594) * DW594/(100*DK594) * (1000 - DT594)/1000</f>
        <v>0</v>
      </c>
      <c r="AI594">
        <v>1615.881062877349</v>
      </c>
      <c r="AJ594">
        <v>1530.440242424242</v>
      </c>
      <c r="AK594">
        <v>3.373830193001831</v>
      </c>
      <c r="AL594">
        <v>66.03440278671772</v>
      </c>
      <c r="AM594">
        <f>(AO594 - AN594 + DX594*1E3/(8.314*(DZ594+273.15)) * AQ594/DW594 * AP594) * DW594/(100*DK594) * 1000/(1000 - AO594)</f>
        <v>0</v>
      </c>
      <c r="AN594">
        <v>24.69469923638704</v>
      </c>
      <c r="AO594">
        <v>27.83151393939394</v>
      </c>
      <c r="AP594">
        <v>-0.0001547680194888028</v>
      </c>
      <c r="AQ594">
        <v>102.5964003411266</v>
      </c>
      <c r="AR594">
        <v>0</v>
      </c>
      <c r="AS594">
        <v>0</v>
      </c>
      <c r="AT594">
        <f>IF(AR594*$H$15&gt;=AV594,1.0,(AV594/(AV594-AR594*$H$15)))</f>
        <v>0</v>
      </c>
      <c r="AU594">
        <f>(AT594-1)*100</f>
        <v>0</v>
      </c>
      <c r="AV594">
        <f>MAX(0,($B$15+$C$15*EE594)/(1+$D$15*EE594)*DX594/(DZ594+273)*$E$15)</f>
        <v>0</v>
      </c>
      <c r="AW594" t="s">
        <v>429</v>
      </c>
      <c r="AX594" t="s">
        <v>429</v>
      </c>
      <c r="AY594">
        <v>0</v>
      </c>
      <c r="AZ594">
        <v>0</v>
      </c>
      <c r="BA594">
        <f>1-AY594/AZ594</f>
        <v>0</v>
      </c>
      <c r="BB594">
        <v>0</v>
      </c>
      <c r="BC594" t="s">
        <v>429</v>
      </c>
      <c r="BD594" t="s">
        <v>429</v>
      </c>
      <c r="BE594">
        <v>0</v>
      </c>
      <c r="BF594">
        <v>0</v>
      </c>
      <c r="BG594">
        <f>1-BE594/BF594</f>
        <v>0</v>
      </c>
      <c r="BH594">
        <v>0.5</v>
      </c>
      <c r="BI594">
        <f>DH594</f>
        <v>0</v>
      </c>
      <c r="BJ594">
        <f>K594</f>
        <v>0</v>
      </c>
      <c r="BK594">
        <f>BG594*BH594*BI594</f>
        <v>0</v>
      </c>
      <c r="BL594">
        <f>(BJ594-BB594)/BI594</f>
        <v>0</v>
      </c>
      <c r="BM594">
        <f>(AZ594-BF594)/BF594</f>
        <v>0</v>
      </c>
      <c r="BN594">
        <f>AY594/(BA594+AY594/BF594)</f>
        <v>0</v>
      </c>
      <c r="BO594" t="s">
        <v>429</v>
      </c>
      <c r="BP594">
        <v>0</v>
      </c>
      <c r="BQ594">
        <f>IF(BP594&lt;&gt;0, BP594, BN594)</f>
        <v>0</v>
      </c>
      <c r="BR594">
        <f>1-BQ594/BF594</f>
        <v>0</v>
      </c>
      <c r="BS594">
        <f>(BF594-BE594)/(BF594-BQ594)</f>
        <v>0</v>
      </c>
      <c r="BT594">
        <f>(AZ594-BF594)/(AZ594-BQ594)</f>
        <v>0</v>
      </c>
      <c r="BU594">
        <f>(BF594-BE594)/(BF594-AY594)</f>
        <v>0</v>
      </c>
      <c r="BV594">
        <f>(AZ594-BF594)/(AZ594-AY594)</f>
        <v>0</v>
      </c>
      <c r="BW594">
        <f>(BS594*BQ594/BE594)</f>
        <v>0</v>
      </c>
      <c r="BX594">
        <f>(1-BW594)</f>
        <v>0</v>
      </c>
      <c r="DG594">
        <f>$B$13*EF594+$C$13*EG594+$F$13*ER594*(1-EU594)</f>
        <v>0</v>
      </c>
      <c r="DH594">
        <f>DG594*DI594</f>
        <v>0</v>
      </c>
      <c r="DI594">
        <f>($B$13*$D$11+$C$13*$D$11+$F$13*((FE594+EW594)/MAX(FE594+EW594+FF594, 0.1)*$I$11+FF594/MAX(FE594+EW594+FF594, 0.1)*$J$11))/($B$13+$C$13+$F$13)</f>
        <v>0</v>
      </c>
      <c r="DJ594">
        <f>($B$13*$K$11+$C$13*$K$11+$F$13*((FE594+EW594)/MAX(FE594+EW594+FF594, 0.1)*$P$11+FF594/MAX(FE594+EW594+FF594, 0.1)*$Q$11))/($B$13+$C$13+$F$13)</f>
        <v>0</v>
      </c>
      <c r="DK594">
        <v>4.8</v>
      </c>
      <c r="DL594">
        <v>0.5</v>
      </c>
      <c r="DM594" t="s">
        <v>430</v>
      </c>
      <c r="DN594">
        <v>2</v>
      </c>
      <c r="DO594" t="b">
        <v>1</v>
      </c>
      <c r="DP594">
        <v>1694451346</v>
      </c>
      <c r="DQ594">
        <v>1464.70925925926</v>
      </c>
      <c r="DR594">
        <v>1559.987407407407</v>
      </c>
      <c r="DS594">
        <v>27.86054814814815</v>
      </c>
      <c r="DT594">
        <v>24.69824444444444</v>
      </c>
      <c r="DU594">
        <v>1505.879259259259</v>
      </c>
      <c r="DV594">
        <v>31.75625185185185</v>
      </c>
      <c r="DW594">
        <v>500.0182222222222</v>
      </c>
      <c r="DX594">
        <v>84.35319259259259</v>
      </c>
      <c r="DY594">
        <v>0.09998975555555557</v>
      </c>
      <c r="DZ594">
        <v>31.67875555555555</v>
      </c>
      <c r="EA594">
        <v>32.43966296296296</v>
      </c>
      <c r="EB594">
        <v>999.9000000000001</v>
      </c>
      <c r="EC594">
        <v>0</v>
      </c>
      <c r="ED594">
        <v>0</v>
      </c>
      <c r="EE594">
        <v>10002.48296296296</v>
      </c>
      <c r="EF594">
        <v>0</v>
      </c>
      <c r="EG594">
        <v>2028.88</v>
      </c>
      <c r="EH594">
        <v>-95.2777962962963</v>
      </c>
      <c r="EI594">
        <v>1506.686296296296</v>
      </c>
      <c r="EJ594">
        <v>1599.492222222222</v>
      </c>
      <c r="EK594">
        <v>3.162292222222222</v>
      </c>
      <c r="EL594">
        <v>1559.987407407407</v>
      </c>
      <c r="EM594">
        <v>24.69824444444444</v>
      </c>
      <c r="EN594">
        <v>2.350124814814815</v>
      </c>
      <c r="EO594">
        <v>2.083375555555555</v>
      </c>
      <c r="EP594">
        <v>20.02414814814815</v>
      </c>
      <c r="EQ594">
        <v>18.09264814814815</v>
      </c>
      <c r="ER594">
        <v>2000.01074074074</v>
      </c>
      <c r="ES594">
        <v>0.9799968518518518</v>
      </c>
      <c r="ET594">
        <v>0.02000325555555556</v>
      </c>
      <c r="EU594">
        <v>0</v>
      </c>
      <c r="EV594">
        <v>700.8699259259258</v>
      </c>
      <c r="EW594">
        <v>5.00078</v>
      </c>
      <c r="EX594">
        <v>16471.54814814815</v>
      </c>
      <c r="EY594">
        <v>16379.7037037037</v>
      </c>
      <c r="EZ594">
        <v>50.34714814814815</v>
      </c>
      <c r="FA594">
        <v>51.93699999999998</v>
      </c>
      <c r="FB594">
        <v>50.81459259259258</v>
      </c>
      <c r="FC594">
        <v>51.06925925925925</v>
      </c>
      <c r="FD594">
        <v>50.73596296296297</v>
      </c>
      <c r="FE594">
        <v>1955.103703703703</v>
      </c>
      <c r="FF594">
        <v>39.90703703703704</v>
      </c>
      <c r="FG594">
        <v>0</v>
      </c>
      <c r="FH594">
        <v>1694451353.7</v>
      </c>
      <c r="FI594">
        <v>0</v>
      </c>
      <c r="FJ594">
        <v>700.8408846153847</v>
      </c>
      <c r="FK594">
        <v>-1.986564105077566</v>
      </c>
      <c r="FL594">
        <v>20.21196583624599</v>
      </c>
      <c r="FM594">
        <v>16471.38461538462</v>
      </c>
      <c r="FN594">
        <v>15</v>
      </c>
      <c r="FO594">
        <v>1694448160</v>
      </c>
      <c r="FP594" t="s">
        <v>1407</v>
      </c>
      <c r="FQ594">
        <v>1694448153.5</v>
      </c>
      <c r="FR594">
        <v>1694448160</v>
      </c>
      <c r="FS594">
        <v>7</v>
      </c>
      <c r="FT594">
        <v>0.018</v>
      </c>
      <c r="FU594">
        <v>0.03</v>
      </c>
      <c r="FV594">
        <v>-26.277</v>
      </c>
      <c r="FW594">
        <v>-3.759</v>
      </c>
      <c r="FX594">
        <v>420</v>
      </c>
      <c r="FY594">
        <v>21</v>
      </c>
      <c r="FZ594">
        <v>0.18</v>
      </c>
      <c r="GA594">
        <v>0.04</v>
      </c>
      <c r="GB594">
        <v>-95.07835853658536</v>
      </c>
      <c r="GC594">
        <v>-3.156066898954831</v>
      </c>
      <c r="GD594">
        <v>0.3218793653556573</v>
      </c>
      <c r="GE594">
        <v>0</v>
      </c>
      <c r="GF594">
        <v>3.170465853658537</v>
      </c>
      <c r="GG594">
        <v>-0.152054843205576</v>
      </c>
      <c r="GH594">
        <v>0.01616499122624067</v>
      </c>
      <c r="GI594">
        <v>1</v>
      </c>
      <c r="GJ594">
        <v>1</v>
      </c>
      <c r="GK594">
        <v>2</v>
      </c>
      <c r="GL594" t="s">
        <v>438</v>
      </c>
      <c r="GM594">
        <v>3.10599</v>
      </c>
      <c r="GN594">
        <v>2.75826</v>
      </c>
      <c r="GO594">
        <v>0.190158</v>
      </c>
      <c r="GP594">
        <v>0.194097</v>
      </c>
      <c r="GQ594">
        <v>0.119392</v>
      </c>
      <c r="GR594">
        <v>0.100792</v>
      </c>
      <c r="GS594">
        <v>20349.2</v>
      </c>
      <c r="GT594">
        <v>19067</v>
      </c>
      <c r="GU594">
        <v>25718.2</v>
      </c>
      <c r="GV594">
        <v>24040.6</v>
      </c>
      <c r="GW594">
        <v>36434.9</v>
      </c>
      <c r="GX594">
        <v>31701.2</v>
      </c>
      <c r="GY594">
        <v>45011.8</v>
      </c>
      <c r="GZ594">
        <v>38116.8</v>
      </c>
      <c r="HA594">
        <v>1.73272</v>
      </c>
      <c r="HB594">
        <v>1.60502</v>
      </c>
      <c r="HC594">
        <v>-0.0416525</v>
      </c>
      <c r="HD594">
        <v>0</v>
      </c>
      <c r="HE594">
        <v>33.1187</v>
      </c>
      <c r="HF594">
        <v>999.9</v>
      </c>
      <c r="HG594">
        <v>50.4</v>
      </c>
      <c r="HH594">
        <v>32.7</v>
      </c>
      <c r="HI594">
        <v>29.6809</v>
      </c>
      <c r="HJ594">
        <v>61.5454</v>
      </c>
      <c r="HK594">
        <v>23.2732</v>
      </c>
      <c r="HL594">
        <v>1</v>
      </c>
      <c r="HM594">
        <v>1.52974</v>
      </c>
      <c r="HN594">
        <v>9.28105</v>
      </c>
      <c r="HO594">
        <v>20.0647</v>
      </c>
      <c r="HP594">
        <v>5.20546</v>
      </c>
      <c r="HQ594">
        <v>11.992</v>
      </c>
      <c r="HR594">
        <v>4.95995</v>
      </c>
      <c r="HS594">
        <v>3.27435</v>
      </c>
      <c r="HT594">
        <v>9999</v>
      </c>
      <c r="HU594">
        <v>9999</v>
      </c>
      <c r="HV594">
        <v>9999</v>
      </c>
      <c r="HW594">
        <v>165.2</v>
      </c>
      <c r="HX594">
        <v>1.86377</v>
      </c>
      <c r="HY594">
        <v>1.85985</v>
      </c>
      <c r="HZ594">
        <v>1.85806</v>
      </c>
      <c r="IA594">
        <v>1.85948</v>
      </c>
      <c r="IB594">
        <v>1.85959</v>
      </c>
      <c r="IC594">
        <v>1.85806</v>
      </c>
      <c r="ID594">
        <v>1.85715</v>
      </c>
      <c r="IE594">
        <v>1.85211</v>
      </c>
      <c r="IF594">
        <v>0</v>
      </c>
      <c r="IG594">
        <v>0</v>
      </c>
      <c r="IH594">
        <v>0</v>
      </c>
      <c r="II594">
        <v>0</v>
      </c>
      <c r="IJ594" t="s">
        <v>433</v>
      </c>
      <c r="IK594" t="s">
        <v>434</v>
      </c>
      <c r="IL594" t="s">
        <v>435</v>
      </c>
      <c r="IM594" t="s">
        <v>435</v>
      </c>
      <c r="IN594" t="s">
        <v>435</v>
      </c>
      <c r="IO594" t="s">
        <v>435</v>
      </c>
      <c r="IP594">
        <v>0</v>
      </c>
      <c r="IQ594">
        <v>100</v>
      </c>
      <c r="IR594">
        <v>100</v>
      </c>
      <c r="IS594">
        <v>-41.45</v>
      </c>
      <c r="IT594">
        <v>-3.8957</v>
      </c>
      <c r="IU594">
        <v>-16.5905</v>
      </c>
      <c r="IV594">
        <v>-0.025043</v>
      </c>
      <c r="IW594">
        <v>8.203140000000001E-06</v>
      </c>
      <c r="IX594">
        <v>-1.60171E-09</v>
      </c>
      <c r="IY594">
        <v>-3.895706883713562</v>
      </c>
      <c r="IZ594">
        <v>0</v>
      </c>
      <c r="JA594">
        <v>0</v>
      </c>
      <c r="JB594">
        <v>0</v>
      </c>
      <c r="JC594">
        <v>4</v>
      </c>
      <c r="JD594">
        <v>1967</v>
      </c>
      <c r="JE594">
        <v>1</v>
      </c>
      <c r="JF594">
        <v>28</v>
      </c>
      <c r="JG594">
        <v>53.3</v>
      </c>
      <c r="JH594">
        <v>53.2</v>
      </c>
      <c r="JI594">
        <v>3.41797</v>
      </c>
      <c r="JJ594">
        <v>2.61475</v>
      </c>
      <c r="JK594">
        <v>1.49658</v>
      </c>
      <c r="JL594">
        <v>2.3999</v>
      </c>
      <c r="JM594">
        <v>1.54907</v>
      </c>
      <c r="JN594">
        <v>2.44629</v>
      </c>
      <c r="JO594">
        <v>35.5451</v>
      </c>
      <c r="JP594">
        <v>13.7293</v>
      </c>
      <c r="JQ594">
        <v>18</v>
      </c>
      <c r="JR594">
        <v>499.187</v>
      </c>
      <c r="JS594">
        <v>425.293</v>
      </c>
      <c r="JT594">
        <v>25.6947</v>
      </c>
      <c r="JU594">
        <v>44.3942</v>
      </c>
      <c r="JV594">
        <v>30.0006</v>
      </c>
      <c r="JW594">
        <v>44.0414</v>
      </c>
      <c r="JX594">
        <v>43.8618</v>
      </c>
      <c r="JY594">
        <v>68.60680000000001</v>
      </c>
      <c r="JZ594">
        <v>0</v>
      </c>
      <c r="KA594">
        <v>61.07</v>
      </c>
      <c r="KB594">
        <v>20.5364</v>
      </c>
      <c r="KC594">
        <v>1604.99</v>
      </c>
      <c r="KD594">
        <v>25.2512</v>
      </c>
      <c r="KE594">
        <v>98.33329999999999</v>
      </c>
      <c r="KF594">
        <v>91.84699999999999</v>
      </c>
    </row>
    <row r="595" spans="1:292">
      <c r="A595">
        <v>577</v>
      </c>
      <c r="B595">
        <v>1694451358.5</v>
      </c>
      <c r="C595">
        <v>17278</v>
      </c>
      <c r="D595" t="s">
        <v>1598</v>
      </c>
      <c r="E595" t="s">
        <v>1599</v>
      </c>
      <c r="F595">
        <v>5</v>
      </c>
      <c r="G595" t="s">
        <v>1406</v>
      </c>
      <c r="H595">
        <v>1694451350.714286</v>
      </c>
      <c r="I595">
        <f>(J595)/1000</f>
        <v>0</v>
      </c>
      <c r="J595">
        <f>IF(DO595, AM595, AG595)</f>
        <v>0</v>
      </c>
      <c r="K595">
        <f>IF(DO595, AH595, AF595)</f>
        <v>0</v>
      </c>
      <c r="L595">
        <f>DQ595 - IF(AT595&gt;1, K595*DK595*100.0/(AV595*EE595), 0)</f>
        <v>0</v>
      </c>
      <c r="M595">
        <f>((S595-I595/2)*L595-K595)/(S595+I595/2)</f>
        <v>0</v>
      </c>
      <c r="N595">
        <f>M595*(DX595+DY595)/1000.0</f>
        <v>0</v>
      </c>
      <c r="O595">
        <f>(DQ595 - IF(AT595&gt;1, K595*DK595*100.0/(AV595*EE595), 0))*(DX595+DY595)/1000.0</f>
        <v>0</v>
      </c>
      <c r="P595">
        <f>2.0/((1/R595-1/Q595)+SIGN(R595)*SQRT((1/R595-1/Q595)*(1/R595-1/Q595) + 4*DL595/((DL595+1)*(DL595+1))*(2*1/R595*1/Q595-1/Q595*1/Q595)))</f>
        <v>0</v>
      </c>
      <c r="Q595">
        <f>IF(LEFT(DM595,1)&lt;&gt;"0",IF(LEFT(DM595,1)="1",3.0,DN595),$D$5+$E$5*(EE595*DX595/($K$5*1000))+$F$5*(EE595*DX595/($K$5*1000))*MAX(MIN(DK595,$J$5),$I$5)*MAX(MIN(DK595,$J$5),$I$5)+$G$5*MAX(MIN(DK595,$J$5),$I$5)*(EE595*DX595/($K$5*1000))+$H$5*(EE595*DX595/($K$5*1000))*(EE595*DX595/($K$5*1000)))</f>
        <v>0</v>
      </c>
      <c r="R595">
        <f>I595*(1000-(1000*0.61365*exp(17.502*V595/(240.97+V595))/(DX595+DY595)+DS595)/2)/(1000*0.61365*exp(17.502*V595/(240.97+V595))/(DX595+DY595)-DS595)</f>
        <v>0</v>
      </c>
      <c r="S595">
        <f>1/((DL595+1)/(P595/1.6)+1/(Q595/1.37)) + DL595/((DL595+1)/(P595/1.6) + DL595/(Q595/1.37))</f>
        <v>0</v>
      </c>
      <c r="T595">
        <f>(DG595*DJ595)</f>
        <v>0</v>
      </c>
      <c r="U595">
        <f>(DZ595+(T595+2*0.95*5.67E-8*(((DZ595+$B$9)+273)^4-(DZ595+273)^4)-44100*I595)/(1.84*29.3*Q595+8*0.95*5.67E-8*(DZ595+273)^3))</f>
        <v>0</v>
      </c>
      <c r="V595">
        <f>($C$9*EA595+$D$9*EB595+$E$9*U595)</f>
        <v>0</v>
      </c>
      <c r="W595">
        <f>0.61365*exp(17.502*V595/(240.97+V595))</f>
        <v>0</v>
      </c>
      <c r="X595">
        <f>(Y595/Z595*100)</f>
        <v>0</v>
      </c>
      <c r="Y595">
        <f>DS595*(DX595+DY595)/1000</f>
        <v>0</v>
      </c>
      <c r="Z595">
        <f>0.61365*exp(17.502*DZ595/(240.97+DZ595))</f>
        <v>0</v>
      </c>
      <c r="AA595">
        <f>(W595-DS595*(DX595+DY595)/1000)</f>
        <v>0</v>
      </c>
      <c r="AB595">
        <f>(-I595*44100)</f>
        <v>0</v>
      </c>
      <c r="AC595">
        <f>2*29.3*Q595*0.92*(DZ595-V595)</f>
        <v>0</v>
      </c>
      <c r="AD595">
        <f>2*0.95*5.67E-8*(((DZ595+$B$9)+273)^4-(V595+273)^4)</f>
        <v>0</v>
      </c>
      <c r="AE595">
        <f>T595+AD595+AB595+AC595</f>
        <v>0</v>
      </c>
      <c r="AF595">
        <f>DW595*AT595*(DR595-DQ595*(1000-AT595*DT595)/(1000-AT595*DS595))/(100*DK595)</f>
        <v>0</v>
      </c>
      <c r="AG595">
        <f>1000*DW595*AT595*(DS595-DT595)/(100*DK595*(1000-AT595*DS595))</f>
        <v>0</v>
      </c>
      <c r="AH595">
        <f>(AI595 - AJ595 - DX595*1E3/(8.314*(DZ595+273.15)) * AL595/DW595 * AK595) * DW595/(100*DK595) * (1000 - DT595)/1000</f>
        <v>0</v>
      </c>
      <c r="AI595">
        <v>1633.056732693196</v>
      </c>
      <c r="AJ595">
        <v>1547.468727272727</v>
      </c>
      <c r="AK595">
        <v>3.394304302120702</v>
      </c>
      <c r="AL595">
        <v>66.03440278671772</v>
      </c>
      <c r="AM595">
        <f>(AO595 - AN595 + DX595*1E3/(8.314*(DZ595+273.15)) * AQ595/DW595 * AP595) * DW595/(100*DK595) * 1000/(1000 - AO595)</f>
        <v>0</v>
      </c>
      <c r="AN595">
        <v>24.68954019752875</v>
      </c>
      <c r="AO595">
        <v>27.80525454545453</v>
      </c>
      <c r="AP595">
        <v>-0.005232590925066363</v>
      </c>
      <c r="AQ595">
        <v>102.5964003411266</v>
      </c>
      <c r="AR595">
        <v>0</v>
      </c>
      <c r="AS595">
        <v>0</v>
      </c>
      <c r="AT595">
        <f>IF(AR595*$H$15&gt;=AV595,1.0,(AV595/(AV595-AR595*$H$15)))</f>
        <v>0</v>
      </c>
      <c r="AU595">
        <f>(AT595-1)*100</f>
        <v>0</v>
      </c>
      <c r="AV595">
        <f>MAX(0,($B$15+$C$15*EE595)/(1+$D$15*EE595)*DX595/(DZ595+273)*$E$15)</f>
        <v>0</v>
      </c>
      <c r="AW595" t="s">
        <v>429</v>
      </c>
      <c r="AX595" t="s">
        <v>429</v>
      </c>
      <c r="AY595">
        <v>0</v>
      </c>
      <c r="AZ595">
        <v>0</v>
      </c>
      <c r="BA595">
        <f>1-AY595/AZ595</f>
        <v>0</v>
      </c>
      <c r="BB595">
        <v>0</v>
      </c>
      <c r="BC595" t="s">
        <v>429</v>
      </c>
      <c r="BD595" t="s">
        <v>429</v>
      </c>
      <c r="BE595">
        <v>0</v>
      </c>
      <c r="BF595">
        <v>0</v>
      </c>
      <c r="BG595">
        <f>1-BE595/BF595</f>
        <v>0</v>
      </c>
      <c r="BH595">
        <v>0.5</v>
      </c>
      <c r="BI595">
        <f>DH595</f>
        <v>0</v>
      </c>
      <c r="BJ595">
        <f>K595</f>
        <v>0</v>
      </c>
      <c r="BK595">
        <f>BG595*BH595*BI595</f>
        <v>0</v>
      </c>
      <c r="BL595">
        <f>(BJ595-BB595)/BI595</f>
        <v>0</v>
      </c>
      <c r="BM595">
        <f>(AZ595-BF595)/BF595</f>
        <v>0</v>
      </c>
      <c r="BN595">
        <f>AY595/(BA595+AY595/BF595)</f>
        <v>0</v>
      </c>
      <c r="BO595" t="s">
        <v>429</v>
      </c>
      <c r="BP595">
        <v>0</v>
      </c>
      <c r="BQ595">
        <f>IF(BP595&lt;&gt;0, BP595, BN595)</f>
        <v>0</v>
      </c>
      <c r="BR595">
        <f>1-BQ595/BF595</f>
        <v>0</v>
      </c>
      <c r="BS595">
        <f>(BF595-BE595)/(BF595-BQ595)</f>
        <v>0</v>
      </c>
      <c r="BT595">
        <f>(AZ595-BF595)/(AZ595-BQ595)</f>
        <v>0</v>
      </c>
      <c r="BU595">
        <f>(BF595-BE595)/(BF595-AY595)</f>
        <v>0</v>
      </c>
      <c r="BV595">
        <f>(AZ595-BF595)/(AZ595-AY595)</f>
        <v>0</v>
      </c>
      <c r="BW595">
        <f>(BS595*BQ595/BE595)</f>
        <v>0</v>
      </c>
      <c r="BX595">
        <f>(1-BW595)</f>
        <v>0</v>
      </c>
      <c r="DG595">
        <f>$B$13*EF595+$C$13*EG595+$F$13*ER595*(1-EU595)</f>
        <v>0</v>
      </c>
      <c r="DH595">
        <f>DG595*DI595</f>
        <v>0</v>
      </c>
      <c r="DI595">
        <f>($B$13*$D$11+$C$13*$D$11+$F$13*((FE595+EW595)/MAX(FE595+EW595+FF595, 0.1)*$I$11+FF595/MAX(FE595+EW595+FF595, 0.1)*$J$11))/($B$13+$C$13+$F$13)</f>
        <v>0</v>
      </c>
      <c r="DJ595">
        <f>($B$13*$K$11+$C$13*$K$11+$F$13*((FE595+EW595)/MAX(FE595+EW595+FF595, 0.1)*$P$11+FF595/MAX(FE595+EW595+FF595, 0.1)*$Q$11))/($B$13+$C$13+$F$13)</f>
        <v>0</v>
      </c>
      <c r="DK595">
        <v>4.8</v>
      </c>
      <c r="DL595">
        <v>0.5</v>
      </c>
      <c r="DM595" t="s">
        <v>430</v>
      </c>
      <c r="DN595">
        <v>2</v>
      </c>
      <c r="DO595" t="b">
        <v>1</v>
      </c>
      <c r="DP595">
        <v>1694451350.714286</v>
      </c>
      <c r="DQ595">
        <v>1480.333214285714</v>
      </c>
      <c r="DR595">
        <v>1575.809642857143</v>
      </c>
      <c r="DS595">
        <v>27.84131071428572</v>
      </c>
      <c r="DT595">
        <v>24.69421428571429</v>
      </c>
      <c r="DU595">
        <v>1521.680714285714</v>
      </c>
      <c r="DV595">
        <v>31.73702142857143</v>
      </c>
      <c r="DW595">
        <v>500.0036428571428</v>
      </c>
      <c r="DX595">
        <v>84.35303928571429</v>
      </c>
      <c r="DY595">
        <v>0.09998437857142858</v>
      </c>
      <c r="DZ595">
        <v>31.68064285714286</v>
      </c>
      <c r="EA595">
        <v>32.44109285714286</v>
      </c>
      <c r="EB595">
        <v>999.9000000000002</v>
      </c>
      <c r="EC595">
        <v>0</v>
      </c>
      <c r="ED595">
        <v>0</v>
      </c>
      <c r="EE595">
        <v>10002.72464285714</v>
      </c>
      <c r="EF595">
        <v>0</v>
      </c>
      <c r="EG595">
        <v>2033.241785714286</v>
      </c>
      <c r="EH595">
        <v>-95.47634642857142</v>
      </c>
      <c r="EI595">
        <v>1522.7275</v>
      </c>
      <c r="EJ595">
        <v>1615.708928571428</v>
      </c>
      <c r="EK595">
        <v>3.147091785714286</v>
      </c>
      <c r="EL595">
        <v>1575.809642857143</v>
      </c>
      <c r="EM595">
        <v>24.69421428571429</v>
      </c>
      <c r="EN595">
        <v>2.3484975</v>
      </c>
      <c r="EO595">
        <v>2.083031071428571</v>
      </c>
      <c r="EP595">
        <v>20.01296785714286</v>
      </c>
      <c r="EQ595">
        <v>18.09001785714286</v>
      </c>
      <c r="ER595">
        <v>2000.003214285715</v>
      </c>
      <c r="ES595">
        <v>0.9799994642857142</v>
      </c>
      <c r="ET595">
        <v>0.020000625</v>
      </c>
      <c r="EU595">
        <v>0</v>
      </c>
      <c r="EV595">
        <v>700.6972857142855</v>
      </c>
      <c r="EW595">
        <v>5.00078</v>
      </c>
      <c r="EX595">
        <v>16473.96071428571</v>
      </c>
      <c r="EY595">
        <v>16379.65714285714</v>
      </c>
      <c r="EZ595">
        <v>50.3637857142857</v>
      </c>
      <c r="FA595">
        <v>51.93699999999998</v>
      </c>
      <c r="FB595">
        <v>50.82564285714285</v>
      </c>
      <c r="FC595">
        <v>51.08914285714285</v>
      </c>
      <c r="FD595">
        <v>50.74089285714285</v>
      </c>
      <c r="FE595">
        <v>1955.101785714285</v>
      </c>
      <c r="FF595">
        <v>39.90035714285715</v>
      </c>
      <c r="FG595">
        <v>0</v>
      </c>
      <c r="FH595">
        <v>1694451359.1</v>
      </c>
      <c r="FI595">
        <v>0</v>
      </c>
      <c r="FJ595">
        <v>700.6584800000002</v>
      </c>
      <c r="FK595">
        <v>-1.684384624917236</v>
      </c>
      <c r="FL595">
        <v>35.70000006692882</v>
      </c>
      <c r="FM595">
        <v>16474.196</v>
      </c>
      <c r="FN595">
        <v>15</v>
      </c>
      <c r="FO595">
        <v>1694448160</v>
      </c>
      <c r="FP595" t="s">
        <v>1407</v>
      </c>
      <c r="FQ595">
        <v>1694448153.5</v>
      </c>
      <c r="FR595">
        <v>1694448160</v>
      </c>
      <c r="FS595">
        <v>7</v>
      </c>
      <c r="FT595">
        <v>0.018</v>
      </c>
      <c r="FU595">
        <v>0.03</v>
      </c>
      <c r="FV595">
        <v>-26.277</v>
      </c>
      <c r="FW595">
        <v>-3.759</v>
      </c>
      <c r="FX595">
        <v>420</v>
      </c>
      <c r="FY595">
        <v>21</v>
      </c>
      <c r="FZ595">
        <v>0.18</v>
      </c>
      <c r="GA595">
        <v>0.04</v>
      </c>
      <c r="GB595">
        <v>-95.32784146341463</v>
      </c>
      <c r="GC595">
        <v>-2.584678745644456</v>
      </c>
      <c r="GD595">
        <v>0.2632626482038832</v>
      </c>
      <c r="GE595">
        <v>0</v>
      </c>
      <c r="GF595">
        <v>3.156295853658536</v>
      </c>
      <c r="GG595">
        <v>-0.1808316376306622</v>
      </c>
      <c r="GH595">
        <v>0.01814786367533609</v>
      </c>
      <c r="GI595">
        <v>1</v>
      </c>
      <c r="GJ595">
        <v>1</v>
      </c>
      <c r="GK595">
        <v>2</v>
      </c>
      <c r="GL595" t="s">
        <v>438</v>
      </c>
      <c r="GM595">
        <v>3.10591</v>
      </c>
      <c r="GN595">
        <v>2.75809</v>
      </c>
      <c r="GO595">
        <v>0.191396</v>
      </c>
      <c r="GP595">
        <v>0.195305</v>
      </c>
      <c r="GQ595">
        <v>0.11932</v>
      </c>
      <c r="GR595">
        <v>0.10078</v>
      </c>
      <c r="GS595">
        <v>20317.7</v>
      </c>
      <c r="GT595">
        <v>19038</v>
      </c>
      <c r="GU595">
        <v>25717.8</v>
      </c>
      <c r="GV595">
        <v>24040.2</v>
      </c>
      <c r="GW595">
        <v>36437.4</v>
      </c>
      <c r="GX595">
        <v>31701.2</v>
      </c>
      <c r="GY595">
        <v>45011.1</v>
      </c>
      <c r="GZ595">
        <v>38116.1</v>
      </c>
      <c r="HA595">
        <v>1.73247</v>
      </c>
      <c r="HB595">
        <v>1.6052</v>
      </c>
      <c r="HC595">
        <v>-0.0418611</v>
      </c>
      <c r="HD595">
        <v>0</v>
      </c>
      <c r="HE595">
        <v>33.118</v>
      </c>
      <c r="HF595">
        <v>999.9</v>
      </c>
      <c r="HG595">
        <v>50.4</v>
      </c>
      <c r="HH595">
        <v>32.7</v>
      </c>
      <c r="HI595">
        <v>29.6816</v>
      </c>
      <c r="HJ595">
        <v>61.3754</v>
      </c>
      <c r="HK595">
        <v>23.3173</v>
      </c>
      <c r="HL595">
        <v>1</v>
      </c>
      <c r="HM595">
        <v>1.53021</v>
      </c>
      <c r="HN595">
        <v>9.28105</v>
      </c>
      <c r="HO595">
        <v>20.065</v>
      </c>
      <c r="HP595">
        <v>5.20546</v>
      </c>
      <c r="HQ595">
        <v>11.9927</v>
      </c>
      <c r="HR595">
        <v>4.96</v>
      </c>
      <c r="HS595">
        <v>3.27428</v>
      </c>
      <c r="HT595">
        <v>9999</v>
      </c>
      <c r="HU595">
        <v>9999</v>
      </c>
      <c r="HV595">
        <v>9999</v>
      </c>
      <c r="HW595">
        <v>165.2</v>
      </c>
      <c r="HX595">
        <v>1.86379</v>
      </c>
      <c r="HY595">
        <v>1.85985</v>
      </c>
      <c r="HZ595">
        <v>1.85807</v>
      </c>
      <c r="IA595">
        <v>1.85953</v>
      </c>
      <c r="IB595">
        <v>1.85959</v>
      </c>
      <c r="IC595">
        <v>1.85806</v>
      </c>
      <c r="ID595">
        <v>1.85715</v>
      </c>
      <c r="IE595">
        <v>1.85211</v>
      </c>
      <c r="IF595">
        <v>0</v>
      </c>
      <c r="IG595">
        <v>0</v>
      </c>
      <c r="IH595">
        <v>0</v>
      </c>
      <c r="II595">
        <v>0</v>
      </c>
      <c r="IJ595" t="s">
        <v>433</v>
      </c>
      <c r="IK595" t="s">
        <v>434</v>
      </c>
      <c r="IL595" t="s">
        <v>435</v>
      </c>
      <c r="IM595" t="s">
        <v>435</v>
      </c>
      <c r="IN595" t="s">
        <v>435</v>
      </c>
      <c r="IO595" t="s">
        <v>435</v>
      </c>
      <c r="IP595">
        <v>0</v>
      </c>
      <c r="IQ595">
        <v>100</v>
      </c>
      <c r="IR595">
        <v>100</v>
      </c>
      <c r="IS595">
        <v>-41.64</v>
      </c>
      <c r="IT595">
        <v>-3.8957</v>
      </c>
      <c r="IU595">
        <v>-16.5905</v>
      </c>
      <c r="IV595">
        <v>-0.025043</v>
      </c>
      <c r="IW595">
        <v>8.203140000000001E-06</v>
      </c>
      <c r="IX595">
        <v>-1.60171E-09</v>
      </c>
      <c r="IY595">
        <v>-3.895706883713562</v>
      </c>
      <c r="IZ595">
        <v>0</v>
      </c>
      <c r="JA595">
        <v>0</v>
      </c>
      <c r="JB595">
        <v>0</v>
      </c>
      <c r="JC595">
        <v>4</v>
      </c>
      <c r="JD595">
        <v>1967</v>
      </c>
      <c r="JE595">
        <v>1</v>
      </c>
      <c r="JF595">
        <v>28</v>
      </c>
      <c r="JG595">
        <v>53.4</v>
      </c>
      <c r="JH595">
        <v>53.3</v>
      </c>
      <c r="JI595">
        <v>3.4436</v>
      </c>
      <c r="JJ595">
        <v>2.62451</v>
      </c>
      <c r="JK595">
        <v>1.49658</v>
      </c>
      <c r="JL595">
        <v>2.3999</v>
      </c>
      <c r="JM595">
        <v>1.54907</v>
      </c>
      <c r="JN595">
        <v>2.36694</v>
      </c>
      <c r="JO595">
        <v>35.5451</v>
      </c>
      <c r="JP595">
        <v>13.7118</v>
      </c>
      <c r="JQ595">
        <v>18</v>
      </c>
      <c r="JR595">
        <v>499.039</v>
      </c>
      <c r="JS595">
        <v>425.418</v>
      </c>
      <c r="JT595">
        <v>25.6966</v>
      </c>
      <c r="JU595">
        <v>44.3989</v>
      </c>
      <c r="JV595">
        <v>30.0006</v>
      </c>
      <c r="JW595">
        <v>44.044</v>
      </c>
      <c r="JX595">
        <v>43.8642</v>
      </c>
      <c r="JY595">
        <v>69.1165</v>
      </c>
      <c r="JZ595">
        <v>0</v>
      </c>
      <c r="KA595">
        <v>61.07</v>
      </c>
      <c r="KB595">
        <v>20.5342</v>
      </c>
      <c r="KC595">
        <v>1618.35</v>
      </c>
      <c r="KD595">
        <v>25.2627</v>
      </c>
      <c r="KE595">
        <v>98.3318</v>
      </c>
      <c r="KF595">
        <v>91.84529999999999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2023-09-11T17:01:23Z</dcterms:created>
  <dcterms:modified xsi:type="dcterms:W3CDTF">2023-09-11T17:01:23Z</dcterms:modified>
</cp:coreProperties>
</file>